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ffice (LouEa)\Teams\Post Acute Care\Post Acute Service Offerings 5-20-19\QRP-VBP - PDPM 5-20-19\Tab 7 PDPM Worksheet\"/>
    </mc:Choice>
  </mc:AlternateContent>
  <workbookProtection workbookAlgorithmName="SHA-512" workbookHashValue="CAKINNijmcfm49LVf7Pmf/y1YTTOx1IOECqmGqy5sCUWF1m9cMzwk8HO2+IlIkEHSXSBcLt+L6CBgAcwsb1nsQ==" workbookSaltValue="8zq613OpdVzlv17xTyEh2w==" workbookSpinCount="100000" lockStructure="1"/>
  <bookViews>
    <workbookView xWindow="0" yWindow="0" windowWidth="21570" windowHeight="7665"/>
  </bookViews>
  <sheets>
    <sheet name="Main" sheetId="2" r:id="rId1"/>
    <sheet name="Daily Calculations" sheetId="11" r:id="rId2"/>
    <sheet name="Values" sheetId="1" state="hidden" r:id="rId3"/>
    <sheet name="Sheet1" sheetId="9" state="hidden" r:id="rId4"/>
    <sheet name="Adjustments" sheetId="8" state="hidden" r:id="rId5"/>
    <sheet name="Sheet4" sheetId="13" state="hidden" r:id="rId6"/>
    <sheet name="WIF" sheetId="7" state="hidden" r:id="rId7"/>
    <sheet name="StateCounty" sheetId="15" state="hidden" r:id="rId8"/>
    <sheet name="Sheet3" sheetId="12" state="hidden" r:id="rId9"/>
  </sheets>
  <definedNames>
    <definedName name="_xlnm._FilterDatabase" localSheetId="2" hidden="1">Values!$A$1:$H$151</definedName>
    <definedName name="AK">StateCounty!$A$2:$A$30</definedName>
    <definedName name="AL">StateCounty!$B$2:$B$68</definedName>
    <definedName name="AR">StateCounty!$C$2:$C$76</definedName>
    <definedName name="AZ">StateCounty!$D$2:$D$16</definedName>
    <definedName name="CA">StateCounty!$E$2:$E$60</definedName>
    <definedName name="CO">StateCounty!$F$2:$F$65</definedName>
    <definedName name="CT">StateCounty!$G$2:$G$9</definedName>
    <definedName name="DC">StateCounty!$H$2</definedName>
    <definedName name="DE">StateCounty!$I$2:$I$4</definedName>
    <definedName name="FL">StateCounty!$J$2:$J$68</definedName>
    <definedName name="GA">StateCounty!$K$2:$K$160</definedName>
    <definedName name="HI">StateCounty!$L$2:$L$6</definedName>
    <definedName name="IA">StateCounty!$M$2:$M$100</definedName>
    <definedName name="ID">StateCounty!$N$2:$N$45</definedName>
    <definedName name="IL">StateCounty!$O$2:$O$103</definedName>
    <definedName name="IN">StateCounty!$P$2:$P$93</definedName>
    <definedName name="KS">StateCounty!$Q$2:$Q$106</definedName>
    <definedName name="KY">StateCounty!$R$2:$R$121</definedName>
    <definedName name="LA">StateCounty!$S$2:$S$65</definedName>
    <definedName name="MA">StateCounty!$T$2:$T$15</definedName>
    <definedName name="MD">StateCounty!$U$2:$U$25</definedName>
    <definedName name="ME">StateCounty!$V$2:$V$17</definedName>
    <definedName name="MI">StateCounty!$W$2:$W$84</definedName>
    <definedName name="MN">StateCounty!$X$2:$X$88</definedName>
    <definedName name="MO">StateCounty!$Y$2:$Y$116</definedName>
    <definedName name="MS">StateCounty!$Z$2:$Z$83</definedName>
    <definedName name="MT">StateCounty!$AA$2:$AA$57</definedName>
    <definedName name="NC">StateCounty!$AB$2:$AB$101</definedName>
    <definedName name="ND">StateCounty!$AC$2:$AC$54</definedName>
    <definedName name="NE">StateCounty!$AD$2:$AD$94</definedName>
    <definedName name="NH">StateCounty!$AE$2:$AE$11</definedName>
    <definedName name="NJ">StateCounty!$AF$2:$AF$22</definedName>
    <definedName name="NM">StateCounty!$AG$2:$AG$34</definedName>
    <definedName name="NV">StateCounty!$AH$2:$AH$18</definedName>
    <definedName name="NY">StateCounty!$AI$2:$AI$63</definedName>
    <definedName name="OH">StateCounty!$AJ$2:$AJ$89</definedName>
    <definedName name="OK">StateCounty!$AK$2:$AK$78</definedName>
    <definedName name="OR">StateCounty!$AL$2:$AL$37</definedName>
    <definedName name="PA">StateCounty!$AM$2:$AM$68</definedName>
    <definedName name="PR">StateCounty!$AN$2:$AN$79</definedName>
    <definedName name="RI">StateCounty!$AO$2:$AO$6</definedName>
    <definedName name="SC">StateCounty!$AP$2:$AP$47</definedName>
    <definedName name="SD">StateCounty!$AQ$2:$AQ$67</definedName>
    <definedName name="TN">StateCounty!$AR$2:$AR$96</definedName>
    <definedName name="TX">StateCounty!$AS$2:$AS$255</definedName>
    <definedName name="UT">StateCounty!$AT$2:$AT$30</definedName>
    <definedName name="VA">StateCounty!$AU$2:$AU$134</definedName>
    <definedName name="Validation">StateCounty!$AV$2:$AV$2</definedName>
    <definedName name="VT">StateCounty!$AW$2:$AW$15</definedName>
    <definedName name="WA">StateCounty!$AX$2:$AX$40</definedName>
    <definedName name="WI">StateCounty!$AY$2:$AY$73</definedName>
    <definedName name="WV">StateCounty!$AZ$2:$AZ$56</definedName>
    <definedName name="WY">StateCounty!$BA$2:$BA$24</definedName>
  </definedNames>
  <calcPr calcId="162913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9" i="7"/>
  <c r="E1380" i="7"/>
  <c r="E1382" i="7"/>
  <c r="E1383" i="7"/>
  <c r="E1385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4" i="7"/>
  <c r="E2075" i="7"/>
  <c r="E2076" i="7"/>
  <c r="E2077" i="7"/>
  <c r="E2078" i="7"/>
  <c r="E2079" i="7"/>
  <c r="E2080" i="7"/>
  <c r="E2081" i="7"/>
  <c r="E2082" i="7"/>
  <c r="E2083" i="7"/>
  <c r="E2084" i="7"/>
  <c r="E2085" i="7"/>
  <c r="E2086" i="7"/>
  <c r="E2087" i="7"/>
  <c r="E2088" i="7"/>
  <c r="E2089" i="7"/>
  <c r="E2090" i="7"/>
  <c r="E2091" i="7"/>
  <c r="E2092" i="7"/>
  <c r="E2093" i="7"/>
  <c r="E2094" i="7"/>
  <c r="E2095" i="7"/>
  <c r="E2096" i="7"/>
  <c r="E2097" i="7"/>
  <c r="E2098" i="7"/>
  <c r="E2099" i="7"/>
  <c r="E2100" i="7"/>
  <c r="E2101" i="7"/>
  <c r="E2102" i="7"/>
  <c r="E2105" i="7"/>
  <c r="E2106" i="7"/>
  <c r="E2107" i="7"/>
  <c r="E2108" i="7"/>
  <c r="E2109" i="7"/>
  <c r="E2110" i="7"/>
  <c r="E2111" i="7"/>
  <c r="E2112" i="7"/>
  <c r="E2113" i="7"/>
  <c r="E2114" i="7"/>
  <c r="E2115" i="7"/>
  <c r="E2116" i="7"/>
  <c r="E2117" i="7"/>
  <c r="E2118" i="7"/>
  <c r="E2119" i="7"/>
  <c r="E2120" i="7"/>
  <c r="E2121" i="7"/>
  <c r="E2122" i="7"/>
  <c r="E2123" i="7"/>
  <c r="E2124" i="7"/>
  <c r="E2125" i="7"/>
  <c r="E2126" i="7"/>
  <c r="E2127" i="7"/>
  <c r="E2131" i="7"/>
  <c r="E2132" i="7"/>
  <c r="E2133" i="7"/>
  <c r="E2134" i="7"/>
  <c r="E2135" i="7"/>
  <c r="E2136" i="7"/>
  <c r="E2137" i="7"/>
  <c r="E2138" i="7"/>
  <c r="E2139" i="7"/>
  <c r="E2140" i="7"/>
  <c r="E2141" i="7"/>
  <c r="E2142" i="7"/>
  <c r="E2143" i="7"/>
  <c r="E2144" i="7"/>
  <c r="E2145" i="7"/>
  <c r="E2146" i="7"/>
  <c r="E2147" i="7"/>
  <c r="E2148" i="7"/>
  <c r="E2149" i="7"/>
  <c r="E2150" i="7"/>
  <c r="E2151" i="7"/>
  <c r="E2152" i="7"/>
  <c r="E2153" i="7"/>
  <c r="E2154" i="7"/>
  <c r="E2155" i="7"/>
  <c r="E2156" i="7"/>
  <c r="E2157" i="7"/>
  <c r="E2158" i="7"/>
  <c r="E2160" i="7"/>
  <c r="E2161" i="7"/>
  <c r="E2162" i="7"/>
  <c r="E2163" i="7"/>
  <c r="E2164" i="7"/>
  <c r="E2167" i="7"/>
  <c r="E2168" i="7"/>
  <c r="E2169" i="7"/>
  <c r="E2170" i="7"/>
  <c r="E2171" i="7"/>
  <c r="E2172" i="7"/>
  <c r="E2173" i="7"/>
  <c r="E2174" i="7"/>
  <c r="E2175" i="7"/>
  <c r="E2176" i="7"/>
  <c r="E2177" i="7"/>
  <c r="E2178" i="7"/>
  <c r="E2179" i="7"/>
  <c r="E2180" i="7"/>
  <c r="E2181" i="7"/>
  <c r="E2182" i="7"/>
  <c r="E2183" i="7"/>
  <c r="E2184" i="7"/>
  <c r="E2185" i="7"/>
  <c r="E2186" i="7"/>
  <c r="E2187" i="7"/>
  <c r="E2188" i="7"/>
  <c r="E2189" i="7"/>
  <c r="E2190" i="7"/>
  <c r="E2193" i="7"/>
  <c r="E2194" i="7"/>
  <c r="E2195" i="7"/>
  <c r="E2196" i="7"/>
  <c r="E2197" i="7"/>
  <c r="E2198" i="7"/>
  <c r="E2199" i="7"/>
  <c r="E2200" i="7"/>
  <c r="E2201" i="7"/>
  <c r="E2202" i="7"/>
  <c r="E2203" i="7"/>
  <c r="E2204" i="7"/>
  <c r="E2205" i="7"/>
  <c r="E2206" i="7"/>
  <c r="E2208" i="7"/>
  <c r="E2209" i="7"/>
  <c r="E2210" i="7"/>
  <c r="E2212" i="7"/>
  <c r="E2213" i="7"/>
  <c r="E2214" i="7"/>
  <c r="E2215" i="7"/>
  <c r="E2216" i="7"/>
  <c r="E2217" i="7"/>
  <c r="E2218" i="7"/>
  <c r="E2219" i="7"/>
  <c r="E2220" i="7"/>
  <c r="E2221" i="7"/>
  <c r="E2222" i="7"/>
  <c r="E2223" i="7"/>
  <c r="E2224" i="7"/>
  <c r="E2225" i="7"/>
  <c r="E2226" i="7"/>
  <c r="E2227" i="7"/>
  <c r="E2228" i="7"/>
  <c r="E2229" i="7"/>
  <c r="E2231" i="7"/>
  <c r="E2232" i="7"/>
  <c r="E2233" i="7"/>
  <c r="E2234" i="7"/>
  <c r="E2235" i="7"/>
  <c r="E2236" i="7"/>
  <c r="E2237" i="7"/>
  <c r="E2238" i="7"/>
  <c r="E2239" i="7"/>
  <c r="E2240" i="7"/>
  <c r="E2241" i="7"/>
  <c r="E2242" i="7"/>
  <c r="E2243" i="7"/>
  <c r="E2244" i="7"/>
  <c r="E2245" i="7"/>
  <c r="E2246" i="7"/>
  <c r="E2247" i="7"/>
  <c r="E2248" i="7"/>
  <c r="E2249" i="7"/>
  <c r="E2250" i="7"/>
  <c r="E2251" i="7"/>
  <c r="E2252" i="7"/>
  <c r="E2253" i="7"/>
  <c r="E2254" i="7"/>
  <c r="E2255" i="7"/>
  <c r="E2256" i="7"/>
  <c r="E2257" i="7"/>
  <c r="E2258" i="7"/>
  <c r="E2259" i="7"/>
  <c r="E2260" i="7"/>
  <c r="E2261" i="7"/>
  <c r="E2262" i="7"/>
  <c r="E2263" i="7"/>
  <c r="E2264" i="7"/>
  <c r="E2265" i="7"/>
  <c r="E2266" i="7"/>
  <c r="E2267" i="7"/>
  <c r="E2268" i="7"/>
  <c r="E2269" i="7"/>
  <c r="E2270" i="7"/>
  <c r="E2271" i="7"/>
  <c r="E2272" i="7"/>
  <c r="E2273" i="7"/>
  <c r="E2274" i="7"/>
  <c r="E2275" i="7"/>
  <c r="E2277" i="7"/>
  <c r="E2278" i="7"/>
  <c r="E2279" i="7"/>
  <c r="E2280" i="7"/>
  <c r="E2281" i="7"/>
  <c r="E2282" i="7"/>
  <c r="E2283" i="7"/>
  <c r="E2284" i="7"/>
  <c r="E2285" i="7"/>
  <c r="E2286" i="7"/>
  <c r="E2287" i="7"/>
  <c r="E2288" i="7"/>
  <c r="E2289" i="7"/>
  <c r="E2290" i="7"/>
  <c r="E2291" i="7"/>
  <c r="E2292" i="7"/>
  <c r="E2293" i="7"/>
  <c r="E2294" i="7"/>
  <c r="E2295" i="7"/>
  <c r="E2296" i="7"/>
  <c r="E2297" i="7"/>
  <c r="E2298" i="7"/>
  <c r="E2299" i="7"/>
  <c r="E2300" i="7"/>
  <c r="E2301" i="7"/>
  <c r="E2302" i="7"/>
  <c r="E2303" i="7"/>
  <c r="E2304" i="7"/>
  <c r="E2305" i="7"/>
  <c r="E2306" i="7"/>
  <c r="E2307" i="7"/>
  <c r="E2308" i="7"/>
  <c r="E2309" i="7"/>
  <c r="E2310" i="7"/>
  <c r="E2311" i="7"/>
  <c r="E2312" i="7"/>
  <c r="E2313" i="7"/>
  <c r="E2314" i="7"/>
  <c r="E2315" i="7"/>
  <c r="E2316" i="7"/>
  <c r="E2317" i="7"/>
  <c r="E2318" i="7"/>
  <c r="E2319" i="7"/>
  <c r="E2320" i="7"/>
  <c r="E2321" i="7"/>
  <c r="E2322" i="7"/>
  <c r="E2323" i="7"/>
  <c r="E2324" i="7"/>
  <c r="E2325" i="7"/>
  <c r="E2326" i="7"/>
  <c r="E2327" i="7"/>
  <c r="E2328" i="7"/>
  <c r="E2329" i="7"/>
  <c r="E2330" i="7"/>
  <c r="E2331" i="7"/>
  <c r="E2332" i="7"/>
  <c r="E2333" i="7"/>
  <c r="E2334" i="7"/>
  <c r="E2335" i="7"/>
  <c r="E2336" i="7"/>
  <c r="E2337" i="7"/>
  <c r="E2338" i="7"/>
  <c r="E2339" i="7"/>
  <c r="E2340" i="7"/>
  <c r="E2341" i="7"/>
  <c r="E2342" i="7"/>
  <c r="E2343" i="7"/>
  <c r="E2344" i="7"/>
  <c r="E2345" i="7"/>
  <c r="E2346" i="7"/>
  <c r="E2347" i="7"/>
  <c r="E2348" i="7"/>
  <c r="E2349" i="7"/>
  <c r="E2350" i="7"/>
  <c r="E2351" i="7"/>
  <c r="E2352" i="7"/>
  <c r="E2353" i="7"/>
  <c r="E2354" i="7"/>
  <c r="E2355" i="7"/>
  <c r="E2356" i="7"/>
  <c r="E2357" i="7"/>
  <c r="E2358" i="7"/>
  <c r="E2359" i="7"/>
  <c r="E2360" i="7"/>
  <c r="E2361" i="7"/>
  <c r="E2362" i="7"/>
  <c r="E2363" i="7"/>
  <c r="E2364" i="7"/>
  <c r="E2365" i="7"/>
  <c r="E2366" i="7"/>
  <c r="E2367" i="7"/>
  <c r="E2368" i="7"/>
  <c r="E2369" i="7"/>
  <c r="E2370" i="7"/>
  <c r="E2371" i="7"/>
  <c r="E2372" i="7"/>
  <c r="E2373" i="7"/>
  <c r="E2374" i="7"/>
  <c r="E2375" i="7"/>
  <c r="E2376" i="7"/>
  <c r="E2377" i="7"/>
  <c r="E2378" i="7"/>
  <c r="E2379" i="7"/>
  <c r="E2380" i="7"/>
  <c r="E2381" i="7"/>
  <c r="E2382" i="7"/>
  <c r="E2383" i="7"/>
  <c r="E2384" i="7"/>
  <c r="E2385" i="7"/>
  <c r="E2386" i="7"/>
  <c r="E2387" i="7"/>
  <c r="E2388" i="7"/>
  <c r="E2389" i="7"/>
  <c r="E2390" i="7"/>
  <c r="E2391" i="7"/>
  <c r="E2392" i="7"/>
  <c r="E2393" i="7"/>
  <c r="E2394" i="7"/>
  <c r="E2395" i="7"/>
  <c r="E2396" i="7"/>
  <c r="E2397" i="7"/>
  <c r="E2398" i="7"/>
  <c r="E2399" i="7"/>
  <c r="E2400" i="7"/>
  <c r="E2401" i="7"/>
  <c r="E2402" i="7"/>
  <c r="E2403" i="7"/>
  <c r="E2404" i="7"/>
  <c r="E2405" i="7"/>
  <c r="E2406" i="7"/>
  <c r="E2407" i="7"/>
  <c r="E2408" i="7"/>
  <c r="E2409" i="7"/>
  <c r="E2410" i="7"/>
  <c r="E2411" i="7"/>
  <c r="E2412" i="7"/>
  <c r="E2413" i="7"/>
  <c r="E2414" i="7"/>
  <c r="E2415" i="7"/>
  <c r="E2416" i="7"/>
  <c r="E2417" i="7"/>
  <c r="E2418" i="7"/>
  <c r="E2419" i="7"/>
  <c r="E2420" i="7"/>
  <c r="E2421" i="7"/>
  <c r="E2422" i="7"/>
  <c r="E2423" i="7"/>
  <c r="E2424" i="7"/>
  <c r="E2425" i="7"/>
  <c r="E2426" i="7"/>
  <c r="E2428" i="7"/>
  <c r="E2429" i="7"/>
  <c r="E2430" i="7"/>
  <c r="E2431" i="7"/>
  <c r="E2432" i="7"/>
  <c r="E2433" i="7"/>
  <c r="E2434" i="7"/>
  <c r="E2435" i="7"/>
  <c r="E2436" i="7"/>
  <c r="E2437" i="7"/>
  <c r="E2438" i="7"/>
  <c r="E2439" i="7"/>
  <c r="E2440" i="7"/>
  <c r="E2441" i="7"/>
  <c r="E2442" i="7"/>
  <c r="E2443" i="7"/>
  <c r="E2444" i="7"/>
  <c r="E2445" i="7"/>
  <c r="E2446" i="7"/>
  <c r="E2447" i="7"/>
  <c r="E2448" i="7"/>
  <c r="E2449" i="7"/>
  <c r="E2450" i="7"/>
  <c r="E2451" i="7"/>
  <c r="E2452" i="7"/>
  <c r="E2453" i="7"/>
  <c r="E2454" i="7"/>
  <c r="E2455" i="7"/>
  <c r="E2456" i="7"/>
  <c r="E2457" i="7"/>
  <c r="E2458" i="7"/>
  <c r="E2459" i="7"/>
  <c r="E2460" i="7"/>
  <c r="E2461" i="7"/>
  <c r="E2462" i="7"/>
  <c r="E2463" i="7"/>
  <c r="E2464" i="7"/>
  <c r="E2465" i="7"/>
  <c r="E2466" i="7"/>
  <c r="E2467" i="7"/>
  <c r="E2468" i="7"/>
  <c r="E2469" i="7"/>
  <c r="E2470" i="7"/>
  <c r="E2471" i="7"/>
  <c r="E2472" i="7"/>
  <c r="E2473" i="7"/>
  <c r="E2474" i="7"/>
  <c r="E2475" i="7"/>
  <c r="E2476" i="7"/>
  <c r="E2477" i="7"/>
  <c r="E2478" i="7"/>
  <c r="E2479" i="7"/>
  <c r="E2480" i="7"/>
  <c r="E2481" i="7"/>
  <c r="E2482" i="7"/>
  <c r="E2483" i="7"/>
  <c r="E2484" i="7"/>
  <c r="E2485" i="7"/>
  <c r="E2486" i="7"/>
  <c r="E2487" i="7"/>
  <c r="E2488" i="7"/>
  <c r="E2489" i="7"/>
  <c r="E2490" i="7"/>
  <c r="E2491" i="7"/>
  <c r="E2492" i="7"/>
  <c r="E2493" i="7"/>
  <c r="E2494" i="7"/>
  <c r="E2495" i="7"/>
  <c r="E2496" i="7"/>
  <c r="E2497" i="7"/>
  <c r="E2498" i="7"/>
  <c r="E2499" i="7"/>
  <c r="E2500" i="7"/>
  <c r="E2501" i="7"/>
  <c r="E2502" i="7"/>
  <c r="E2503" i="7"/>
  <c r="E2504" i="7"/>
  <c r="E2505" i="7"/>
  <c r="E2506" i="7"/>
  <c r="E2507" i="7"/>
  <c r="E2509" i="7"/>
  <c r="E2510" i="7"/>
  <c r="E2511" i="7"/>
  <c r="E2512" i="7"/>
  <c r="E2513" i="7"/>
  <c r="E2514" i="7"/>
  <c r="E2515" i="7"/>
  <c r="E2516" i="7"/>
  <c r="E2517" i="7"/>
  <c r="E2518" i="7"/>
  <c r="E2519" i="7"/>
  <c r="E2520" i="7"/>
  <c r="E2521" i="7"/>
  <c r="E2522" i="7"/>
  <c r="E2523" i="7"/>
  <c r="E2524" i="7"/>
  <c r="E2525" i="7"/>
  <c r="E2526" i="7"/>
  <c r="E2527" i="7"/>
  <c r="E2528" i="7"/>
  <c r="E2529" i="7"/>
  <c r="E2530" i="7"/>
  <c r="E2531" i="7"/>
  <c r="E2532" i="7"/>
  <c r="E2533" i="7"/>
  <c r="E2534" i="7"/>
  <c r="E2535" i="7"/>
  <c r="E2536" i="7"/>
  <c r="E2537" i="7"/>
  <c r="E2538" i="7"/>
  <c r="E2539" i="7"/>
  <c r="E2540" i="7"/>
  <c r="E2541" i="7"/>
  <c r="E2542" i="7"/>
  <c r="E2543" i="7"/>
  <c r="E2544" i="7"/>
  <c r="E2545" i="7"/>
  <c r="E2546" i="7"/>
  <c r="E2547" i="7"/>
  <c r="E2548" i="7"/>
  <c r="E2549" i="7"/>
  <c r="E2550" i="7"/>
  <c r="E2551" i="7"/>
  <c r="E2552" i="7"/>
  <c r="E2553" i="7"/>
  <c r="E2554" i="7"/>
  <c r="E2555" i="7"/>
  <c r="E2556" i="7"/>
  <c r="E2557" i="7"/>
  <c r="E2558" i="7"/>
  <c r="E2559" i="7"/>
  <c r="E2560" i="7"/>
  <c r="E2561" i="7"/>
  <c r="E2562" i="7"/>
  <c r="E2563" i="7"/>
  <c r="E2564" i="7"/>
  <c r="E2565" i="7"/>
  <c r="E2566" i="7"/>
  <c r="E2567" i="7"/>
  <c r="E2568" i="7"/>
  <c r="E2569" i="7"/>
  <c r="E2570" i="7"/>
  <c r="E2571" i="7"/>
  <c r="E2572" i="7"/>
  <c r="E2573" i="7"/>
  <c r="E2574" i="7"/>
  <c r="E2575" i="7"/>
  <c r="E2576" i="7"/>
  <c r="E2577" i="7"/>
  <c r="E2578" i="7"/>
  <c r="E2579" i="7"/>
  <c r="E2580" i="7"/>
  <c r="E2581" i="7"/>
  <c r="E2582" i="7"/>
  <c r="E2583" i="7"/>
  <c r="E2584" i="7"/>
  <c r="E2585" i="7"/>
  <c r="E2586" i="7"/>
  <c r="E2587" i="7"/>
  <c r="E2588" i="7"/>
  <c r="E2589" i="7"/>
  <c r="E2590" i="7"/>
  <c r="E2591" i="7"/>
  <c r="E2592" i="7"/>
  <c r="E2593" i="7"/>
  <c r="E2594" i="7"/>
  <c r="E2595" i="7"/>
  <c r="E2596" i="7"/>
  <c r="E2597" i="7"/>
  <c r="E2598" i="7"/>
  <c r="E2599" i="7"/>
  <c r="E2600" i="7"/>
  <c r="E2601" i="7"/>
  <c r="E2602" i="7"/>
  <c r="E2603" i="7"/>
  <c r="E2604" i="7"/>
  <c r="E2605" i="7"/>
  <c r="E2606" i="7"/>
  <c r="E2607" i="7"/>
  <c r="E2608" i="7"/>
  <c r="E2609" i="7"/>
  <c r="E2610" i="7"/>
  <c r="E2611" i="7"/>
  <c r="E2612" i="7"/>
  <c r="E2613" i="7"/>
  <c r="E2614" i="7"/>
  <c r="E2615" i="7"/>
  <c r="E2616" i="7"/>
  <c r="E2617" i="7"/>
  <c r="E2618" i="7"/>
  <c r="E2619" i="7"/>
  <c r="E2620" i="7"/>
  <c r="E2621" i="7"/>
  <c r="E2622" i="7"/>
  <c r="E2623" i="7"/>
  <c r="E2624" i="7"/>
  <c r="E2625" i="7"/>
  <c r="E2626" i="7"/>
  <c r="E2627" i="7"/>
  <c r="E2628" i="7"/>
  <c r="E2629" i="7"/>
  <c r="E2630" i="7"/>
  <c r="E2631" i="7"/>
  <c r="E2632" i="7"/>
  <c r="E2633" i="7"/>
  <c r="E2634" i="7"/>
  <c r="E2635" i="7"/>
  <c r="E2636" i="7"/>
  <c r="E2637" i="7"/>
  <c r="E2638" i="7"/>
  <c r="E2639" i="7"/>
  <c r="E2640" i="7"/>
  <c r="E2641" i="7"/>
  <c r="E2642" i="7"/>
  <c r="E2643" i="7"/>
  <c r="E2645" i="7"/>
  <c r="E2646" i="7"/>
  <c r="E2647" i="7"/>
  <c r="E2648" i="7"/>
  <c r="E2649" i="7"/>
  <c r="E2650" i="7"/>
  <c r="E2651" i="7"/>
  <c r="E2652" i="7"/>
  <c r="E2653" i="7"/>
  <c r="E2654" i="7"/>
  <c r="E2655" i="7"/>
  <c r="E2656" i="7"/>
  <c r="E2657" i="7"/>
  <c r="E2658" i="7"/>
  <c r="E2659" i="7"/>
  <c r="E2660" i="7"/>
  <c r="E2661" i="7"/>
  <c r="E2662" i="7"/>
  <c r="E2663" i="7"/>
  <c r="E2664" i="7"/>
  <c r="E2665" i="7"/>
  <c r="E2666" i="7"/>
  <c r="E2667" i="7"/>
  <c r="E2668" i="7"/>
  <c r="E2669" i="7"/>
  <c r="E2670" i="7"/>
  <c r="E2672" i="7"/>
  <c r="E2673" i="7"/>
  <c r="E2674" i="7"/>
  <c r="E2675" i="7"/>
  <c r="E2676" i="7"/>
  <c r="E2677" i="7"/>
  <c r="E2678" i="7"/>
  <c r="E2679" i="7"/>
  <c r="E2680" i="7"/>
  <c r="E2681" i="7"/>
  <c r="E2682" i="7"/>
  <c r="E2683" i="7"/>
  <c r="E2684" i="7"/>
  <c r="E2685" i="7"/>
  <c r="E2686" i="7"/>
  <c r="E2687" i="7"/>
  <c r="E2688" i="7"/>
  <c r="E2689" i="7"/>
  <c r="E2690" i="7"/>
  <c r="E2691" i="7"/>
  <c r="E2692" i="7"/>
  <c r="E2693" i="7"/>
  <c r="E2694" i="7"/>
  <c r="E2695" i="7"/>
  <c r="E2696" i="7"/>
  <c r="E2697" i="7"/>
  <c r="E2698" i="7"/>
  <c r="E2699" i="7"/>
  <c r="E2700" i="7"/>
  <c r="E2701" i="7"/>
  <c r="E2702" i="7"/>
  <c r="E2703" i="7"/>
  <c r="E2704" i="7"/>
  <c r="E2705" i="7"/>
  <c r="E2706" i="7"/>
  <c r="E2707" i="7"/>
  <c r="E2708" i="7"/>
  <c r="E2709" i="7"/>
  <c r="E2710" i="7"/>
  <c r="E2711" i="7"/>
  <c r="E2712" i="7"/>
  <c r="E2713" i="7"/>
  <c r="E2714" i="7"/>
  <c r="E2715" i="7"/>
  <c r="E2716" i="7"/>
  <c r="E2717" i="7"/>
  <c r="E2718" i="7"/>
  <c r="E2719" i="7"/>
  <c r="E2720" i="7"/>
  <c r="E2721" i="7"/>
  <c r="E2722" i="7"/>
  <c r="E2723" i="7"/>
  <c r="E2724" i="7"/>
  <c r="E2725" i="7"/>
  <c r="E2726" i="7"/>
  <c r="E2727" i="7"/>
  <c r="E2728" i="7"/>
  <c r="E2729" i="7"/>
  <c r="E2730" i="7"/>
  <c r="E2731" i="7"/>
  <c r="E2732" i="7"/>
  <c r="E2733" i="7"/>
  <c r="E2734" i="7"/>
  <c r="E2735" i="7"/>
  <c r="E2736" i="7"/>
  <c r="E2737" i="7"/>
  <c r="E2738" i="7"/>
  <c r="E2739" i="7"/>
  <c r="E2740" i="7"/>
  <c r="E2741" i="7"/>
  <c r="E2742" i="7"/>
  <c r="E2743" i="7"/>
  <c r="E2744" i="7"/>
  <c r="E2745" i="7"/>
  <c r="E2746" i="7"/>
  <c r="E2747" i="7"/>
  <c r="E2748" i="7"/>
  <c r="E2749" i="7"/>
  <c r="E2750" i="7"/>
  <c r="E2751" i="7"/>
  <c r="E2752" i="7"/>
  <c r="E2753" i="7"/>
  <c r="E2754" i="7"/>
  <c r="E2755" i="7"/>
  <c r="E2756" i="7"/>
  <c r="E2757" i="7"/>
  <c r="E2758" i="7"/>
  <c r="E2759" i="7"/>
  <c r="E2760" i="7"/>
  <c r="E2761" i="7"/>
  <c r="E2762" i="7"/>
  <c r="E2763" i="7"/>
  <c r="E2764" i="7"/>
  <c r="E2765" i="7"/>
  <c r="E2766" i="7"/>
  <c r="E2767" i="7"/>
  <c r="E2768" i="7"/>
  <c r="E2769" i="7"/>
  <c r="E2770" i="7"/>
  <c r="E2771" i="7"/>
  <c r="E2772" i="7"/>
  <c r="E2773" i="7"/>
  <c r="E2774" i="7"/>
  <c r="E2775" i="7"/>
  <c r="E2776" i="7"/>
  <c r="E2777" i="7"/>
  <c r="E2778" i="7"/>
  <c r="E2779" i="7"/>
  <c r="E2780" i="7"/>
  <c r="E2781" i="7"/>
  <c r="E2782" i="7"/>
  <c r="E2783" i="7"/>
  <c r="E2784" i="7"/>
  <c r="E2785" i="7"/>
  <c r="E2786" i="7"/>
  <c r="E2787" i="7"/>
  <c r="E2788" i="7"/>
  <c r="E2789" i="7"/>
  <c r="E2790" i="7"/>
  <c r="E2791" i="7"/>
  <c r="E2792" i="7"/>
  <c r="E2793" i="7"/>
  <c r="E2794" i="7"/>
  <c r="E2795" i="7"/>
  <c r="E2796" i="7"/>
  <c r="E2797" i="7"/>
  <c r="E2798" i="7"/>
  <c r="E2799" i="7"/>
  <c r="E2800" i="7"/>
  <c r="E2801" i="7"/>
  <c r="E2802" i="7"/>
  <c r="E2803" i="7"/>
  <c r="E2804" i="7"/>
  <c r="E2805" i="7"/>
  <c r="E2806" i="7"/>
  <c r="E2807" i="7"/>
  <c r="E2808" i="7"/>
  <c r="E2809" i="7"/>
  <c r="E2810" i="7"/>
  <c r="E2811" i="7"/>
  <c r="E2812" i="7"/>
  <c r="E2813" i="7"/>
  <c r="E2814" i="7"/>
  <c r="E2815" i="7"/>
  <c r="E2816" i="7"/>
  <c r="E2817" i="7"/>
  <c r="E2818" i="7"/>
  <c r="E2819" i="7"/>
  <c r="E2820" i="7"/>
  <c r="E2821" i="7"/>
  <c r="E2822" i="7"/>
  <c r="E2823" i="7"/>
  <c r="E2824" i="7"/>
  <c r="E2825" i="7"/>
  <c r="E2826" i="7"/>
  <c r="E2827" i="7"/>
  <c r="E2828" i="7"/>
  <c r="E2829" i="7"/>
  <c r="E2830" i="7"/>
  <c r="E2831" i="7"/>
  <c r="E2832" i="7"/>
  <c r="E2833" i="7"/>
  <c r="E2834" i="7"/>
  <c r="E2835" i="7"/>
  <c r="E2836" i="7"/>
  <c r="E2837" i="7"/>
  <c r="E2838" i="7"/>
  <c r="E2839" i="7"/>
  <c r="E2840" i="7"/>
  <c r="E2841" i="7"/>
  <c r="E2842" i="7"/>
  <c r="E2843" i="7"/>
  <c r="E2844" i="7"/>
  <c r="E2845" i="7"/>
  <c r="E2846" i="7"/>
  <c r="E2847" i="7"/>
  <c r="E2848" i="7"/>
  <c r="E2849" i="7"/>
  <c r="E2850" i="7"/>
  <c r="E2851" i="7"/>
  <c r="E2852" i="7"/>
  <c r="E2853" i="7"/>
  <c r="E2854" i="7"/>
  <c r="E2855" i="7"/>
  <c r="E2856" i="7"/>
  <c r="E2857" i="7"/>
  <c r="E2858" i="7"/>
  <c r="E2859" i="7"/>
  <c r="E2860" i="7"/>
  <c r="E2861" i="7"/>
  <c r="E2862" i="7"/>
  <c r="E2863" i="7"/>
  <c r="E2864" i="7"/>
  <c r="E2865" i="7"/>
  <c r="E2866" i="7"/>
  <c r="E2867" i="7"/>
  <c r="E2868" i="7"/>
  <c r="E2869" i="7"/>
  <c r="E2870" i="7"/>
  <c r="E2871" i="7"/>
  <c r="E2872" i="7"/>
  <c r="E2873" i="7"/>
  <c r="E2874" i="7"/>
  <c r="E2875" i="7"/>
  <c r="E2876" i="7"/>
  <c r="E2877" i="7"/>
  <c r="E2878" i="7"/>
  <c r="E2879" i="7"/>
  <c r="E2880" i="7"/>
  <c r="E2881" i="7"/>
  <c r="E2882" i="7"/>
  <c r="E2883" i="7"/>
  <c r="E2884" i="7"/>
  <c r="E2885" i="7"/>
  <c r="E2886" i="7"/>
  <c r="E2887" i="7"/>
  <c r="E2888" i="7"/>
  <c r="E2889" i="7"/>
  <c r="E2890" i="7"/>
  <c r="E2891" i="7"/>
  <c r="E2892" i="7"/>
  <c r="E2893" i="7"/>
  <c r="E2894" i="7"/>
  <c r="E2895" i="7"/>
  <c r="E2896" i="7"/>
  <c r="E2897" i="7"/>
  <c r="E2898" i="7"/>
  <c r="E2899" i="7"/>
  <c r="E2900" i="7"/>
  <c r="E2901" i="7"/>
  <c r="E2902" i="7"/>
  <c r="E2903" i="7"/>
  <c r="E2904" i="7"/>
  <c r="E2905" i="7"/>
  <c r="E2906" i="7"/>
  <c r="E2907" i="7"/>
  <c r="E2908" i="7"/>
  <c r="E2909" i="7"/>
  <c r="E2910" i="7"/>
  <c r="E2911" i="7"/>
  <c r="E2912" i="7"/>
  <c r="E2913" i="7"/>
  <c r="E2915" i="7"/>
  <c r="E2916" i="7"/>
  <c r="E2917" i="7"/>
  <c r="E2918" i="7"/>
  <c r="E2919" i="7"/>
  <c r="E2920" i="7"/>
  <c r="E2921" i="7"/>
  <c r="E2922" i="7"/>
  <c r="E2923" i="7"/>
  <c r="E2924" i="7"/>
  <c r="E2925" i="7"/>
  <c r="E2926" i="7"/>
  <c r="E2927" i="7"/>
  <c r="E2928" i="7"/>
  <c r="E2929" i="7"/>
  <c r="E2930" i="7"/>
  <c r="E2931" i="7"/>
  <c r="E2932" i="7"/>
  <c r="E2933" i="7"/>
  <c r="E2934" i="7"/>
  <c r="E2935" i="7"/>
  <c r="E2936" i="7"/>
  <c r="E2937" i="7"/>
  <c r="E2938" i="7"/>
  <c r="E2939" i="7"/>
  <c r="E2940" i="7"/>
  <c r="E2941" i="7"/>
  <c r="E2942" i="7"/>
  <c r="E2943" i="7"/>
  <c r="E2944" i="7"/>
  <c r="E2945" i="7"/>
  <c r="E2946" i="7"/>
  <c r="E2947" i="7"/>
  <c r="E2948" i="7"/>
  <c r="E2949" i="7"/>
  <c r="E2950" i="7"/>
  <c r="E2951" i="7"/>
  <c r="E2952" i="7"/>
  <c r="E2953" i="7"/>
  <c r="E2954" i="7"/>
  <c r="E2955" i="7"/>
  <c r="E2956" i="7"/>
  <c r="E2957" i="7"/>
  <c r="E2959" i="7"/>
  <c r="E2960" i="7"/>
  <c r="E2961" i="7"/>
  <c r="E2962" i="7"/>
  <c r="E2963" i="7"/>
  <c r="E2964" i="7"/>
  <c r="E2965" i="7"/>
  <c r="E2966" i="7"/>
  <c r="E2967" i="7"/>
  <c r="E2968" i="7"/>
  <c r="E2969" i="7"/>
  <c r="E2970" i="7"/>
  <c r="E2971" i="7"/>
  <c r="E2972" i="7"/>
  <c r="E2973" i="7"/>
  <c r="E2974" i="7"/>
  <c r="E2975" i="7"/>
  <c r="E2976" i="7"/>
  <c r="E2977" i="7"/>
  <c r="E2978" i="7"/>
  <c r="E2979" i="7"/>
  <c r="E2980" i="7"/>
  <c r="E2981" i="7"/>
  <c r="E2982" i="7"/>
  <c r="E2983" i="7"/>
  <c r="E2984" i="7"/>
  <c r="E2985" i="7"/>
  <c r="E2986" i="7"/>
  <c r="E2987" i="7"/>
  <c r="E2988" i="7"/>
  <c r="E2990" i="7"/>
  <c r="E2991" i="7"/>
  <c r="E2992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7" i="7"/>
  <c r="E3029" i="7"/>
  <c r="E3030" i="7"/>
  <c r="E3031" i="7"/>
  <c r="E3032" i="7"/>
  <c r="E3033" i="7"/>
  <c r="E3034" i="7"/>
  <c r="E3035" i="7"/>
  <c r="E3036" i="7"/>
  <c r="E3037" i="7"/>
  <c r="E3038" i="7"/>
  <c r="E3039" i="7"/>
  <c r="E3040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2" i="7"/>
  <c r="B306" i="11" l="1"/>
  <c r="D12" i="2" l="1"/>
  <c r="I185" i="11" l="1"/>
  <c r="I187" i="11" s="1"/>
  <c r="I137" i="11"/>
  <c r="I139" i="11" s="1"/>
  <c r="I89" i="11"/>
  <c r="I91" i="11" s="1"/>
  <c r="I41" i="11"/>
  <c r="I43" i="11" s="1"/>
  <c r="I53" i="11"/>
  <c r="I55" i="11" s="1"/>
  <c r="I173" i="11"/>
  <c r="I175" i="11" s="1"/>
  <c r="I125" i="11"/>
  <c r="I127" i="11" s="1"/>
  <c r="I77" i="11"/>
  <c r="I79" i="11" s="1"/>
  <c r="I29" i="11"/>
  <c r="I31" i="11" s="1"/>
  <c r="I101" i="11"/>
  <c r="I103" i="11" s="1"/>
  <c r="I161" i="11"/>
  <c r="I163" i="11" s="1"/>
  <c r="I113" i="11"/>
  <c r="I115" i="11" s="1"/>
  <c r="I65" i="11"/>
  <c r="I67" i="11" s="1"/>
  <c r="I149" i="11"/>
  <c r="I151" i="11" s="1"/>
  <c r="J29" i="2"/>
  <c r="J28" i="2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2" i="8"/>
  <c r="I17" i="2" l="1"/>
  <c r="D13" i="2" l="1"/>
  <c r="I164" i="11" l="1"/>
  <c r="I168" i="11" s="1"/>
  <c r="I20" i="11" s="1"/>
  <c r="I80" i="11"/>
  <c r="I84" i="11" s="1"/>
  <c r="I13" i="11" s="1"/>
  <c r="I68" i="11"/>
  <c r="I72" i="11" s="1"/>
  <c r="I12" i="11" s="1"/>
  <c r="I188" i="11"/>
  <c r="I192" i="11" s="1"/>
  <c r="I22" i="11" s="1"/>
  <c r="I116" i="11"/>
  <c r="I120" i="11" s="1"/>
  <c r="I16" i="11" s="1"/>
  <c r="I56" i="11"/>
  <c r="I60" i="11" s="1"/>
  <c r="I11" i="11" s="1"/>
  <c r="I44" i="11"/>
  <c r="I48" i="11" s="1"/>
  <c r="I10" i="11" s="1"/>
  <c r="I128" i="11"/>
  <c r="I132" i="11" s="1"/>
  <c r="I17" i="11" s="1"/>
  <c r="I152" i="11"/>
  <c r="I156" i="11" s="1"/>
  <c r="I19" i="11" s="1"/>
  <c r="I92" i="11"/>
  <c r="I96" i="11" s="1"/>
  <c r="I14" i="11" s="1"/>
  <c r="I140" i="11"/>
  <c r="I144" i="11" s="1"/>
  <c r="I18" i="11" s="1"/>
  <c r="I32" i="11"/>
  <c r="I36" i="11" s="1"/>
  <c r="I9" i="11" s="1"/>
  <c r="I176" i="11"/>
  <c r="I180" i="11" s="1"/>
  <c r="I21" i="11" s="1"/>
  <c r="I104" i="11"/>
  <c r="I108" i="11" s="1"/>
  <c r="I15" i="11" s="1"/>
  <c r="I19" i="2"/>
  <c r="I20" i="2" s="1"/>
  <c r="I22" i="2" s="1"/>
  <c r="I24" i="11" l="1"/>
  <c r="B25" i="2"/>
  <c r="A3" i="1" l="1"/>
  <c r="A4" i="1"/>
  <c r="A5" i="1"/>
  <c r="A34" i="1"/>
  <c r="A35" i="1"/>
  <c r="A36" i="1"/>
  <c r="A37" i="1"/>
  <c r="A6" i="1"/>
  <c r="A7" i="1"/>
  <c r="A8" i="1"/>
  <c r="A9" i="1"/>
  <c r="A38" i="1"/>
  <c r="A39" i="1"/>
  <c r="A40" i="1"/>
  <c r="A41" i="1"/>
  <c r="A10" i="1"/>
  <c r="A11" i="1"/>
  <c r="A12" i="1"/>
  <c r="A13" i="1"/>
  <c r="A42" i="1"/>
  <c r="A43" i="1"/>
  <c r="A44" i="1"/>
  <c r="A45" i="1"/>
  <c r="A14" i="1"/>
  <c r="A15" i="1"/>
  <c r="A16" i="1"/>
  <c r="A17" i="1"/>
  <c r="A46" i="1"/>
  <c r="A47" i="1"/>
  <c r="A48" i="1"/>
  <c r="A49" i="1"/>
  <c r="A18" i="1"/>
  <c r="A19" i="1"/>
  <c r="A20" i="1"/>
  <c r="A21" i="1"/>
  <c r="A50" i="1"/>
  <c r="A51" i="1"/>
  <c r="A52" i="1"/>
  <c r="A53" i="1"/>
  <c r="A22" i="1"/>
  <c r="A23" i="1"/>
  <c r="A24" i="1"/>
  <c r="A25" i="1"/>
  <c r="A54" i="1"/>
  <c r="A55" i="1"/>
  <c r="A56" i="1"/>
  <c r="A57" i="1"/>
  <c r="A26" i="1"/>
  <c r="A27" i="1"/>
  <c r="A28" i="1"/>
  <c r="A29" i="1"/>
  <c r="A58" i="1"/>
  <c r="A59" i="1"/>
  <c r="A60" i="1"/>
  <c r="A61" i="1"/>
  <c r="A30" i="1"/>
  <c r="A31" i="1"/>
  <c r="A32" i="1"/>
  <c r="A33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2" i="1"/>
  <c r="H15" i="2"/>
  <c r="G15" i="2"/>
  <c r="F15" i="2"/>
  <c r="E15" i="2"/>
  <c r="D15" i="2"/>
  <c r="G174" i="11" l="1"/>
  <c r="G150" i="11"/>
  <c r="G126" i="11"/>
  <c r="G102" i="11"/>
  <c r="G78" i="11"/>
  <c r="G54" i="11"/>
  <c r="G30" i="11"/>
  <c r="G173" i="11"/>
  <c r="G149" i="11"/>
  <c r="G125" i="11"/>
  <c r="G101" i="11"/>
  <c r="G77" i="11"/>
  <c r="G53" i="11"/>
  <c r="G29" i="11"/>
  <c r="G186" i="11"/>
  <c r="G162" i="11"/>
  <c r="G138" i="11"/>
  <c r="G114" i="11"/>
  <c r="G90" i="11"/>
  <c r="G66" i="11"/>
  <c r="G42" i="11"/>
  <c r="G185" i="11"/>
  <c r="G161" i="11"/>
  <c r="G137" i="11"/>
  <c r="G113" i="11"/>
  <c r="G89" i="11"/>
  <c r="G65" i="11"/>
  <c r="G41" i="11"/>
  <c r="H173" i="11"/>
  <c r="H149" i="11"/>
  <c r="H125" i="11"/>
  <c r="H101" i="11"/>
  <c r="H77" i="11"/>
  <c r="H53" i="11"/>
  <c r="H29" i="11"/>
  <c r="H186" i="11"/>
  <c r="H162" i="11"/>
  <c r="H138" i="11"/>
  <c r="H114" i="11"/>
  <c r="H90" i="11"/>
  <c r="H66" i="11"/>
  <c r="H42" i="11"/>
  <c r="H185" i="11"/>
  <c r="H161" i="11"/>
  <c r="H137" i="11"/>
  <c r="H113" i="11"/>
  <c r="H89" i="11"/>
  <c r="H65" i="11"/>
  <c r="H41" i="11"/>
  <c r="H174" i="11"/>
  <c r="H150" i="11"/>
  <c r="H126" i="11"/>
  <c r="H102" i="11"/>
  <c r="H78" i="11"/>
  <c r="H54" i="11"/>
  <c r="H30" i="11"/>
  <c r="D173" i="11"/>
  <c r="D149" i="11"/>
  <c r="D125" i="11"/>
  <c r="D101" i="11"/>
  <c r="D77" i="11"/>
  <c r="D53" i="11"/>
  <c r="D29" i="11"/>
  <c r="D186" i="11"/>
  <c r="D162" i="11"/>
  <c r="D138" i="11"/>
  <c r="D114" i="11"/>
  <c r="D90" i="11"/>
  <c r="D66" i="11"/>
  <c r="D42" i="11"/>
  <c r="D185" i="11"/>
  <c r="D161" i="11"/>
  <c r="D137" i="11"/>
  <c r="D113" i="11"/>
  <c r="D89" i="11"/>
  <c r="D65" i="11"/>
  <c r="D41" i="11"/>
  <c r="D174" i="11"/>
  <c r="D150" i="11"/>
  <c r="D126" i="11"/>
  <c r="D102" i="11"/>
  <c r="D78" i="11"/>
  <c r="D54" i="11"/>
  <c r="D30" i="11"/>
  <c r="E186" i="11"/>
  <c r="E162" i="11"/>
  <c r="E138" i="11"/>
  <c r="E114" i="11"/>
  <c r="E90" i="11"/>
  <c r="E66" i="11"/>
  <c r="E42" i="11"/>
  <c r="E185" i="11"/>
  <c r="E161" i="11"/>
  <c r="E137" i="11"/>
  <c r="E113" i="11"/>
  <c r="E89" i="11"/>
  <c r="E65" i="11"/>
  <c r="E41" i="11"/>
  <c r="E174" i="11"/>
  <c r="E150" i="11"/>
  <c r="E126" i="11"/>
  <c r="E102" i="11"/>
  <c r="E78" i="11"/>
  <c r="E54" i="11"/>
  <c r="E30" i="11"/>
  <c r="E173" i="11"/>
  <c r="E149" i="11"/>
  <c r="E125" i="11"/>
  <c r="E101" i="11"/>
  <c r="E77" i="11"/>
  <c r="E53" i="11"/>
  <c r="E29" i="11"/>
  <c r="F185" i="11"/>
  <c r="F161" i="11"/>
  <c r="F137" i="11"/>
  <c r="F113" i="11"/>
  <c r="F89" i="11"/>
  <c r="F65" i="11"/>
  <c r="F41" i="11"/>
  <c r="F174" i="11"/>
  <c r="F150" i="11"/>
  <c r="F126" i="11"/>
  <c r="F102" i="11"/>
  <c r="F78" i="11"/>
  <c r="F54" i="11"/>
  <c r="F30" i="11"/>
  <c r="F173" i="11"/>
  <c r="F149" i="11"/>
  <c r="F125" i="11"/>
  <c r="F101" i="11"/>
  <c r="F77" i="11"/>
  <c r="F53" i="11"/>
  <c r="F29" i="11"/>
  <c r="F186" i="11"/>
  <c r="F162" i="11"/>
  <c r="F138" i="11"/>
  <c r="F114" i="11"/>
  <c r="F90" i="11"/>
  <c r="F66" i="11"/>
  <c r="F42" i="11"/>
  <c r="G18" i="2"/>
  <c r="D17" i="2"/>
  <c r="H18" i="2"/>
  <c r="E18" i="2"/>
  <c r="F18" i="2"/>
  <c r="F17" i="2"/>
  <c r="G17" i="2"/>
  <c r="D18" i="2"/>
  <c r="E17" i="2"/>
  <c r="H17" i="2"/>
  <c r="D43" i="11" l="1"/>
  <c r="D44" i="11" s="1"/>
  <c r="G79" i="11"/>
  <c r="G80" i="11" s="1"/>
  <c r="G84" i="11" s="1"/>
  <c r="G13" i="11" s="1"/>
  <c r="F163" i="11"/>
  <c r="F164" i="11" s="1"/>
  <c r="F168" i="11" s="1"/>
  <c r="F20" i="11" s="1"/>
  <c r="E139" i="11"/>
  <c r="E140" i="11" s="1"/>
  <c r="E144" i="11" s="1"/>
  <c r="E18" i="11" s="1"/>
  <c r="D55" i="11"/>
  <c r="D56" i="11" s="1"/>
  <c r="D187" i="11"/>
  <c r="D188" i="11" s="1"/>
  <c r="D115" i="11"/>
  <c r="D116" i="11" s="1"/>
  <c r="D31" i="11"/>
  <c r="D32" i="11" s="1"/>
  <c r="H151" i="11"/>
  <c r="H152" i="11" s="1"/>
  <c r="H156" i="11" s="1"/>
  <c r="H19" i="11" s="1"/>
  <c r="G91" i="11"/>
  <c r="G92" i="11" s="1"/>
  <c r="G96" i="11" s="1"/>
  <c r="G14" i="11" s="1"/>
  <c r="G187" i="11"/>
  <c r="G188" i="11" s="1"/>
  <c r="G192" i="11" s="1"/>
  <c r="G22" i="11" s="1"/>
  <c r="G103" i="11"/>
  <c r="G104" i="11" s="1"/>
  <c r="G108" i="11" s="1"/>
  <c r="G15" i="11" s="1"/>
  <c r="E151" i="11"/>
  <c r="E152" i="11" s="1"/>
  <c r="E156" i="11" s="1"/>
  <c r="E19" i="11" s="1"/>
  <c r="D127" i="11"/>
  <c r="D128" i="11" s="1"/>
  <c r="H91" i="11"/>
  <c r="H92" i="11" s="1"/>
  <c r="H96" i="11" s="1"/>
  <c r="H14" i="11" s="1"/>
  <c r="D91" i="11"/>
  <c r="D92" i="11" s="1"/>
  <c r="H187" i="11"/>
  <c r="H188" i="11" s="1"/>
  <c r="H192" i="11" s="1"/>
  <c r="H22" i="11" s="1"/>
  <c r="E55" i="11"/>
  <c r="E56" i="11" s="1"/>
  <c r="E60" i="11" s="1"/>
  <c r="E11" i="11" s="1"/>
  <c r="E67" i="11"/>
  <c r="E68" i="11" s="1"/>
  <c r="E72" i="11" s="1"/>
  <c r="E12" i="11" s="1"/>
  <c r="F31" i="11"/>
  <c r="F32" i="11" s="1"/>
  <c r="F36" i="11" s="1"/>
  <c r="F9" i="11" s="1"/>
  <c r="D103" i="11"/>
  <c r="D104" i="11" s="1"/>
  <c r="H79" i="11"/>
  <c r="H80" i="11" s="1"/>
  <c r="H84" i="11" s="1"/>
  <c r="H13" i="11" s="1"/>
  <c r="H175" i="11"/>
  <c r="H176" i="11" s="1"/>
  <c r="H180" i="11" s="1"/>
  <c r="H21" i="11" s="1"/>
  <c r="G175" i="11"/>
  <c r="G176" i="11" s="1"/>
  <c r="G180" i="11" s="1"/>
  <c r="G21" i="11" s="1"/>
  <c r="E127" i="11"/>
  <c r="E128" i="11" s="1"/>
  <c r="E132" i="11" s="1"/>
  <c r="E17" i="11" s="1"/>
  <c r="F67" i="11"/>
  <c r="F68" i="11" s="1"/>
  <c r="F72" i="11" s="1"/>
  <c r="F12" i="11" s="1"/>
  <c r="E163" i="11"/>
  <c r="E164" i="11" s="1"/>
  <c r="E168" i="11" s="1"/>
  <c r="E20" i="11" s="1"/>
  <c r="G127" i="11"/>
  <c r="G128" i="11" s="1"/>
  <c r="G132" i="11" s="1"/>
  <c r="G17" i="11" s="1"/>
  <c r="H43" i="11"/>
  <c r="H44" i="11" s="1"/>
  <c r="H48" i="11" s="1"/>
  <c r="H10" i="11" s="1"/>
  <c r="H103" i="11"/>
  <c r="H104" i="11" s="1"/>
  <c r="H108" i="11" s="1"/>
  <c r="H15" i="11" s="1"/>
  <c r="F151" i="11"/>
  <c r="F152" i="11" s="1"/>
  <c r="F156" i="11" s="1"/>
  <c r="F19" i="11" s="1"/>
  <c r="F127" i="11"/>
  <c r="F128" i="11" s="1"/>
  <c r="F132" i="11" s="1"/>
  <c r="F17" i="11" s="1"/>
  <c r="F91" i="11"/>
  <c r="F92" i="11" s="1"/>
  <c r="F96" i="11" s="1"/>
  <c r="F14" i="11" s="1"/>
  <c r="H139" i="11"/>
  <c r="H140" i="11" s="1"/>
  <c r="H144" i="11" s="1"/>
  <c r="H18" i="11" s="1"/>
  <c r="H55" i="11"/>
  <c r="H56" i="11" s="1"/>
  <c r="H60" i="11" s="1"/>
  <c r="H11" i="11" s="1"/>
  <c r="F175" i="11"/>
  <c r="F176" i="11" s="1"/>
  <c r="F180" i="11" s="1"/>
  <c r="F21" i="11" s="1"/>
  <c r="H115" i="11"/>
  <c r="H116" i="11" s="1"/>
  <c r="H120" i="11" s="1"/>
  <c r="H16" i="11" s="1"/>
  <c r="F103" i="11"/>
  <c r="F104" i="11" s="1"/>
  <c r="F108" i="11" s="1"/>
  <c r="F15" i="11" s="1"/>
  <c r="F139" i="11"/>
  <c r="F140" i="11" s="1"/>
  <c r="F144" i="11" s="1"/>
  <c r="F18" i="11" s="1"/>
  <c r="E43" i="11"/>
  <c r="E44" i="11" s="1"/>
  <c r="E48" i="11" s="1"/>
  <c r="E10" i="11" s="1"/>
  <c r="G31" i="11"/>
  <c r="G32" i="11" s="1"/>
  <c r="G36" i="11" s="1"/>
  <c r="G9" i="11" s="1"/>
  <c r="G67" i="11"/>
  <c r="G68" i="11" s="1"/>
  <c r="G72" i="11" s="1"/>
  <c r="G12" i="11" s="1"/>
  <c r="G163" i="11"/>
  <c r="G164" i="11" s="1"/>
  <c r="G168" i="11" s="1"/>
  <c r="G20" i="11" s="1"/>
  <c r="F79" i="11"/>
  <c r="F80" i="11" s="1"/>
  <c r="F84" i="11" s="1"/>
  <c r="F13" i="11" s="1"/>
  <c r="D79" i="11"/>
  <c r="D175" i="11"/>
  <c r="D67" i="11"/>
  <c r="D163" i="11"/>
  <c r="E115" i="11"/>
  <c r="E116" i="11" s="1"/>
  <c r="E120" i="11" s="1"/>
  <c r="E16" i="11" s="1"/>
  <c r="E103" i="11"/>
  <c r="E104" i="11" s="1"/>
  <c r="E108" i="11" s="1"/>
  <c r="E15" i="11" s="1"/>
  <c r="G55" i="11"/>
  <c r="G56" i="11" s="1"/>
  <c r="G60" i="11" s="1"/>
  <c r="G11" i="11" s="1"/>
  <c r="G151" i="11"/>
  <c r="G152" i="11" s="1"/>
  <c r="G156" i="11" s="1"/>
  <c r="G19" i="11" s="1"/>
  <c r="H31" i="11"/>
  <c r="H32" i="11" s="1"/>
  <c r="H36" i="11" s="1"/>
  <c r="H9" i="11" s="1"/>
  <c r="H127" i="11"/>
  <c r="H128" i="11" s="1"/>
  <c r="H132" i="11" s="1"/>
  <c r="H17" i="11" s="1"/>
  <c r="H67" i="11"/>
  <c r="H68" i="11" s="1"/>
  <c r="H72" i="11" s="1"/>
  <c r="H12" i="11" s="1"/>
  <c r="H163" i="11"/>
  <c r="H164" i="11" s="1"/>
  <c r="H168" i="11" s="1"/>
  <c r="H20" i="11" s="1"/>
  <c r="F43" i="11"/>
  <c r="F44" i="11" s="1"/>
  <c r="F48" i="11" s="1"/>
  <c r="F10" i="11" s="1"/>
  <c r="E31" i="11"/>
  <c r="E32" i="11" s="1"/>
  <c r="E36" i="11" s="1"/>
  <c r="E9" i="11" s="1"/>
  <c r="F55" i="11"/>
  <c r="F56" i="11" s="1"/>
  <c r="F60" i="11" s="1"/>
  <c r="F11" i="11" s="1"/>
  <c r="F115" i="11"/>
  <c r="F116" i="11" s="1"/>
  <c r="F120" i="11" s="1"/>
  <c r="F16" i="11" s="1"/>
  <c r="F187" i="11"/>
  <c r="F188" i="11" s="1"/>
  <c r="F192" i="11" s="1"/>
  <c r="F22" i="11" s="1"/>
  <c r="D151" i="11"/>
  <c r="D139" i="11"/>
  <c r="E91" i="11"/>
  <c r="E92" i="11" s="1"/>
  <c r="E96" i="11" s="1"/>
  <c r="E14" i="11" s="1"/>
  <c r="E187" i="11"/>
  <c r="E188" i="11" s="1"/>
  <c r="E192" i="11" s="1"/>
  <c r="E22" i="11" s="1"/>
  <c r="E79" i="11"/>
  <c r="E80" i="11" s="1"/>
  <c r="E84" i="11" s="1"/>
  <c r="E13" i="11" s="1"/>
  <c r="E175" i="11"/>
  <c r="E176" i="11" s="1"/>
  <c r="E180" i="11" s="1"/>
  <c r="E21" i="11" s="1"/>
  <c r="G139" i="11"/>
  <c r="G140" i="11" s="1"/>
  <c r="G144" i="11" s="1"/>
  <c r="G18" i="11" s="1"/>
  <c r="G115" i="11"/>
  <c r="G116" i="11" s="1"/>
  <c r="G120" i="11" s="1"/>
  <c r="G16" i="11" s="1"/>
  <c r="G43" i="11"/>
  <c r="G44" i="11" s="1"/>
  <c r="G48" i="11" s="1"/>
  <c r="G10" i="11" s="1"/>
  <c r="H19" i="2"/>
  <c r="H20" i="2" s="1"/>
  <c r="H22" i="2" s="1"/>
  <c r="G19" i="2"/>
  <c r="G20" i="2" s="1"/>
  <c r="G22" i="2" s="1"/>
  <c r="D19" i="2"/>
  <c r="D20" i="2" s="1"/>
  <c r="D22" i="2" s="1"/>
  <c r="F19" i="2"/>
  <c r="F20" i="2" s="1"/>
  <c r="F22" i="2" s="1"/>
  <c r="E19" i="2"/>
  <c r="E20" i="2" s="1"/>
  <c r="E22" i="2" s="1"/>
  <c r="H24" i="11" l="1"/>
  <c r="E24" i="11"/>
  <c r="F24" i="11"/>
  <c r="G24" i="11"/>
  <c r="J55" i="11"/>
  <c r="J127" i="11"/>
  <c r="J43" i="11"/>
  <c r="D164" i="11"/>
  <c r="J163" i="11"/>
  <c r="D176" i="11"/>
  <c r="J175" i="11"/>
  <c r="D140" i="11"/>
  <c r="J139" i="11"/>
  <c r="J56" i="11"/>
  <c r="D60" i="11"/>
  <c r="D11" i="11" s="1"/>
  <c r="J11" i="11" s="1"/>
  <c r="D68" i="11"/>
  <c r="J67" i="11"/>
  <c r="D80" i="11"/>
  <c r="J79" i="11"/>
  <c r="J128" i="11"/>
  <c r="D132" i="11"/>
  <c r="D17" i="11" s="1"/>
  <c r="J17" i="11" s="1"/>
  <c r="D152" i="11"/>
  <c r="J151" i="11"/>
  <c r="D48" i="11"/>
  <c r="D10" i="11" s="1"/>
  <c r="J10" i="11" s="1"/>
  <c r="J44" i="11"/>
  <c r="J115" i="11"/>
  <c r="J31" i="11"/>
  <c r="J91" i="11"/>
  <c r="J187" i="11"/>
  <c r="D108" i="11"/>
  <c r="D15" i="11" s="1"/>
  <c r="J15" i="11" s="1"/>
  <c r="J104" i="11"/>
  <c r="J103" i="11"/>
  <c r="J116" i="11"/>
  <c r="D120" i="11"/>
  <c r="D16" i="11" s="1"/>
  <c r="J16" i="11" s="1"/>
  <c r="D36" i="11"/>
  <c r="D9" i="11" s="1"/>
  <c r="J32" i="11"/>
  <c r="J92" i="11"/>
  <c r="D96" i="11"/>
  <c r="D14" i="11" s="1"/>
  <c r="J14" i="11" s="1"/>
  <c r="D192" i="11"/>
  <c r="D22" i="11" s="1"/>
  <c r="J22" i="11" s="1"/>
  <c r="J188" i="11"/>
  <c r="J22" i="2"/>
  <c r="J33" i="2" s="1"/>
  <c r="J20" i="2"/>
  <c r="J19" i="2"/>
  <c r="J9" i="11" l="1"/>
  <c r="D156" i="11"/>
  <c r="D19" i="11" s="1"/>
  <c r="J19" i="11" s="1"/>
  <c r="J152" i="11"/>
  <c r="J60" i="11"/>
  <c r="J192" i="11"/>
  <c r="J48" i="11"/>
  <c r="J132" i="11"/>
  <c r="J120" i="11"/>
  <c r="J108" i="11"/>
  <c r="D84" i="11"/>
  <c r="D13" i="11" s="1"/>
  <c r="J13" i="11" s="1"/>
  <c r="J80" i="11"/>
  <c r="J176" i="11"/>
  <c r="D180" i="11"/>
  <c r="D21" i="11" s="1"/>
  <c r="J21" i="11" s="1"/>
  <c r="J96" i="11"/>
  <c r="J36" i="11"/>
  <c r="D72" i="11"/>
  <c r="D12" i="11" s="1"/>
  <c r="J12" i="11" s="1"/>
  <c r="J68" i="11"/>
  <c r="D144" i="11"/>
  <c r="D18" i="11" s="1"/>
  <c r="J18" i="11" s="1"/>
  <c r="J140" i="11"/>
  <c r="J164" i="11"/>
  <c r="D168" i="11"/>
  <c r="D20" i="11" s="1"/>
  <c r="J20" i="11" s="1"/>
  <c r="D24" i="11" l="1"/>
  <c r="J24" i="11"/>
  <c r="J180" i="11"/>
  <c r="J168" i="11"/>
  <c r="J72" i="11"/>
  <c r="J84" i="11"/>
  <c r="J144" i="11"/>
  <c r="J156" i="11"/>
</calcChain>
</file>

<file path=xl/sharedStrings.xml><?xml version="1.0" encoding="utf-8"?>
<sst xmlns="http://schemas.openxmlformats.org/spreadsheetml/2006/main" count="42004" uniqueCount="14529">
  <si>
    <t>Per Diem</t>
  </si>
  <si>
    <t>Case Mix</t>
  </si>
  <si>
    <t>Region</t>
  </si>
  <si>
    <t>Urban</t>
  </si>
  <si>
    <t>Rural</t>
  </si>
  <si>
    <t>A</t>
  </si>
  <si>
    <t>C</t>
  </si>
  <si>
    <t>D</t>
  </si>
  <si>
    <t>B</t>
  </si>
  <si>
    <t>E</t>
  </si>
  <si>
    <t>F</t>
  </si>
  <si>
    <t>G</t>
  </si>
  <si>
    <t>H</t>
  </si>
  <si>
    <t>PT</t>
  </si>
  <si>
    <t>OT</t>
  </si>
  <si>
    <t>TA</t>
  </si>
  <si>
    <t>TB</t>
  </si>
  <si>
    <t>TC</t>
  </si>
  <si>
    <t>TD</t>
  </si>
  <si>
    <t>TE</t>
  </si>
  <si>
    <t>TF</t>
  </si>
  <si>
    <t>TG</t>
  </si>
  <si>
    <t>TH</t>
  </si>
  <si>
    <t>Major Joint Rep/Spinal Surgery</t>
  </si>
  <si>
    <t>Other Ortho</t>
  </si>
  <si>
    <t>CM Group</t>
  </si>
  <si>
    <t>PT/OT</t>
  </si>
  <si>
    <t>Medical Management</t>
  </si>
  <si>
    <t>I</t>
  </si>
  <si>
    <t>J</t>
  </si>
  <si>
    <t>K</t>
  </si>
  <si>
    <t>L</t>
  </si>
  <si>
    <t>S</t>
  </si>
  <si>
    <t>TI</t>
  </si>
  <si>
    <t>TJ</t>
  </si>
  <si>
    <t>TK</t>
  </si>
  <si>
    <t>TL</t>
  </si>
  <si>
    <t>HIPPS Char</t>
  </si>
  <si>
    <t>Non-Ortho Surgery &amp; Acute Neurologic</t>
  </si>
  <si>
    <t>M</t>
  </si>
  <si>
    <t>N</t>
  </si>
  <si>
    <t>O</t>
  </si>
  <si>
    <t>P</t>
  </si>
  <si>
    <t>TM</t>
  </si>
  <si>
    <t>TN</t>
  </si>
  <si>
    <t>TO</t>
  </si>
  <si>
    <t>TP</t>
  </si>
  <si>
    <t>SLP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</si>
  <si>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</si>
  <si>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</si>
  <si>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</si>
  <si>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</si>
  <si>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</si>
  <si>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</si>
  <si>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</si>
  <si>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</si>
  <si>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</si>
  <si>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</si>
  <si>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</si>
  <si>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</si>
  <si>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None/Neither</t>
  </si>
  <si>
    <t>None/Either</t>
  </si>
  <si>
    <t>None/Both</t>
  </si>
  <si>
    <t>Any One/Either</t>
  </si>
  <si>
    <t>Any One/Neither</t>
  </si>
  <si>
    <t>Any One/Both</t>
  </si>
  <si>
    <t>Any Two/Neither</t>
  </si>
  <si>
    <t>Any Two/Either</t>
  </si>
  <si>
    <t>Any Two/Both</t>
  </si>
  <si>
    <t>All Three/Neither</t>
  </si>
  <si>
    <t>All Three/Either</t>
  </si>
  <si>
    <t>All Three/Both</t>
  </si>
  <si>
    <t>Nursing</t>
  </si>
  <si>
    <t>Clinical/Service Category</t>
  </si>
  <si>
    <t>Infection</t>
  </si>
  <si>
    <t>Tracheotomy &amp; Ventilator</t>
  </si>
  <si>
    <t>ES3</t>
  </si>
  <si>
    <t>ES1</t>
  </si>
  <si>
    <t>HDE2</t>
  </si>
  <si>
    <t>HDE1</t>
  </si>
  <si>
    <t>Serious Medical Condition</t>
  </si>
  <si>
    <t>HBC2</t>
  </si>
  <si>
    <t>HBC1</t>
  </si>
  <si>
    <t>Serious Medical Condition w/ Depression</t>
  </si>
  <si>
    <t>Conditon Requiring Complex Care w/ Depression</t>
  </si>
  <si>
    <t xml:space="preserve">Conditon Requiring Complex Care </t>
  </si>
  <si>
    <t>CA2</t>
  </si>
  <si>
    <t>CA1</t>
  </si>
  <si>
    <t>Q</t>
  </si>
  <si>
    <t>Behavioral/Cognitive Symptoms</t>
  </si>
  <si>
    <t>R</t>
  </si>
  <si>
    <t>BAB2</t>
  </si>
  <si>
    <t>BAB1</t>
  </si>
  <si>
    <t>CBC1</t>
  </si>
  <si>
    <t>ES2</t>
  </si>
  <si>
    <t>LDE2</t>
  </si>
  <si>
    <t>LDE1</t>
  </si>
  <si>
    <t>LBC2</t>
  </si>
  <si>
    <t>LBC1</t>
  </si>
  <si>
    <t>CDE1</t>
  </si>
  <si>
    <t>CDE2</t>
  </si>
  <si>
    <t>CBC2</t>
  </si>
  <si>
    <t>T</t>
  </si>
  <si>
    <t>U</t>
  </si>
  <si>
    <t>V</t>
  </si>
  <si>
    <t>W</t>
  </si>
  <si>
    <t>X</t>
  </si>
  <si>
    <t>Y</t>
  </si>
  <si>
    <t>Assist w/Daily Living &amp; Gen. Supervision</t>
  </si>
  <si>
    <t>PDE2</t>
  </si>
  <si>
    <t>PDE1</t>
  </si>
  <si>
    <t>PBC2</t>
  </si>
  <si>
    <t>PA2</t>
  </si>
  <si>
    <t>PBC1</t>
  </si>
  <si>
    <t>PA1</t>
  </si>
  <si>
    <t>NTA</t>
  </si>
  <si>
    <t>NA</t>
  </si>
  <si>
    <t>NB</t>
  </si>
  <si>
    <t>NC</t>
  </si>
  <si>
    <t>ND</t>
  </si>
  <si>
    <t>NE</t>
  </si>
  <si>
    <t>NF</t>
  </si>
  <si>
    <t>NTA Score Range: 12+</t>
  </si>
  <si>
    <t>NTA Score Range: 9-11</t>
  </si>
  <si>
    <t>NTA Score Range: 6-8</t>
  </si>
  <si>
    <t>NTA Score Range: 3-5</t>
  </si>
  <si>
    <t>NTA Score Range: 1-2</t>
  </si>
  <si>
    <t>NTA Score Range: 0</t>
  </si>
  <si>
    <t>Urban/Rural:</t>
  </si>
  <si>
    <t>Match</t>
  </si>
  <si>
    <t>Base Rate</t>
  </si>
  <si>
    <t>CMI</t>
  </si>
  <si>
    <t>Daily Rate</t>
  </si>
  <si>
    <t>NHNC1</t>
  </si>
  <si>
    <t>CBSA Code</t>
  </si>
  <si>
    <t>WIF</t>
  </si>
  <si>
    <t>Non-CMI</t>
  </si>
  <si>
    <t>Abilene, TX</t>
  </si>
  <si>
    <t>Aguadilla-Isabela, PR</t>
  </si>
  <si>
    <t>Akron, OH</t>
  </si>
  <si>
    <t>Albany, GA</t>
  </si>
  <si>
    <t>Albany, OR</t>
  </si>
  <si>
    <t>Albany-Schenectady-Troy, NY</t>
  </si>
  <si>
    <t>Albuquerque, NM</t>
  </si>
  <si>
    <t>Alexandria, LA</t>
  </si>
  <si>
    <t>Allentown-Bethlehem-Easton, PA-NJ</t>
  </si>
  <si>
    <t>Altoona, PA</t>
  </si>
  <si>
    <t>Amarillo, TX</t>
  </si>
  <si>
    <t>Ames, IA</t>
  </si>
  <si>
    <t>Anaheim-Santa Ana-Irvine, CA</t>
  </si>
  <si>
    <t>Anchorage, AK</t>
  </si>
  <si>
    <t>Ann Arbor, MI</t>
  </si>
  <si>
    <t>Anniston-Oxford-Jacksonville, AL</t>
  </si>
  <si>
    <t>Appleton, WI</t>
  </si>
  <si>
    <t>Arecibo, PR</t>
  </si>
  <si>
    <t>Asheville, NC</t>
  </si>
  <si>
    <t>Athens-Clarke County, GA</t>
  </si>
  <si>
    <t>Atlanta-Sandy Springs-Roswell, GA</t>
  </si>
  <si>
    <t>Atlantic City-Hammonton, NJ</t>
  </si>
  <si>
    <t>Auburn-Opelika, AL</t>
  </si>
  <si>
    <t>Augusta-Richmond County, GA-SC</t>
  </si>
  <si>
    <t>Austin-Round Rock, TX</t>
  </si>
  <si>
    <t>Bakersfield, CA</t>
  </si>
  <si>
    <t>Baltimore-Columbia-Towson, MD</t>
  </si>
  <si>
    <t>Bangor, ME</t>
  </si>
  <si>
    <t>Barnstable Town, MA</t>
  </si>
  <si>
    <t>Baton Rouge, LA</t>
  </si>
  <si>
    <t>Battle Creek, MI</t>
  </si>
  <si>
    <t>Bay City, MI</t>
  </si>
  <si>
    <t>Beaumont-Port Arthur, TX</t>
  </si>
  <si>
    <t>Beckley, WV</t>
  </si>
  <si>
    <t>Bellingham, WA</t>
  </si>
  <si>
    <t>Bend-Redmond, OR</t>
  </si>
  <si>
    <t>Billings, MT</t>
  </si>
  <si>
    <t>Binghamton, NY</t>
  </si>
  <si>
    <t>Birmingham-Hoover, AL</t>
  </si>
  <si>
    <t>Bismarck, ND</t>
  </si>
  <si>
    <t>Blacksburg-Christiansburg-Radford, VA</t>
  </si>
  <si>
    <t>Bloomington, IL</t>
  </si>
  <si>
    <t>Bloomington, IN</t>
  </si>
  <si>
    <t>Bloomsburg-Berwick, PA</t>
  </si>
  <si>
    <t>Boise City, ID</t>
  </si>
  <si>
    <t>Boston, MA</t>
  </si>
  <si>
    <t>Boulder, CO</t>
  </si>
  <si>
    <t>Bowling Green, KY</t>
  </si>
  <si>
    <t>Bremerton-Silverdale, WA</t>
  </si>
  <si>
    <t>Bridgeport-Stamford-Norwalk, CT</t>
  </si>
  <si>
    <t>Brownsville-Harlingen, TX</t>
  </si>
  <si>
    <t>Brunswick, GA</t>
  </si>
  <si>
    <t>Buffalo-Cheektowaga-Niagara Falls, NY</t>
  </si>
  <si>
    <t>Burlington, NC</t>
  </si>
  <si>
    <t>Burlington-South Burlington, VT</t>
  </si>
  <si>
    <t>California-Lexington Park, MD</t>
  </si>
  <si>
    <t>Cambridge-Newton-Framingham, MA</t>
  </si>
  <si>
    <t>Camden, NJ</t>
  </si>
  <si>
    <t>Canton-Massillon, OH</t>
  </si>
  <si>
    <t>Cape Coral-Fort Myers, FL</t>
  </si>
  <si>
    <t>Cape Girardeau, MO-IL</t>
  </si>
  <si>
    <t>Carbondale-Marion, IL</t>
  </si>
  <si>
    <t>Carson City, NV</t>
  </si>
  <si>
    <t>Casper, WY</t>
  </si>
  <si>
    <t>Cedar Rapids, IA</t>
  </si>
  <si>
    <t>Chambersburg-Waynesboro, PA</t>
  </si>
  <si>
    <t>Champaign-Urbana, IL</t>
  </si>
  <si>
    <t>Charleston, WV</t>
  </si>
  <si>
    <t>Charleston-North Charleston, SC</t>
  </si>
  <si>
    <t>Charlotte-Concord-Gastonia, NC-SC</t>
  </si>
  <si>
    <t>Charlottesville, VA</t>
  </si>
  <si>
    <t>Chattanooga, TN-GA</t>
  </si>
  <si>
    <t>Cheyenne, WY</t>
  </si>
  <si>
    <t>Chicago-Naperville-Arlington Heights, IL</t>
  </si>
  <si>
    <t>Chico, CA</t>
  </si>
  <si>
    <t>Cincinnati, OH-KY-IN</t>
  </si>
  <si>
    <t>Clarksville, TN-KY</t>
  </si>
  <si>
    <t>Cleveland, TN</t>
  </si>
  <si>
    <t>Cleveland-Elyria, OH</t>
  </si>
  <si>
    <t>Coeur d'Alene, ID</t>
  </si>
  <si>
    <t>College Station-Bryan, TX</t>
  </si>
  <si>
    <t>Colorado Springs, CO</t>
  </si>
  <si>
    <t>Columbia, MO</t>
  </si>
  <si>
    <t>Columbia, SC</t>
  </si>
  <si>
    <t>Columbus, GA-AL</t>
  </si>
  <si>
    <t>Columbus, IN</t>
  </si>
  <si>
    <t>Columbus, OH</t>
  </si>
  <si>
    <t>Corpus Christi, TX</t>
  </si>
  <si>
    <t>Corvallis, OR</t>
  </si>
  <si>
    <t>Crestview-Fort Walton Beach-Destin, FL</t>
  </si>
  <si>
    <t>Cumberland, MD-WV</t>
  </si>
  <si>
    <t>Dallas-Plano-Irving, TX</t>
  </si>
  <si>
    <t>Dalton, GA</t>
  </si>
  <si>
    <t>Danville, IL</t>
  </si>
  <si>
    <t>Daphne-Fairhope-Foley, AL</t>
  </si>
  <si>
    <t>Davenport-Moline-Rock Island, IA-IL</t>
  </si>
  <si>
    <t>Dayton, OH</t>
  </si>
  <si>
    <t>Decatur, AL</t>
  </si>
  <si>
    <t>Decatur, IL</t>
  </si>
  <si>
    <t>Deltona-Daytona Beach-Ormond Beach, FL</t>
  </si>
  <si>
    <t>Denver-Aurora-Lakewood, CO</t>
  </si>
  <si>
    <t>Des Moines-West Des Moines, IA</t>
  </si>
  <si>
    <t>Detroit-Dearborn-Livonia, MI</t>
  </si>
  <si>
    <t>Dothan, AL</t>
  </si>
  <si>
    <t>Dover, DE</t>
  </si>
  <si>
    <t>Dubuque, IA</t>
  </si>
  <si>
    <t>Duluth, MN-WI</t>
  </si>
  <si>
    <t>Durham-Chapel Hill, NC</t>
  </si>
  <si>
    <t>Dutchess County-Putnam County, NY</t>
  </si>
  <si>
    <t>East Stroudsburg, PA</t>
  </si>
  <si>
    <t>Eau Claire, WI</t>
  </si>
  <si>
    <t>El Centro, CA</t>
  </si>
  <si>
    <t>Elgin, IL</t>
  </si>
  <si>
    <t>Elizabethtown-Fort Knox, KY</t>
  </si>
  <si>
    <t>Elkhart-Goshen, IN</t>
  </si>
  <si>
    <t>Elmira, NY</t>
  </si>
  <si>
    <t>El Paso, TX</t>
  </si>
  <si>
    <t>Erie, PA</t>
  </si>
  <si>
    <t>Eugene, OR</t>
  </si>
  <si>
    <t>Evansville, IN-KY</t>
  </si>
  <si>
    <t>Fairbanks, AK</t>
  </si>
  <si>
    <t>Fargo, ND-MN</t>
  </si>
  <si>
    <t>Farmington, NM</t>
  </si>
  <si>
    <t>Fayetteville, NC</t>
  </si>
  <si>
    <t>Fayetteville-Springdale-Rogers, AR-MO</t>
  </si>
  <si>
    <t>Flagstaff, AZ</t>
  </si>
  <si>
    <t>Flint, MI</t>
  </si>
  <si>
    <t>Florence, SC</t>
  </si>
  <si>
    <t>Florence-Muscle Shoals, AL</t>
  </si>
  <si>
    <t>Fond du Lac, WI</t>
  </si>
  <si>
    <t>Fort Collins, CO</t>
  </si>
  <si>
    <t>Fort Lauderdale-Pompano Beach-Deerfield Beach, FL</t>
  </si>
  <si>
    <t>Fort Smith, AR-OK</t>
  </si>
  <si>
    <t>Fort Wayne, IN</t>
  </si>
  <si>
    <t>Fort Worth-Arlington, TX</t>
  </si>
  <si>
    <t>Fresno, CA</t>
  </si>
  <si>
    <t>Gadsden, AL</t>
  </si>
  <si>
    <t>Gainesville, FL</t>
  </si>
  <si>
    <t>Gainesville, GA</t>
  </si>
  <si>
    <t>Gary, IN</t>
  </si>
  <si>
    <t>Gettysburg, PA</t>
  </si>
  <si>
    <t>Glens Falls, NY</t>
  </si>
  <si>
    <t>Goldsboro, NC</t>
  </si>
  <si>
    <t>Grand Forks, ND-MN</t>
  </si>
  <si>
    <t>Grand Island, NE</t>
  </si>
  <si>
    <t>Grand Junction, CO</t>
  </si>
  <si>
    <t>Grand Rapids-Wyoming, MI</t>
  </si>
  <si>
    <t>Grants Pass, OR</t>
  </si>
  <si>
    <t>Great Falls, MT</t>
  </si>
  <si>
    <t>Greeley, CO</t>
  </si>
  <si>
    <t>Green Bay, WI</t>
  </si>
  <si>
    <t>Greensboro-High Point, NC</t>
  </si>
  <si>
    <t>Greenville, NC</t>
  </si>
  <si>
    <t>Greenville-Anderson-Mauldin, SC</t>
  </si>
  <si>
    <t>Guayama, PR</t>
  </si>
  <si>
    <t>Gulfport-Biloxi-Pascagoula, MS</t>
  </si>
  <si>
    <t>Hagerstown-Martinsburg, MD-WV</t>
  </si>
  <si>
    <t>Hammond, LA</t>
  </si>
  <si>
    <t>Hanford-Corcoran, CA</t>
  </si>
  <si>
    <t>Harrisburg-Carlisle, PA</t>
  </si>
  <si>
    <t>Harrisonburg, VA</t>
  </si>
  <si>
    <t>Hartford-West Hartford-East Hartford, CT</t>
  </si>
  <si>
    <t>Hattiesburg, MS</t>
  </si>
  <si>
    <t>Hickory-Lenoir-Morganton, NC</t>
  </si>
  <si>
    <t>Hilton Head Island-Bluffton-Beaufort, SC</t>
  </si>
  <si>
    <t>Hinesville, GA</t>
  </si>
  <si>
    <t>Homosassa Springs, FL</t>
  </si>
  <si>
    <t>Hot Springs, AR</t>
  </si>
  <si>
    <t>Houma-Thibodaux, LA</t>
  </si>
  <si>
    <t>Houston-The Woodlands-Sugar Land, TX</t>
  </si>
  <si>
    <t>Huntington-Ashland, WV-KY-OH</t>
  </si>
  <si>
    <t>Huntsville, AL</t>
  </si>
  <si>
    <t>Idaho Falls, ID</t>
  </si>
  <si>
    <t>Indianapolis-Carmel-Anderson, IN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</si>
  <si>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</si>
  <si>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</si>
  <si>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</si>
  <si>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</si>
  <si>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</si>
  <si>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</si>
  <si>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</si>
  <si>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Janesville-Beloit, WI</t>
  </si>
  <si>
    <t>Jefferson City, MO</t>
  </si>
  <si>
    <t>Johnson City, TN</t>
  </si>
  <si>
    <t>Johnstown, PA</t>
  </si>
  <si>
    <t>Jonesboro, AR</t>
  </si>
  <si>
    <t>Joplin, MO</t>
  </si>
  <si>
    <t>Kahului-Wailuku-Lahaina, HI</t>
  </si>
  <si>
    <t>Kalamazoo-Portage, MI</t>
  </si>
  <si>
    <t>Kankakee, IL</t>
  </si>
  <si>
    <t>Kansas City, MO-KS</t>
  </si>
  <si>
    <t>Kennewick-Richland, WA</t>
  </si>
  <si>
    <t>Killeen-Temple, TX</t>
  </si>
  <si>
    <t>Kingsport-Bristol-Bristol, TN-VA</t>
  </si>
  <si>
    <t>Kingston, NY</t>
  </si>
  <si>
    <t>Knoxville, TN</t>
  </si>
  <si>
    <t>Kokomo, IN</t>
  </si>
  <si>
    <t>La Crosse-Onalaska, WI-MN</t>
  </si>
  <si>
    <t>Lafayette, LA</t>
  </si>
  <si>
    <t>Lafayette-West Lafayette, IN</t>
  </si>
  <si>
    <t>Lake Charles, LA</t>
  </si>
  <si>
    <t>Lake County-Kenosha County, IL-WI</t>
  </si>
  <si>
    <t>Lake Havasu City-Kingman, AZ</t>
  </si>
  <si>
    <t>Lakeland-Winter Haven, FL</t>
  </si>
  <si>
    <t>Lancaster, PA</t>
  </si>
  <si>
    <t>Lansing-East Lansing, MI</t>
  </si>
  <si>
    <t>Laredo, TX</t>
  </si>
  <si>
    <t>Las Cruces, NM</t>
  </si>
  <si>
    <t>Las Vegas-Henderson-Paradise, NV</t>
  </si>
  <si>
    <t>Lawrence, KS</t>
  </si>
  <si>
    <t>Lawton, OK</t>
  </si>
  <si>
    <t>Lebanon, PA</t>
  </si>
  <si>
    <t>Lewiston, ID-WA</t>
  </si>
  <si>
    <t>Lewiston-Auburn, ME</t>
  </si>
  <si>
    <t>Lexington-Fayette, KY</t>
  </si>
  <si>
    <t>Lima, OH</t>
  </si>
  <si>
    <t>Lincoln, NE</t>
  </si>
  <si>
    <t>Little Rock-North Little Rock-Conway, AR</t>
  </si>
  <si>
    <t>Logan, UT-ID</t>
  </si>
  <si>
    <t>Longview, TX</t>
  </si>
  <si>
    <t>Longview, WA</t>
  </si>
  <si>
    <t>Los Angeles-Long Beach-Glendale, CA</t>
  </si>
  <si>
    <t>Louisville/Jefferson County, KY-IN</t>
  </si>
  <si>
    <t>Lubbock, TX</t>
  </si>
  <si>
    <t>Lynchburg, VA</t>
  </si>
  <si>
    <t>Madera, CA</t>
  </si>
  <si>
    <t>Madison, WI</t>
  </si>
  <si>
    <t>Manchester-Nashua, NH</t>
  </si>
  <si>
    <t>Manhattan, KS</t>
  </si>
  <si>
    <t>Mankato-North Mankato, MN</t>
  </si>
  <si>
    <t>Mansfield, OH</t>
  </si>
  <si>
    <t>Mayagüez, PR</t>
  </si>
  <si>
    <t>McAllen-Edinburg-Mission, TX</t>
  </si>
  <si>
    <t>Medford, OR</t>
  </si>
  <si>
    <t>Memphis, TN-MS-AR</t>
  </si>
  <si>
    <t>Merced, CA</t>
  </si>
  <si>
    <t>Miami-Miami Beach-Kendall, FL</t>
  </si>
  <si>
    <t>Michigan City-La Porte, IN</t>
  </si>
  <si>
    <t>Midland, MI</t>
  </si>
  <si>
    <t>Midland, TX</t>
  </si>
  <si>
    <t>Milwaukee-Waukesha-West Allis, WI</t>
  </si>
  <si>
    <t>Minneapolis-St. Paul-Bloomington, MN-WI</t>
  </si>
  <si>
    <t>Missoula, MT</t>
  </si>
  <si>
    <t>Mobile, AL</t>
  </si>
  <si>
    <t>Modesto, CA</t>
  </si>
  <si>
    <t>Monroe, LA</t>
  </si>
  <si>
    <t>Monroe, MI</t>
  </si>
  <si>
    <t>Montgomery, AL</t>
  </si>
  <si>
    <t>Montgomery County-Bucks County-Chester County, PA</t>
  </si>
  <si>
    <t>Morgantown, WV</t>
  </si>
  <si>
    <t>Morristown, TN</t>
  </si>
  <si>
    <t>Mount Vernon-Anacortes, WA</t>
  </si>
  <si>
    <t>Muncie, IN</t>
  </si>
  <si>
    <t>Muskegon, MI</t>
  </si>
  <si>
    <t>Myrtle Beach-Conway-North Myrtle Beach, SC-NC</t>
  </si>
  <si>
    <t>Napa, CA</t>
  </si>
  <si>
    <t>Naples-Immokalee-Marco Island, FL</t>
  </si>
  <si>
    <t>Nashville-Davidson--Murfreesboro--Franklin, TN</t>
  </si>
  <si>
    <t>Nassau County-Suffolk County, NY</t>
  </si>
  <si>
    <t>Newark, NJ-PA</t>
  </si>
  <si>
    <t>New Bern, NC</t>
  </si>
  <si>
    <t>New Haven-Milford, CT</t>
  </si>
  <si>
    <t>New Orleans-Metairie, LA</t>
  </si>
  <si>
    <t>New York-Jersey City-White Plains, NY-NJ</t>
  </si>
  <si>
    <t>Niles-Benton Harbor, MI</t>
  </si>
  <si>
    <t>North Port-Sarasota-Bradenton, FL</t>
  </si>
  <si>
    <t>Norwich-New London, CT</t>
  </si>
  <si>
    <t>Oakland-Hayward-Berkeley, CA</t>
  </si>
  <si>
    <t>Ocala, FL</t>
  </si>
  <si>
    <t>Ocean City, NJ</t>
  </si>
  <si>
    <t>Odessa, TX</t>
  </si>
  <si>
    <t>Ogden-Clearfield, UT</t>
  </si>
  <si>
    <t>Oklahoma City, OK</t>
  </si>
  <si>
    <t>Olympia-Tumwater, WA</t>
  </si>
  <si>
    <t>Omaha-Council Bluffs, NE-IA</t>
  </si>
  <si>
    <t>Orlando-Kissimmee-Sanford, FL</t>
  </si>
  <si>
    <t>Oshkosh-Neenah, WI</t>
  </si>
  <si>
    <t>Owensboro, KY</t>
  </si>
  <si>
    <t>Oxnard-Thousand Oaks-Ventura, CA</t>
  </si>
  <si>
    <t>Palm Bay-Melbourne-Titusville, FL</t>
  </si>
  <si>
    <t>Panama City, FL</t>
  </si>
  <si>
    <t>Parkersburg-Vienna, WV</t>
  </si>
  <si>
    <t>Pensacola-Ferry Pass-Brent, FL</t>
  </si>
  <si>
    <t>Peoria, IL</t>
  </si>
  <si>
    <t>Philadelphia, PA</t>
  </si>
  <si>
    <t>Phoenix-Mesa-Scottsdale, AZ</t>
  </si>
  <si>
    <t>Pine Bluff, AR</t>
  </si>
  <si>
    <t>Pittsburgh, PA</t>
  </si>
  <si>
    <t>Pittsfield, MA</t>
  </si>
  <si>
    <t>Pocatello, ID</t>
  </si>
  <si>
    <t>Ponce, PR</t>
  </si>
  <si>
    <t>Portland-South Portland, ME</t>
  </si>
  <si>
    <t>Portland-Vancouver-Hillsboro, OR-WA</t>
  </si>
  <si>
    <t>Port St. Lucie, FL</t>
  </si>
  <si>
    <t>Prescott, AZ</t>
  </si>
  <si>
    <t>Providence-Warwick, RI-MA</t>
  </si>
  <si>
    <t>Provo-Orem, UT</t>
  </si>
  <si>
    <t>Pueblo, CO</t>
  </si>
  <si>
    <t>Punta Gorda, FL</t>
  </si>
  <si>
    <t>Racine, WI</t>
  </si>
  <si>
    <t>Raleigh, NC</t>
  </si>
  <si>
    <t>Rapid City, SD</t>
  </si>
  <si>
    <t>Reading, PA</t>
  </si>
  <si>
    <t>Redding, CA</t>
  </si>
  <si>
    <t>Reno, NV</t>
  </si>
  <si>
    <t>Richmond, VA</t>
  </si>
  <si>
    <t>Riverside-San Bernardino-Ontario, CA</t>
  </si>
  <si>
    <t>Roanoke, VA</t>
  </si>
  <si>
    <t>Rochester, MN</t>
  </si>
  <si>
    <t>Rochester, NY</t>
  </si>
  <si>
    <t>Rockford, IL</t>
  </si>
  <si>
    <t>Rockingham County-Strafford County, NH</t>
  </si>
  <si>
    <t>Rocky Mount, NC</t>
  </si>
  <si>
    <t>Rome, GA</t>
  </si>
  <si>
    <t>Sacramento--Roseville--Arden-Arcade, CA</t>
  </si>
  <si>
    <t>Saginaw, MI</t>
  </si>
  <si>
    <t>St. Cloud, MN</t>
  </si>
  <si>
    <t>St. George, UT</t>
  </si>
  <si>
    <t>St. Joseph, MO-KS</t>
  </si>
  <si>
    <t>St. Louis, MO-IL</t>
  </si>
  <si>
    <t>Salem, OR</t>
  </si>
  <si>
    <t>Salinas, CA</t>
  </si>
  <si>
    <t>Salisbury, MD-DE</t>
  </si>
  <si>
    <t>Salt Lake City, UT</t>
  </si>
  <si>
    <t>San Angelo, TX</t>
  </si>
  <si>
    <t>San Antonio-New Braunfels, TX</t>
  </si>
  <si>
    <t>San Diego-Carlsbad, CA</t>
  </si>
  <si>
    <t>San Francisco-Redwood City-South San Francisco, CA</t>
  </si>
  <si>
    <t>San Germán, PR</t>
  </si>
  <si>
    <t>San Jose-Sunnyvale-Santa Clara, CA</t>
  </si>
  <si>
    <t>San Juan-Carolina-Caguas, PR</t>
  </si>
  <si>
    <t>San Luis Obispo-Paso Robles-Arroyo Grande, CA</t>
  </si>
  <si>
    <t>San Rafael, CA</t>
  </si>
  <si>
    <t>Santa Cruz-Watsonville, CA</t>
  </si>
  <si>
    <t>Santa Fe, NM</t>
  </si>
  <si>
    <t>Santa Maria-Santa Barbara, CA</t>
  </si>
  <si>
    <t>Santa Rosa, CA</t>
  </si>
  <si>
    <t>Savannah, GA</t>
  </si>
  <si>
    <t>Scranton--Wilkes-Barre--Hazleton, PA</t>
  </si>
  <si>
    <t>Seattle-Bellevue-Everett, WA</t>
  </si>
  <si>
    <t>Sebastian-Vero Beach, FL</t>
  </si>
  <si>
    <t>Sebring, FL</t>
  </si>
  <si>
    <t>Sheboygan, WI</t>
  </si>
  <si>
    <t>Sherman-Denison, TX</t>
  </si>
  <si>
    <t>Shreveport-Bossier City, LA</t>
  </si>
  <si>
    <t>Sierra Vista-Douglas, AZ</t>
  </si>
  <si>
    <t>Silver Spring-Frederick-Rockville, MD</t>
  </si>
  <si>
    <t>Sioux City, IA-NE-SD</t>
  </si>
  <si>
    <t>Sioux Falls, SD</t>
  </si>
  <si>
    <t>South Bend-Mishawaka, IN-MI</t>
  </si>
  <si>
    <t>Spartanburg, SC</t>
  </si>
  <si>
    <t>Spokane-Spokane Valley, WA</t>
  </si>
  <si>
    <t>Springfield, IL</t>
  </si>
  <si>
    <t>Springfield, MA</t>
  </si>
  <si>
    <t>Springfield, MO</t>
  </si>
  <si>
    <t>Springfield, OH</t>
  </si>
  <si>
    <t>State College, PA</t>
  </si>
  <si>
    <t>Staunton-Waynesboro, VA</t>
  </si>
  <si>
    <t>Stockton-Lodi, CA</t>
  </si>
  <si>
    <t>Sumter, SC</t>
  </si>
  <si>
    <t>Syracuse, NY</t>
  </si>
  <si>
    <t>Tacoma-Lakewood, WA</t>
  </si>
  <si>
    <t>Tallahassee, FL</t>
  </si>
  <si>
    <t>Tampa-St. Petersburg-Clearwater, FL</t>
  </si>
  <si>
    <t>Terre Haute, IN</t>
  </si>
  <si>
    <t>Texarkana, TX-AR</t>
  </si>
  <si>
    <t>The Villages, FL</t>
  </si>
  <si>
    <t>Toledo, OH</t>
  </si>
  <si>
    <t>Topeka, KS</t>
  </si>
  <si>
    <t>Trenton, NJ</t>
  </si>
  <si>
    <t>Tucson, AZ</t>
  </si>
  <si>
    <t>Tulsa, OK</t>
  </si>
  <si>
    <t>Tuscaloosa, AL</t>
  </si>
  <si>
    <t>Tyler, TX</t>
  </si>
  <si>
    <t>Urban Honolulu, HI</t>
  </si>
  <si>
    <t>Utica-Rome, NY</t>
  </si>
  <si>
    <t>Valdosta, GA</t>
  </si>
  <si>
    <t>Vallejo-Fairfield, CA</t>
  </si>
  <si>
    <t>Victoria, TX</t>
  </si>
  <si>
    <t>Vineland-Bridgeton, NJ</t>
  </si>
  <si>
    <t>Virginia Beach-Norfolk-Newport News, VA-NC</t>
  </si>
  <si>
    <t>Visalia-Porterville, CA</t>
  </si>
  <si>
    <t>Waco, TX</t>
  </si>
  <si>
    <t>Walla Walla, WA</t>
  </si>
  <si>
    <t>Warner Robins, GA</t>
  </si>
  <si>
    <t>Warren-Troy-Farmington Hills, MI</t>
  </si>
  <si>
    <t>Washington-Arlington-Alexandria, DC-VA-MD-WV</t>
  </si>
  <si>
    <t>Waterloo-Cedar Falls, IA</t>
  </si>
  <si>
    <t>Watertown-Fort Drum, NY</t>
  </si>
  <si>
    <t>Wausau, WI</t>
  </si>
  <si>
    <t>Weirton-Steubenville, WV-OH</t>
  </si>
  <si>
    <t>Wenatchee, WA</t>
  </si>
  <si>
    <t>West Palm Beach-Boca Raton-Delray Beach, FL</t>
  </si>
  <si>
    <t>Wheeling, WV-OH</t>
  </si>
  <si>
    <t>Wichita, KS</t>
  </si>
  <si>
    <t>Wichita Falls, TX</t>
  </si>
  <si>
    <t>Williamsport, PA</t>
  </si>
  <si>
    <t>Wilmington, DE-MD-NJ</t>
  </si>
  <si>
    <t>Wilmington, NC</t>
  </si>
  <si>
    <t>Winchester, VA-WV</t>
  </si>
  <si>
    <t>Winston-Salem, NC</t>
  </si>
  <si>
    <t>Worcester, MA-CT</t>
  </si>
  <si>
    <t>Yakima, WA</t>
  </si>
  <si>
    <t>York-Hanover, PA</t>
  </si>
  <si>
    <t>Youngstown-Warren-Boardman, OH-PA</t>
  </si>
  <si>
    <t>Yuba City, CA</t>
  </si>
  <si>
    <t>Yuma, AZ</t>
  </si>
  <si>
    <t>CBSA Name</t>
  </si>
  <si>
    <t>Macon-Bibb County, GA</t>
  </si>
  <si>
    <t>Enid, OK</t>
  </si>
  <si>
    <t>Wage Index</t>
  </si>
  <si>
    <r>
      <t xml:space="preserve">Daily Rate </t>
    </r>
    <r>
      <rPr>
        <b/>
        <i/>
        <sz val="10"/>
        <color theme="1"/>
        <rFont val="Arial"/>
        <family val="2"/>
      </rPr>
      <t>(WIF)</t>
    </r>
  </si>
  <si>
    <t>County</t>
  </si>
  <si>
    <t>Baltimore City, MD</t>
  </si>
  <si>
    <t>Bristol Bay Borough, AK</t>
  </si>
  <si>
    <t>Hoonah-Angoon Census Area, AK</t>
  </si>
  <si>
    <t>Kodiak Island Borough, AK</t>
  </si>
  <si>
    <t>Northwest Artic Borough, AK</t>
  </si>
  <si>
    <t>Sitka Borough, AK</t>
  </si>
  <si>
    <t>Wrangell City And Borough, AK</t>
  </si>
  <si>
    <t>Yakutat Borough, AK</t>
  </si>
  <si>
    <t>Radford City, VA</t>
  </si>
  <si>
    <t>Charlottesville City, VA</t>
  </si>
  <si>
    <t>Harrisonburg City, VA</t>
  </si>
  <si>
    <t>Bristol City, VA</t>
  </si>
  <si>
    <t>Lynchburg City, VA</t>
  </si>
  <si>
    <t>Colonial Heights City, VA</t>
  </si>
  <si>
    <t>Hopewell City, VA</t>
  </si>
  <si>
    <t>Petersburg City, VA</t>
  </si>
  <si>
    <t>Richmond City, VA</t>
  </si>
  <si>
    <t>Roanoke City, VA</t>
  </si>
  <si>
    <t>Salem City, VA</t>
  </si>
  <si>
    <t>St. Louis City, MO</t>
  </si>
  <si>
    <t>Staunton City, VA</t>
  </si>
  <si>
    <t>Waynesboro City, VA</t>
  </si>
  <si>
    <t>Chesapeake City, VA</t>
  </si>
  <si>
    <t>Hampton City, VA</t>
  </si>
  <si>
    <t>Newport News City, VA</t>
  </si>
  <si>
    <t>Norfolk City, VA</t>
  </si>
  <si>
    <t>Portsmouth City, VA</t>
  </si>
  <si>
    <t>Suffolk City, VA</t>
  </si>
  <si>
    <t>Virginia Beach City, VA</t>
  </si>
  <si>
    <t>Williamsburg City, VA</t>
  </si>
  <si>
    <t>Alexandria City, VA</t>
  </si>
  <si>
    <t>Fairfax City, VA</t>
  </si>
  <si>
    <t>Falls Church City, VA</t>
  </si>
  <si>
    <t>Fredericksburg City, VA</t>
  </si>
  <si>
    <t>Manassas City, VA</t>
  </si>
  <si>
    <t>Manassas Park City, VA</t>
  </si>
  <si>
    <t>Winchester City, VA</t>
  </si>
  <si>
    <t>Alabama - Rural</t>
  </si>
  <si>
    <t>Alaska - Rural</t>
  </si>
  <si>
    <t>Arizona - Rural</t>
  </si>
  <si>
    <t>Arkansas - Rural</t>
  </si>
  <si>
    <t>California - Rural</t>
  </si>
  <si>
    <t>Colorado - Rural</t>
  </si>
  <si>
    <t>Connecticut - Rural</t>
  </si>
  <si>
    <t>Delaware - Rural</t>
  </si>
  <si>
    <t>Florida - Rural</t>
  </si>
  <si>
    <t>Georgia - Rural</t>
  </si>
  <si>
    <t>Hawaii - Rural</t>
  </si>
  <si>
    <t>Idaho - Rural</t>
  </si>
  <si>
    <t>Twin Falls, ID</t>
  </si>
  <si>
    <t>Illinois - Rural</t>
  </si>
  <si>
    <t>Indiana - Rural</t>
  </si>
  <si>
    <t>Iowa - Rural</t>
  </si>
  <si>
    <t>Kansas - Rural</t>
  </si>
  <si>
    <t>Kentucky - Rural</t>
  </si>
  <si>
    <t>Louisiana - Rural</t>
  </si>
  <si>
    <t>Maine - Rural</t>
  </si>
  <si>
    <t>Maryland - Rural</t>
  </si>
  <si>
    <t>Massachusetts - Rural</t>
  </si>
  <si>
    <t>Michigan - Rural</t>
  </si>
  <si>
    <t>Minnesota - Rural</t>
  </si>
  <si>
    <t>Mississippi - Rural</t>
  </si>
  <si>
    <t>Missouri - Rural</t>
  </si>
  <si>
    <t>Montana - Rural</t>
  </si>
  <si>
    <t>Nebraska - Rural</t>
  </si>
  <si>
    <t>Nevada - Rural</t>
  </si>
  <si>
    <t>New Hampshire - Rural</t>
  </si>
  <si>
    <t>New Jersey - Rural</t>
  </si>
  <si>
    <t>New Mexico - Rural</t>
  </si>
  <si>
    <t>New York - Rural</t>
  </si>
  <si>
    <t>North Carolina - Rural</t>
  </si>
  <si>
    <t>North Dakota - Rural</t>
  </si>
  <si>
    <t>Ohio - Rural</t>
  </si>
  <si>
    <t>Oklahoma - Rural</t>
  </si>
  <si>
    <t>Oregon - Rural</t>
  </si>
  <si>
    <t>Pennsylvania - Rural</t>
  </si>
  <si>
    <t>Puerto Rico - Rural</t>
  </si>
  <si>
    <t>Rhode Island - Rural</t>
  </si>
  <si>
    <t>South Carolina - Rural</t>
  </si>
  <si>
    <t>South Dakota - Rural</t>
  </si>
  <si>
    <t>Tennessee - Rural</t>
  </si>
  <si>
    <t>Texas - Rural</t>
  </si>
  <si>
    <t>Utah - Rural</t>
  </si>
  <si>
    <t>Vermont - Rural</t>
  </si>
  <si>
    <t>Virginia - Rural</t>
  </si>
  <si>
    <t>Washington - Rural</t>
  </si>
  <si>
    <t>West Virginia - Rural</t>
  </si>
  <si>
    <t>Wisconsin - Rural</t>
  </si>
  <si>
    <t>Wyoming - Rural</t>
  </si>
  <si>
    <t>Autauga, AL</t>
  </si>
  <si>
    <t>Baldwin, AL</t>
  </si>
  <si>
    <t>Barbour, AL</t>
  </si>
  <si>
    <t>Bibb, AL</t>
  </si>
  <si>
    <t>Blount, AL</t>
  </si>
  <si>
    <t>Bullock, AL</t>
  </si>
  <si>
    <t>Butler, AL</t>
  </si>
  <si>
    <t>Calhoun, AL</t>
  </si>
  <si>
    <t>Chambers, AL</t>
  </si>
  <si>
    <t>Cherokee, AL</t>
  </si>
  <si>
    <t>Chilton, AL</t>
  </si>
  <si>
    <t>Choctaw, AL</t>
  </si>
  <si>
    <t>Clarke, AL</t>
  </si>
  <si>
    <t>Clay, AL</t>
  </si>
  <si>
    <t>Cleburne, AL</t>
  </si>
  <si>
    <t>Coffee, AL</t>
  </si>
  <si>
    <t>Colbert, AL</t>
  </si>
  <si>
    <t>Conecuh, AL</t>
  </si>
  <si>
    <t>Coosa, AL</t>
  </si>
  <si>
    <t>Covington, AL</t>
  </si>
  <si>
    <t>Crenshaw, AL</t>
  </si>
  <si>
    <t>Cullman, AL</t>
  </si>
  <si>
    <t>Dale, AL</t>
  </si>
  <si>
    <t>Dallas, AL</t>
  </si>
  <si>
    <t>De Kalb, AL</t>
  </si>
  <si>
    <t>Elmore, AL</t>
  </si>
  <si>
    <t>Escambia, AL</t>
  </si>
  <si>
    <t>Etowah, AL</t>
  </si>
  <si>
    <t>Fayette, AL</t>
  </si>
  <si>
    <t>Franklin, AL</t>
  </si>
  <si>
    <t>Geneva, AL</t>
  </si>
  <si>
    <t>Greene, AL</t>
  </si>
  <si>
    <t>Hale, AL</t>
  </si>
  <si>
    <t>Henry, AL</t>
  </si>
  <si>
    <t>Houston, AL</t>
  </si>
  <si>
    <t>Jackson, AL</t>
  </si>
  <si>
    <t>Jefferson, AL</t>
  </si>
  <si>
    <t>Lamar, AL</t>
  </si>
  <si>
    <t>Lauderdale, AL</t>
  </si>
  <si>
    <t>Lawrence, AL</t>
  </si>
  <si>
    <t>Lee, AL</t>
  </si>
  <si>
    <t>Limestone, AL</t>
  </si>
  <si>
    <t>Lowndes, AL</t>
  </si>
  <si>
    <t>Macon, AL</t>
  </si>
  <si>
    <t>Madison, AL</t>
  </si>
  <si>
    <t>Marengo, AL</t>
  </si>
  <si>
    <t>Marion, AL</t>
  </si>
  <si>
    <t>Marshall, AL</t>
  </si>
  <si>
    <t>Monroe, AL</t>
  </si>
  <si>
    <t>Morgan, AL</t>
  </si>
  <si>
    <t>Perry, AL</t>
  </si>
  <si>
    <t>Pickens, AL</t>
  </si>
  <si>
    <t>Pike, AL</t>
  </si>
  <si>
    <t>Randolph, AL</t>
  </si>
  <si>
    <t>Russell, AL</t>
  </si>
  <si>
    <t>St. Clair, AL</t>
  </si>
  <si>
    <t>Shelby, AL</t>
  </si>
  <si>
    <t>Sumter, AL</t>
  </si>
  <si>
    <t>Talladega, AL</t>
  </si>
  <si>
    <t>Tallapoosa, AL</t>
  </si>
  <si>
    <t>Walker, AL</t>
  </si>
  <si>
    <t>Washington, AL</t>
  </si>
  <si>
    <t>Wilcox, AL</t>
  </si>
  <si>
    <t>Winston, AL</t>
  </si>
  <si>
    <t>Aleutians East, AK</t>
  </si>
  <si>
    <t>Aleutians West, AK</t>
  </si>
  <si>
    <t>Bethel, AK</t>
  </si>
  <si>
    <t>Denali, AK</t>
  </si>
  <si>
    <t>Dillingham, AK</t>
  </si>
  <si>
    <t>Fairbanks North Star, AK</t>
  </si>
  <si>
    <t>Haines, AK</t>
  </si>
  <si>
    <t>Juneau, AK</t>
  </si>
  <si>
    <t>Kenai Peninsula, AK</t>
  </si>
  <si>
    <t>Ketchikan Gateway, AK</t>
  </si>
  <si>
    <t>Lake And Peninsula, AK</t>
  </si>
  <si>
    <t>Matanuska-Susitna, AK</t>
  </si>
  <si>
    <t>Nome, AK</t>
  </si>
  <si>
    <t>North Slope Borouh, AK</t>
  </si>
  <si>
    <t>Petersburg Borough, AK</t>
  </si>
  <si>
    <t>Pr.Of Wales-Hyder Cns Area, AK</t>
  </si>
  <si>
    <t>Skagway-Yakutat, AK</t>
  </si>
  <si>
    <t>Southeast Fairbanks, AK</t>
  </si>
  <si>
    <t>Valdez-Cordova, AK</t>
  </si>
  <si>
    <t>Wade Hampton, AK</t>
  </si>
  <si>
    <t>Yukon-Koyukuk, AK</t>
  </si>
  <si>
    <t>Apache, AZ</t>
  </si>
  <si>
    <t>Cochise, AZ</t>
  </si>
  <si>
    <t>Coconino, AZ</t>
  </si>
  <si>
    <t>Gila, AZ</t>
  </si>
  <si>
    <t>Graham, AZ</t>
  </si>
  <si>
    <t>Greenlee, AZ</t>
  </si>
  <si>
    <t>Lapaz, AZ</t>
  </si>
  <si>
    <t>Maricopa, AZ</t>
  </si>
  <si>
    <t>Mohave, AZ</t>
  </si>
  <si>
    <t>Navajo, AZ</t>
  </si>
  <si>
    <t>Pima, AZ</t>
  </si>
  <si>
    <t>Pinal, AZ</t>
  </si>
  <si>
    <t>Santa Cruz, AZ</t>
  </si>
  <si>
    <t>Yavapai, AZ</t>
  </si>
  <si>
    <t>Arkansas, AR</t>
  </si>
  <si>
    <t>Ashley, AR</t>
  </si>
  <si>
    <t>Baxter, AR</t>
  </si>
  <si>
    <t>Benton, AR</t>
  </si>
  <si>
    <t>Boone, AR</t>
  </si>
  <si>
    <t>Bradley, AR</t>
  </si>
  <si>
    <t>Calhoun, AR</t>
  </si>
  <si>
    <t>Carroll, AR</t>
  </si>
  <si>
    <t>Chicot, AR</t>
  </si>
  <si>
    <t>Clark, AR</t>
  </si>
  <si>
    <t>Clay, AR</t>
  </si>
  <si>
    <t>Cleburne, AR</t>
  </si>
  <si>
    <t>Cleveland, AR</t>
  </si>
  <si>
    <t>Columbia, AR</t>
  </si>
  <si>
    <t>Conway, AR</t>
  </si>
  <si>
    <t>Craighead, AR</t>
  </si>
  <si>
    <t>Crawford, AR</t>
  </si>
  <si>
    <t>Crittenden, AR</t>
  </si>
  <si>
    <t>Cross, AR</t>
  </si>
  <si>
    <t>Dallas, AR</t>
  </si>
  <si>
    <t>Desha, AR</t>
  </si>
  <si>
    <t>Drew, AR</t>
  </si>
  <si>
    <t>Faulkner, AR</t>
  </si>
  <si>
    <t>Franklin, AR</t>
  </si>
  <si>
    <t>Fulton, AR</t>
  </si>
  <si>
    <t>Garland, AR</t>
  </si>
  <si>
    <t>Grant, AR</t>
  </si>
  <si>
    <t>Greene, AR</t>
  </si>
  <si>
    <t>Hempstead, AR</t>
  </si>
  <si>
    <t>Hot Spring, AR</t>
  </si>
  <si>
    <t>Howard, AR</t>
  </si>
  <si>
    <t>Independence, AR</t>
  </si>
  <si>
    <t>Izard, AR</t>
  </si>
  <si>
    <t>Jackson, AR</t>
  </si>
  <si>
    <t>Jefferson, AR</t>
  </si>
  <si>
    <t>Johnson, AR</t>
  </si>
  <si>
    <t>Lafayette, AR</t>
  </si>
  <si>
    <t>Lawrence, AR</t>
  </si>
  <si>
    <t>Lee, AR</t>
  </si>
  <si>
    <t>Lincoln, AR</t>
  </si>
  <si>
    <t>Little River, AR</t>
  </si>
  <si>
    <t>Logan, AR</t>
  </si>
  <si>
    <t>Lonoke, AR</t>
  </si>
  <si>
    <t>Madison, AR</t>
  </si>
  <si>
    <t>Marion, AR</t>
  </si>
  <si>
    <t>Miller, AR</t>
  </si>
  <si>
    <t>Mississippi, AR</t>
  </si>
  <si>
    <t>Monroe, AR</t>
  </si>
  <si>
    <t>Montgomery, AR</t>
  </si>
  <si>
    <t>Nevada, AR</t>
  </si>
  <si>
    <t>Newton, AR</t>
  </si>
  <si>
    <t>Ouachita, AR</t>
  </si>
  <si>
    <t>Perry, AR</t>
  </si>
  <si>
    <t>Phillips, AR</t>
  </si>
  <si>
    <t>Pike, AR</t>
  </si>
  <si>
    <t>Poinsett, AR</t>
  </si>
  <si>
    <t>Polk, AR</t>
  </si>
  <si>
    <t>Pope, AR</t>
  </si>
  <si>
    <t>Prairie, AR</t>
  </si>
  <si>
    <t>Pulaski, AR</t>
  </si>
  <si>
    <t>Randolph, AR</t>
  </si>
  <si>
    <t>St. Francis, AR</t>
  </si>
  <si>
    <t>Saline, AR</t>
  </si>
  <si>
    <t>Scott, AR</t>
  </si>
  <si>
    <t>Searcy, AR</t>
  </si>
  <si>
    <t>Sebastian, AR</t>
  </si>
  <si>
    <t>Sevier, AR</t>
  </si>
  <si>
    <t>Sharp, AR</t>
  </si>
  <si>
    <t>Stone, AR</t>
  </si>
  <si>
    <t>Union, AR</t>
  </si>
  <si>
    <t>Van Buren, AR</t>
  </si>
  <si>
    <t>Washington, AR</t>
  </si>
  <si>
    <t>White, AR</t>
  </si>
  <si>
    <t>Woodruff, AR</t>
  </si>
  <si>
    <t>Yell, AR</t>
  </si>
  <si>
    <t>Alameda, CA</t>
  </si>
  <si>
    <t>Alpine, CA</t>
  </si>
  <si>
    <t>Amador, CA</t>
  </si>
  <si>
    <t>Butte, CA</t>
  </si>
  <si>
    <t>Calaveras, CA</t>
  </si>
  <si>
    <t>Colusa, CA</t>
  </si>
  <si>
    <t>Contra Costa, CA</t>
  </si>
  <si>
    <t>Del Norte, CA</t>
  </si>
  <si>
    <t>El Dorado, CA</t>
  </si>
  <si>
    <t>Glenn, CA</t>
  </si>
  <si>
    <t>Humboldt, CA</t>
  </si>
  <si>
    <t>Imperial, CA</t>
  </si>
  <si>
    <t>Inyo, CA</t>
  </si>
  <si>
    <t>Kern, CA</t>
  </si>
  <si>
    <t>Kings, CA</t>
  </si>
  <si>
    <t>Lake, CA</t>
  </si>
  <si>
    <t>Lassen, CA</t>
  </si>
  <si>
    <t>Los Angeles, CA</t>
  </si>
  <si>
    <t>Marin, CA</t>
  </si>
  <si>
    <t>Mariposa, CA</t>
  </si>
  <si>
    <t>Mendocino, CA</t>
  </si>
  <si>
    <t>Modoc, CA</t>
  </si>
  <si>
    <t>Mono, CA</t>
  </si>
  <si>
    <t>Monterey, CA</t>
  </si>
  <si>
    <t>Nevada, CA</t>
  </si>
  <si>
    <t>Orange, CA</t>
  </si>
  <si>
    <t>Placer, CA</t>
  </si>
  <si>
    <t>Plumas, CA</t>
  </si>
  <si>
    <t>Riverside, CA</t>
  </si>
  <si>
    <t>Sacramento, CA</t>
  </si>
  <si>
    <t>San Benito, CA</t>
  </si>
  <si>
    <t>San Bernardino, CA</t>
  </si>
  <si>
    <t>San Diego, CA</t>
  </si>
  <si>
    <t>San Francisco, CA</t>
  </si>
  <si>
    <t>San Joaquin, CA</t>
  </si>
  <si>
    <t>San Luis Obispo, CA</t>
  </si>
  <si>
    <t>San Mateo, CA</t>
  </si>
  <si>
    <t>Santa Barbara, CA</t>
  </si>
  <si>
    <t>Santa Clara, CA</t>
  </si>
  <si>
    <t>Santa Cruz, CA</t>
  </si>
  <si>
    <t>Shasta, CA</t>
  </si>
  <si>
    <t>Sierra, CA</t>
  </si>
  <si>
    <t>Siskiyou, CA</t>
  </si>
  <si>
    <t>Solano, CA</t>
  </si>
  <si>
    <t>Sonoma, CA</t>
  </si>
  <si>
    <t>Stanislaus, CA</t>
  </si>
  <si>
    <t>Sutter, CA</t>
  </si>
  <si>
    <t>Tehama, CA</t>
  </si>
  <si>
    <t>Trinity, CA</t>
  </si>
  <si>
    <t>Tulare, CA</t>
  </si>
  <si>
    <t>Tuolumne, CA</t>
  </si>
  <si>
    <t>Ventura, CA</t>
  </si>
  <si>
    <t>Yolo, CA</t>
  </si>
  <si>
    <t>Yuba, CA</t>
  </si>
  <si>
    <t>Adams, CO</t>
  </si>
  <si>
    <t>Alamosa, CO</t>
  </si>
  <si>
    <t>Arapahoe, CO</t>
  </si>
  <si>
    <t>Archuleta, CO</t>
  </si>
  <si>
    <t>Baca, CO</t>
  </si>
  <si>
    <t>Bent, CO</t>
  </si>
  <si>
    <t>Chaffee, CO</t>
  </si>
  <si>
    <t>Cheyenne, CO</t>
  </si>
  <si>
    <t>Clear Creek, CO</t>
  </si>
  <si>
    <t>Conejos, CO</t>
  </si>
  <si>
    <t>Costilla, CO</t>
  </si>
  <si>
    <t>Crowley, CO</t>
  </si>
  <si>
    <t>Custer, CO</t>
  </si>
  <si>
    <t>Delta, CO</t>
  </si>
  <si>
    <t>Denver, CO</t>
  </si>
  <si>
    <t>Dolores, CO</t>
  </si>
  <si>
    <t>Douglas, CO</t>
  </si>
  <si>
    <t>Eagle, CO</t>
  </si>
  <si>
    <t>Elbert, CO</t>
  </si>
  <si>
    <t>El Paso, CO</t>
  </si>
  <si>
    <t>Fremont, CO</t>
  </si>
  <si>
    <t>Garfield, CO</t>
  </si>
  <si>
    <t>Gilpin, CO</t>
  </si>
  <si>
    <t>Grand, CO</t>
  </si>
  <si>
    <t>Gunnison, CO</t>
  </si>
  <si>
    <t>Hinsdale, CO</t>
  </si>
  <si>
    <t>Huerfano, CO</t>
  </si>
  <si>
    <t>Jackson, CO</t>
  </si>
  <si>
    <t>Jefferson, CO</t>
  </si>
  <si>
    <t>Kiowa, CO</t>
  </si>
  <si>
    <t>Kit Carson, CO</t>
  </si>
  <si>
    <t>Lake, CO</t>
  </si>
  <si>
    <t>La Plata, CO</t>
  </si>
  <si>
    <t>Larimer, CO</t>
  </si>
  <si>
    <t>Las Animas, CO</t>
  </si>
  <si>
    <t>Lincoln, CO</t>
  </si>
  <si>
    <t>Logan, CO</t>
  </si>
  <si>
    <t>Mesa, CO</t>
  </si>
  <si>
    <t>Mineral, CO</t>
  </si>
  <si>
    <t>Moffat, CO</t>
  </si>
  <si>
    <t>Montezuma, CO</t>
  </si>
  <si>
    <t>Montrose, CO</t>
  </si>
  <si>
    <t>Morgan, CO</t>
  </si>
  <si>
    <t>Otero, CO</t>
  </si>
  <si>
    <t>Ouray, CO</t>
  </si>
  <si>
    <t>Park, CO</t>
  </si>
  <si>
    <t>Phillips, CO</t>
  </si>
  <si>
    <t>Pitkin, CO</t>
  </si>
  <si>
    <t>Prowers, CO</t>
  </si>
  <si>
    <t>Rio Blanco, CO</t>
  </si>
  <si>
    <t>Rio Grande, CO</t>
  </si>
  <si>
    <t>Routt, CO</t>
  </si>
  <si>
    <t>Saguache, CO</t>
  </si>
  <si>
    <t>San Juan, CO</t>
  </si>
  <si>
    <t>San Miguel, CO</t>
  </si>
  <si>
    <t>Sedgwick, CO</t>
  </si>
  <si>
    <t>Summit, CO</t>
  </si>
  <si>
    <t>Teller, CO</t>
  </si>
  <si>
    <t>Washington, CO</t>
  </si>
  <si>
    <t>Weld, CO</t>
  </si>
  <si>
    <t>Yuma, CO</t>
  </si>
  <si>
    <t>Broomfield, CO</t>
  </si>
  <si>
    <t>Fairfield, CT</t>
  </si>
  <si>
    <t>Hartford, CT</t>
  </si>
  <si>
    <t>Litchfield, CT</t>
  </si>
  <si>
    <t>Middlesex, CT</t>
  </si>
  <si>
    <t>New Haven, CT</t>
  </si>
  <si>
    <t>New London, CT</t>
  </si>
  <si>
    <t>Tolland, CT</t>
  </si>
  <si>
    <t>Windham, CT</t>
  </si>
  <si>
    <t>Kent, DE</t>
  </si>
  <si>
    <t>New Castle, DE</t>
  </si>
  <si>
    <t>Sussex, DE</t>
  </si>
  <si>
    <t>The District, DC</t>
  </si>
  <si>
    <t>Alachua, FL</t>
  </si>
  <si>
    <t>Baker, FL</t>
  </si>
  <si>
    <t>Bay, FL</t>
  </si>
  <si>
    <t>Bradford, FL</t>
  </si>
  <si>
    <t>Brevard, FL</t>
  </si>
  <si>
    <t>Broward, FL</t>
  </si>
  <si>
    <t>Calhoun, FL</t>
  </si>
  <si>
    <t>Charlotte, FL</t>
  </si>
  <si>
    <t>Citrus, FL</t>
  </si>
  <si>
    <t>Clay, FL</t>
  </si>
  <si>
    <t>Collier, FL</t>
  </si>
  <si>
    <t>Columbia, FL</t>
  </si>
  <si>
    <t>Miami-Dade, FL</t>
  </si>
  <si>
    <t>De Soto, FL</t>
  </si>
  <si>
    <t>Dixie, FL</t>
  </si>
  <si>
    <t>Duval, FL</t>
  </si>
  <si>
    <t>Escambia, FL</t>
  </si>
  <si>
    <t>Flagler, FL</t>
  </si>
  <si>
    <t>Franklin, FL</t>
  </si>
  <si>
    <t>Gadsden, FL</t>
  </si>
  <si>
    <t>Gilchrist, FL</t>
  </si>
  <si>
    <t>Glades, FL</t>
  </si>
  <si>
    <t>Gulf, FL</t>
  </si>
  <si>
    <t>Hamilton, FL</t>
  </si>
  <si>
    <t>Hardee, FL</t>
  </si>
  <si>
    <t>Hendry, FL</t>
  </si>
  <si>
    <t>Hernando, FL</t>
  </si>
  <si>
    <t>Highlands, FL</t>
  </si>
  <si>
    <t>Hillsborough, FL</t>
  </si>
  <si>
    <t>Holmes, FL</t>
  </si>
  <si>
    <t>Indian River, FL</t>
  </si>
  <si>
    <t>Jackson, FL</t>
  </si>
  <si>
    <t>Jefferson, FL</t>
  </si>
  <si>
    <t>Lafayette, FL</t>
  </si>
  <si>
    <t>Lake, FL</t>
  </si>
  <si>
    <t>Lee, FL</t>
  </si>
  <si>
    <t>Leon, FL</t>
  </si>
  <si>
    <t>Levy, FL</t>
  </si>
  <si>
    <t>Liberty, FL</t>
  </si>
  <si>
    <t>Madison, FL</t>
  </si>
  <si>
    <t>Manatee, FL</t>
  </si>
  <si>
    <t>Marion, FL</t>
  </si>
  <si>
    <t>Martin, FL</t>
  </si>
  <si>
    <t>Monroe, FL</t>
  </si>
  <si>
    <t>Nassau, FL</t>
  </si>
  <si>
    <t>Okaloosa, FL</t>
  </si>
  <si>
    <t>Okeechobee, FL</t>
  </si>
  <si>
    <t>Orange, FL</t>
  </si>
  <si>
    <t>Osceola, FL</t>
  </si>
  <si>
    <t>Palm Beach, FL</t>
  </si>
  <si>
    <t>Pasco, FL</t>
  </si>
  <si>
    <t>Pinellas, FL</t>
  </si>
  <si>
    <t>Polk, FL</t>
  </si>
  <si>
    <t>Putnam, FL</t>
  </si>
  <si>
    <t>St. Johns, FL</t>
  </si>
  <si>
    <t>St. Lucie, FL</t>
  </si>
  <si>
    <t>Santa Rosa, FL</t>
  </si>
  <si>
    <t>Sarasota, FL</t>
  </si>
  <si>
    <t>Seminole, FL</t>
  </si>
  <si>
    <t>Sumter, FL</t>
  </si>
  <si>
    <t>Suwannee, FL</t>
  </si>
  <si>
    <t>Taylor, FL</t>
  </si>
  <si>
    <t>Union, FL</t>
  </si>
  <si>
    <t>Volusia, FL</t>
  </si>
  <si>
    <t>Wakulla, FL</t>
  </si>
  <si>
    <t>Walton, FL</t>
  </si>
  <si>
    <t>Washington, FL</t>
  </si>
  <si>
    <t>Appling, GA</t>
  </si>
  <si>
    <t>Atkinson, GA</t>
  </si>
  <si>
    <t>Bacon, GA</t>
  </si>
  <si>
    <t>Baker, GA</t>
  </si>
  <si>
    <t>Baldwin, GA</t>
  </si>
  <si>
    <t>Banks, GA</t>
  </si>
  <si>
    <t>Barrow, GA</t>
  </si>
  <si>
    <t>Bartow, GA</t>
  </si>
  <si>
    <t>Ben Hill, GA</t>
  </si>
  <si>
    <t>Berrien, GA</t>
  </si>
  <si>
    <t>Bibb, GA</t>
  </si>
  <si>
    <t>Bleckley, GA</t>
  </si>
  <si>
    <t>Brantley, GA</t>
  </si>
  <si>
    <t>Brooks, GA</t>
  </si>
  <si>
    <t>Bryan, GA</t>
  </si>
  <si>
    <t>Bulloch, GA</t>
  </si>
  <si>
    <t>Burke, GA</t>
  </si>
  <si>
    <t>Butts, GA</t>
  </si>
  <si>
    <t>Calhoun, GA</t>
  </si>
  <si>
    <t>Camden, GA</t>
  </si>
  <si>
    <t>Candler, GA</t>
  </si>
  <si>
    <t>Carroll, GA</t>
  </si>
  <si>
    <t>Catoosa, GA</t>
  </si>
  <si>
    <t>Charlton, GA</t>
  </si>
  <si>
    <t>Chatham, GA</t>
  </si>
  <si>
    <t>Chattahoochee, GA</t>
  </si>
  <si>
    <t>Chattooga, GA</t>
  </si>
  <si>
    <t>Cherokee, GA</t>
  </si>
  <si>
    <t>Clarke, GA</t>
  </si>
  <si>
    <t>Clay, GA</t>
  </si>
  <si>
    <t>Clayton, GA</t>
  </si>
  <si>
    <t>Clinch, GA</t>
  </si>
  <si>
    <t>Cobb, GA</t>
  </si>
  <si>
    <t>Coffee, GA</t>
  </si>
  <si>
    <t>Colquitt, GA</t>
  </si>
  <si>
    <t>Columbia, GA</t>
  </si>
  <si>
    <t>Cook, GA</t>
  </si>
  <si>
    <t>Coweta, GA</t>
  </si>
  <si>
    <t>Crawford, GA</t>
  </si>
  <si>
    <t>Crisp, GA</t>
  </si>
  <si>
    <t>Dade, GA</t>
  </si>
  <si>
    <t>Dawson, GA</t>
  </si>
  <si>
    <t>Decatur, GA</t>
  </si>
  <si>
    <t>De Kalb, GA</t>
  </si>
  <si>
    <t>Dodge, GA</t>
  </si>
  <si>
    <t>Dooly, GA</t>
  </si>
  <si>
    <t>Dougherty, GA</t>
  </si>
  <si>
    <t>Douglas, GA</t>
  </si>
  <si>
    <t>Early, GA</t>
  </si>
  <si>
    <t>Echols, GA</t>
  </si>
  <si>
    <t>Effingham, GA</t>
  </si>
  <si>
    <t>Elbert, GA</t>
  </si>
  <si>
    <t>Emanuel, GA</t>
  </si>
  <si>
    <t>Evans, GA</t>
  </si>
  <si>
    <t>Fannin, GA</t>
  </si>
  <si>
    <t>Fayette, GA</t>
  </si>
  <si>
    <t>Floyd, GA</t>
  </si>
  <si>
    <t>Forsyth, GA</t>
  </si>
  <si>
    <t>Franklin, GA</t>
  </si>
  <si>
    <t>Fulton, GA</t>
  </si>
  <si>
    <t>Gilmer, GA</t>
  </si>
  <si>
    <t>Glascock, GA</t>
  </si>
  <si>
    <t>Glynn, GA</t>
  </si>
  <si>
    <t>Gordon, GA</t>
  </si>
  <si>
    <t>Grady, GA</t>
  </si>
  <si>
    <t>Greene, GA</t>
  </si>
  <si>
    <t>Gwinnett, GA</t>
  </si>
  <si>
    <t>Habersham, GA</t>
  </si>
  <si>
    <t>Hall, GA</t>
  </si>
  <si>
    <t>Hancock, GA</t>
  </si>
  <si>
    <t>Haralson, GA</t>
  </si>
  <si>
    <t>Harris, GA</t>
  </si>
  <si>
    <t>Hart, GA</t>
  </si>
  <si>
    <t>Heard, GA</t>
  </si>
  <si>
    <t>Henry, GA</t>
  </si>
  <si>
    <t>Houston, GA</t>
  </si>
  <si>
    <t>Irwin, GA</t>
  </si>
  <si>
    <t>Jackson, GA</t>
  </si>
  <si>
    <t>Jasper, GA</t>
  </si>
  <si>
    <t>Jeff Davis, GA</t>
  </si>
  <si>
    <t>Jefferson, GA</t>
  </si>
  <si>
    <t>Jenkins, GA</t>
  </si>
  <si>
    <t>Johnson, GA</t>
  </si>
  <si>
    <t>Jones, GA</t>
  </si>
  <si>
    <t>Lamar, GA</t>
  </si>
  <si>
    <t>Lanier, GA</t>
  </si>
  <si>
    <t>Laurens, GA</t>
  </si>
  <si>
    <t>Lee, GA</t>
  </si>
  <si>
    <t>Liberty, GA</t>
  </si>
  <si>
    <t>Lincoln, GA</t>
  </si>
  <si>
    <t>Long, GA</t>
  </si>
  <si>
    <t>Lowndes, GA</t>
  </si>
  <si>
    <t>Lumpkin, GA</t>
  </si>
  <si>
    <t>Mc Duffie, GA</t>
  </si>
  <si>
    <t>Mc Intosh, GA</t>
  </si>
  <si>
    <t>Macon, GA</t>
  </si>
  <si>
    <t>Madison, GA</t>
  </si>
  <si>
    <t>Marion, GA</t>
  </si>
  <si>
    <t>Meriwether, GA</t>
  </si>
  <si>
    <t>Miller, GA</t>
  </si>
  <si>
    <t>Mitchell, GA</t>
  </si>
  <si>
    <t>Monroe, GA</t>
  </si>
  <si>
    <t>Montgomery, GA</t>
  </si>
  <si>
    <t>Morgan, GA</t>
  </si>
  <si>
    <t>Murray, GA</t>
  </si>
  <si>
    <t>Muscogee, GA</t>
  </si>
  <si>
    <t>Newton, GA</t>
  </si>
  <si>
    <t>Oconee, GA</t>
  </si>
  <si>
    <t>Oglethorpe, GA</t>
  </si>
  <si>
    <t>Paulding, GA</t>
  </si>
  <si>
    <t>Peach, GA</t>
  </si>
  <si>
    <t>Pickens, GA</t>
  </si>
  <si>
    <t>Pierce, GA</t>
  </si>
  <si>
    <t>Pike, GA</t>
  </si>
  <si>
    <t>Polk, GA</t>
  </si>
  <si>
    <t>Pulaski, GA</t>
  </si>
  <si>
    <t>Putnam, GA</t>
  </si>
  <si>
    <t>Quitman, GA</t>
  </si>
  <si>
    <t>Rabun, GA</t>
  </si>
  <si>
    <t>Randolph, GA</t>
  </si>
  <si>
    <t>Richmond, GA</t>
  </si>
  <si>
    <t>Rockdale, GA</t>
  </si>
  <si>
    <t>Schley, GA</t>
  </si>
  <si>
    <t>Screven, GA</t>
  </si>
  <si>
    <t>Seminole, GA</t>
  </si>
  <si>
    <t>Spalding, GA</t>
  </si>
  <si>
    <t>Stephens, GA</t>
  </si>
  <si>
    <t>Stewart, GA</t>
  </si>
  <si>
    <t>Sumter, GA</t>
  </si>
  <si>
    <t>Talbot, GA</t>
  </si>
  <si>
    <t>Taliaferro, GA</t>
  </si>
  <si>
    <t>Tattnall, GA</t>
  </si>
  <si>
    <t>Taylor, GA</t>
  </si>
  <si>
    <t>Telfair, GA</t>
  </si>
  <si>
    <t>Terrell, GA</t>
  </si>
  <si>
    <t>Thomas, GA</t>
  </si>
  <si>
    <t>Tift, GA</t>
  </si>
  <si>
    <t>Toombs, GA</t>
  </si>
  <si>
    <t>Towns, GA</t>
  </si>
  <si>
    <t>Treutlen, GA</t>
  </si>
  <si>
    <t>Troup, GA</t>
  </si>
  <si>
    <t>Turner, GA</t>
  </si>
  <si>
    <t>Twiggs, GA</t>
  </si>
  <si>
    <t>Union, GA</t>
  </si>
  <si>
    <t>Upson, GA</t>
  </si>
  <si>
    <t>Walker, GA</t>
  </si>
  <si>
    <t>Walton, GA</t>
  </si>
  <si>
    <t>Ware, GA</t>
  </si>
  <si>
    <t>Warren, GA</t>
  </si>
  <si>
    <t>Washington, GA</t>
  </si>
  <si>
    <t>Wayne, GA</t>
  </si>
  <si>
    <t>Webster, GA</t>
  </si>
  <si>
    <t>Wheeler, GA</t>
  </si>
  <si>
    <t>White, GA</t>
  </si>
  <si>
    <t>Whitfield, GA</t>
  </si>
  <si>
    <t>Wilcox, GA</t>
  </si>
  <si>
    <t>Wilkes, GA</t>
  </si>
  <si>
    <t>Wilkinson, GA</t>
  </si>
  <si>
    <t>Worth, GA</t>
  </si>
  <si>
    <t>Kalawao, HI</t>
  </si>
  <si>
    <t>Hawaii, HI</t>
  </si>
  <si>
    <t>Honolulu, HI</t>
  </si>
  <si>
    <t>Kauai, HI</t>
  </si>
  <si>
    <t>Maui, HI</t>
  </si>
  <si>
    <t>Ada, ID</t>
  </si>
  <si>
    <t>Adams, ID</t>
  </si>
  <si>
    <t>Bannock, ID</t>
  </si>
  <si>
    <t>Bear Lake, ID</t>
  </si>
  <si>
    <t>Benewah, ID</t>
  </si>
  <si>
    <t>Bingham, ID</t>
  </si>
  <si>
    <t>Blaine, ID</t>
  </si>
  <si>
    <t>Boise, ID</t>
  </si>
  <si>
    <t>Bonner, ID</t>
  </si>
  <si>
    <t>Bonneville, ID</t>
  </si>
  <si>
    <t>Boundary, ID</t>
  </si>
  <si>
    <t>Butte, ID</t>
  </si>
  <si>
    <t>Camas, ID</t>
  </si>
  <si>
    <t>Canyon, ID</t>
  </si>
  <si>
    <t>Caribou, ID</t>
  </si>
  <si>
    <t>Cassia, ID</t>
  </si>
  <si>
    <t>Clark, ID</t>
  </si>
  <si>
    <t>Clearwater, ID</t>
  </si>
  <si>
    <t>Custer, ID</t>
  </si>
  <si>
    <t>Elmore, ID</t>
  </si>
  <si>
    <t>Franklin, ID</t>
  </si>
  <si>
    <t>Fremont, ID</t>
  </si>
  <si>
    <t>Gem, ID</t>
  </si>
  <si>
    <t>Gooding, ID</t>
  </si>
  <si>
    <t>Idaho, ID</t>
  </si>
  <si>
    <t>Jefferson, ID</t>
  </si>
  <si>
    <t>Jerome, ID</t>
  </si>
  <si>
    <t>Kootenai, ID</t>
  </si>
  <si>
    <t>Latah, ID</t>
  </si>
  <si>
    <t>Lemhi, ID</t>
  </si>
  <si>
    <t>Lewis, ID</t>
  </si>
  <si>
    <t>Lincoln, ID</t>
  </si>
  <si>
    <t>Madison, ID</t>
  </si>
  <si>
    <t>Minidoka, ID</t>
  </si>
  <si>
    <t>Nez Perce, ID</t>
  </si>
  <si>
    <t>Oneida, ID</t>
  </si>
  <si>
    <t>Owyhee, ID</t>
  </si>
  <si>
    <t>Payette, ID</t>
  </si>
  <si>
    <t>Power, ID</t>
  </si>
  <si>
    <t>Shoshone, ID</t>
  </si>
  <si>
    <t>Teton, ID</t>
  </si>
  <si>
    <t>Valley, ID</t>
  </si>
  <si>
    <t>Washington, ID</t>
  </si>
  <si>
    <t>Adams, IL</t>
  </si>
  <si>
    <t>Alexander, IL</t>
  </si>
  <si>
    <t>Bond, IL</t>
  </si>
  <si>
    <t>Boone, IL</t>
  </si>
  <si>
    <t>Brown, IL</t>
  </si>
  <si>
    <t>Bureau, IL</t>
  </si>
  <si>
    <t>Calhoun, IL</t>
  </si>
  <si>
    <t>Carroll, IL</t>
  </si>
  <si>
    <t>Cass, IL</t>
  </si>
  <si>
    <t>Champaign, IL</t>
  </si>
  <si>
    <t>Christian, IL</t>
  </si>
  <si>
    <t>Clark, IL</t>
  </si>
  <si>
    <t>Clay, IL</t>
  </si>
  <si>
    <t>Clinton, IL</t>
  </si>
  <si>
    <t>Coles, IL</t>
  </si>
  <si>
    <t>Cook, IL</t>
  </si>
  <si>
    <t>Crawford, IL</t>
  </si>
  <si>
    <t>Cumberland, IL</t>
  </si>
  <si>
    <t>De Kalb, IL</t>
  </si>
  <si>
    <t>De Witt, IL</t>
  </si>
  <si>
    <t>Douglas, IL</t>
  </si>
  <si>
    <t>Du Page, IL</t>
  </si>
  <si>
    <t>Edgar, IL</t>
  </si>
  <si>
    <t>Edwards, IL</t>
  </si>
  <si>
    <t>Effingham, IL</t>
  </si>
  <si>
    <t>Fayette, IL</t>
  </si>
  <si>
    <t>Ford, IL</t>
  </si>
  <si>
    <t>Franklin, IL</t>
  </si>
  <si>
    <t>Fulton, IL</t>
  </si>
  <si>
    <t>Gallatin, IL</t>
  </si>
  <si>
    <t>Greene, IL</t>
  </si>
  <si>
    <t>Grundy, IL</t>
  </si>
  <si>
    <t>Hamilton, IL</t>
  </si>
  <si>
    <t>Hancock, IL</t>
  </si>
  <si>
    <t>Hardin, IL</t>
  </si>
  <si>
    <t>Henderson, IL</t>
  </si>
  <si>
    <t>Henry, IL</t>
  </si>
  <si>
    <t>Iroquois, IL</t>
  </si>
  <si>
    <t>Jackson, IL</t>
  </si>
  <si>
    <t>Jasper, IL</t>
  </si>
  <si>
    <t>Jefferson, IL</t>
  </si>
  <si>
    <t>Jersey, IL</t>
  </si>
  <si>
    <t>Jo Daviess, IL</t>
  </si>
  <si>
    <t>Johnson, IL</t>
  </si>
  <si>
    <t>Kane, IL</t>
  </si>
  <si>
    <t>Kendall, IL</t>
  </si>
  <si>
    <t>Knox, IL</t>
  </si>
  <si>
    <t>Lake, IL</t>
  </si>
  <si>
    <t>La Salle, IL</t>
  </si>
  <si>
    <t>Lawrence, IL</t>
  </si>
  <si>
    <t>Lee, IL</t>
  </si>
  <si>
    <t>Livingston, IL</t>
  </si>
  <si>
    <t>Logan, IL</t>
  </si>
  <si>
    <t>Mc Donough, IL</t>
  </si>
  <si>
    <t>Mc Henry, IL</t>
  </si>
  <si>
    <t>Mc Lean, IL</t>
  </si>
  <si>
    <t>Macon, IL</t>
  </si>
  <si>
    <t>Macoupin, IL</t>
  </si>
  <si>
    <t>Madison, IL</t>
  </si>
  <si>
    <t>Marion, IL</t>
  </si>
  <si>
    <t>Marshall, IL</t>
  </si>
  <si>
    <t>Mason, IL</t>
  </si>
  <si>
    <t>Massac, IL</t>
  </si>
  <si>
    <t>Menard, IL</t>
  </si>
  <si>
    <t>Mercer, IL</t>
  </si>
  <si>
    <t>Monroe, IL</t>
  </si>
  <si>
    <t>Montgomery, IL</t>
  </si>
  <si>
    <t>Morgan, IL</t>
  </si>
  <si>
    <t>Moultrie, IL</t>
  </si>
  <si>
    <t>Ogle, IL</t>
  </si>
  <si>
    <t>Perry, IL</t>
  </si>
  <si>
    <t>Piatt, IL</t>
  </si>
  <si>
    <t>Pike, IL</t>
  </si>
  <si>
    <t>Pope, IL</t>
  </si>
  <si>
    <t>Pulaski, IL</t>
  </si>
  <si>
    <t>Putnam, IL</t>
  </si>
  <si>
    <t>Randolph, IL</t>
  </si>
  <si>
    <t>Richland, IL</t>
  </si>
  <si>
    <t>Rock Island, IL</t>
  </si>
  <si>
    <t>St. Clair, IL</t>
  </si>
  <si>
    <t>Saline, IL</t>
  </si>
  <si>
    <t>Sangamon, IL</t>
  </si>
  <si>
    <t>Schuyler, IL</t>
  </si>
  <si>
    <t>Scott, IL</t>
  </si>
  <si>
    <t>Shelby, IL</t>
  </si>
  <si>
    <t>Stark, IL</t>
  </si>
  <si>
    <t>Stephenson, IL</t>
  </si>
  <si>
    <t>Tazewell, IL</t>
  </si>
  <si>
    <t>Union, IL</t>
  </si>
  <si>
    <t>Vermilion, IL</t>
  </si>
  <si>
    <t>Wabash, IL</t>
  </si>
  <si>
    <t>Warren, IL</t>
  </si>
  <si>
    <t>Washington, IL</t>
  </si>
  <si>
    <t>Wayne, IL</t>
  </si>
  <si>
    <t>White, IL</t>
  </si>
  <si>
    <t>Whiteside, IL</t>
  </si>
  <si>
    <t>Will, IL</t>
  </si>
  <si>
    <t>Williamson, IL</t>
  </si>
  <si>
    <t>Winnebago, IL</t>
  </si>
  <si>
    <t>Woodford, IL</t>
  </si>
  <si>
    <t>Adams, IN</t>
  </si>
  <si>
    <t>Allen, IN</t>
  </si>
  <si>
    <t>Bartholomew, IN</t>
  </si>
  <si>
    <t>Benton, IN</t>
  </si>
  <si>
    <t>Blackford, IN</t>
  </si>
  <si>
    <t>Boone, IN</t>
  </si>
  <si>
    <t>Brown, IN</t>
  </si>
  <si>
    <t>Carroll, IN</t>
  </si>
  <si>
    <t>Cass, IN</t>
  </si>
  <si>
    <t>Clark, IN</t>
  </si>
  <si>
    <t>Clay, IN</t>
  </si>
  <si>
    <t>Clinton, IN</t>
  </si>
  <si>
    <t>Crawford, IN</t>
  </si>
  <si>
    <t>Daviess, IN</t>
  </si>
  <si>
    <t>Dearborn, IN</t>
  </si>
  <si>
    <t>Decatur, IN</t>
  </si>
  <si>
    <t>De Kalb, IN</t>
  </si>
  <si>
    <t>Delaware, IN</t>
  </si>
  <si>
    <t>Dubois, IN</t>
  </si>
  <si>
    <t>Elkhart, IN</t>
  </si>
  <si>
    <t>Fayette, IN</t>
  </si>
  <si>
    <t>Floyd, IN</t>
  </si>
  <si>
    <t>Fountain, IN</t>
  </si>
  <si>
    <t>Franklin, IN</t>
  </si>
  <si>
    <t>Fulton, IN</t>
  </si>
  <si>
    <t>Gibson, IN</t>
  </si>
  <si>
    <t>Grant, IN</t>
  </si>
  <si>
    <t>Greene, IN</t>
  </si>
  <si>
    <t>Hamilton, IN</t>
  </si>
  <si>
    <t>Hancock, IN</t>
  </si>
  <si>
    <t>Harrison, IN</t>
  </si>
  <si>
    <t>Hendricks, IN</t>
  </si>
  <si>
    <t>Henry, IN</t>
  </si>
  <si>
    <t>Howard, IN</t>
  </si>
  <si>
    <t>Huntington, IN</t>
  </si>
  <si>
    <t>Jackson, IN</t>
  </si>
  <si>
    <t>Jasper, IN</t>
  </si>
  <si>
    <t>Jay, IN</t>
  </si>
  <si>
    <t>Jefferson, IN</t>
  </si>
  <si>
    <t>Jennings, IN</t>
  </si>
  <si>
    <t>Johnson, IN</t>
  </si>
  <si>
    <t>Knox, IN</t>
  </si>
  <si>
    <t>Kosciusko, IN</t>
  </si>
  <si>
    <t>Lagrange, IN</t>
  </si>
  <si>
    <t>Lake, IN</t>
  </si>
  <si>
    <t>La Porte, IN</t>
  </si>
  <si>
    <t>Lawrence, IN</t>
  </si>
  <si>
    <t>Madison, IN</t>
  </si>
  <si>
    <t>Marion, IN</t>
  </si>
  <si>
    <t>Marshall, IN</t>
  </si>
  <si>
    <t>Martin, IN</t>
  </si>
  <si>
    <t>Miami, IN</t>
  </si>
  <si>
    <t>Monroe, IN</t>
  </si>
  <si>
    <t>Montgomery, IN</t>
  </si>
  <si>
    <t>Morgan, IN</t>
  </si>
  <si>
    <t>Newton, IN</t>
  </si>
  <si>
    <t>Noble, IN</t>
  </si>
  <si>
    <t>Ohio, IN</t>
  </si>
  <si>
    <t>Orange, IN</t>
  </si>
  <si>
    <t>Owen, IN</t>
  </si>
  <si>
    <t>Parke, IN</t>
  </si>
  <si>
    <t>Perry, IN</t>
  </si>
  <si>
    <t>Pike, IN</t>
  </si>
  <si>
    <t>Porter, IN</t>
  </si>
  <si>
    <t>Posey, IN</t>
  </si>
  <si>
    <t>Pulaski, IN</t>
  </si>
  <si>
    <t>Putnam, IN</t>
  </si>
  <si>
    <t>Randolph, IN</t>
  </si>
  <si>
    <t>Ripley, IN</t>
  </si>
  <si>
    <t>Rush, IN</t>
  </si>
  <si>
    <t>St. Joseph, IN</t>
  </si>
  <si>
    <t>Scott, IN</t>
  </si>
  <si>
    <t>Shelby, IN</t>
  </si>
  <si>
    <t>Spencer, IN</t>
  </si>
  <si>
    <t>Starke, IN</t>
  </si>
  <si>
    <t>Steuben, IN</t>
  </si>
  <si>
    <t>Sullivan, IN</t>
  </si>
  <si>
    <t>Switzerland, IN</t>
  </si>
  <si>
    <t>Tippecanoe, IN</t>
  </si>
  <si>
    <t>Tipton, IN</t>
  </si>
  <si>
    <t>Union, IN</t>
  </si>
  <si>
    <t>Vanderburgh, IN</t>
  </si>
  <si>
    <t>Vermillion, IN</t>
  </si>
  <si>
    <t>Vigo, IN</t>
  </si>
  <si>
    <t>Wabash, IN</t>
  </si>
  <si>
    <t>Warren, IN</t>
  </si>
  <si>
    <t>Warrick, IN</t>
  </si>
  <si>
    <t>Washington, IN</t>
  </si>
  <si>
    <t>Wayne, IN</t>
  </si>
  <si>
    <t>Wells, IN</t>
  </si>
  <si>
    <t>White, IN</t>
  </si>
  <si>
    <t>Whitley, IN</t>
  </si>
  <si>
    <t>Adair, IA</t>
  </si>
  <si>
    <t>Adams, IA</t>
  </si>
  <si>
    <t>Allamakee, IA</t>
  </si>
  <si>
    <t>Appanoose, IA</t>
  </si>
  <si>
    <t>Audubon, IA</t>
  </si>
  <si>
    <t>Benton, IA</t>
  </si>
  <si>
    <t>Black Hawk, IA</t>
  </si>
  <si>
    <t>Boone, IA</t>
  </si>
  <si>
    <t>Bremer, IA</t>
  </si>
  <si>
    <t>Buchanan, IA</t>
  </si>
  <si>
    <t>Buena Vista, IA</t>
  </si>
  <si>
    <t>Butler, IA</t>
  </si>
  <si>
    <t>Calhoun, IA</t>
  </si>
  <si>
    <t>Carroll, IA</t>
  </si>
  <si>
    <t>Cass, IA</t>
  </si>
  <si>
    <t>Cedar, IA</t>
  </si>
  <si>
    <t>Cerro Gordo, IA</t>
  </si>
  <si>
    <t>Cherokee, IA</t>
  </si>
  <si>
    <t>Chickasaw, IA</t>
  </si>
  <si>
    <t>Clarke, IA</t>
  </si>
  <si>
    <t>Clay, IA</t>
  </si>
  <si>
    <t>Clayton, IA</t>
  </si>
  <si>
    <t>Clinton, IA</t>
  </si>
  <si>
    <t>Crawford, IA</t>
  </si>
  <si>
    <t>Dallas, IA</t>
  </si>
  <si>
    <t>Davis, IA</t>
  </si>
  <si>
    <t>Decatur, IA</t>
  </si>
  <si>
    <t>Delaware, IA</t>
  </si>
  <si>
    <t>Des Moines, IA</t>
  </si>
  <si>
    <t>Dickinson, IA</t>
  </si>
  <si>
    <t>Emmet, IA</t>
  </si>
  <si>
    <t>Fayette, IA</t>
  </si>
  <si>
    <t>Floyd, IA</t>
  </si>
  <si>
    <t>Franklin, IA</t>
  </si>
  <si>
    <t>Fremont, IA</t>
  </si>
  <si>
    <t>Greene, IA</t>
  </si>
  <si>
    <t>Grundy, IA</t>
  </si>
  <si>
    <t>Guthrie, IA</t>
  </si>
  <si>
    <t>Hamilton, IA</t>
  </si>
  <si>
    <t>Hancock, IA</t>
  </si>
  <si>
    <t>Hardin, IA</t>
  </si>
  <si>
    <t>Harrison, IA</t>
  </si>
  <si>
    <t>Henry, IA</t>
  </si>
  <si>
    <t>Howard, IA</t>
  </si>
  <si>
    <t>Humboldt, IA</t>
  </si>
  <si>
    <t>Ida, IA</t>
  </si>
  <si>
    <t>Iowa, IA</t>
  </si>
  <si>
    <t>Jackson, IA</t>
  </si>
  <si>
    <t>Jasper, IA</t>
  </si>
  <si>
    <t>Jefferson, IA</t>
  </si>
  <si>
    <t>Johnson, IA</t>
  </si>
  <si>
    <t>Jones, IA</t>
  </si>
  <si>
    <t>Keokuk, IA</t>
  </si>
  <si>
    <t>Kossuth, IA</t>
  </si>
  <si>
    <t>Lee, IA</t>
  </si>
  <si>
    <t>Linn, IA</t>
  </si>
  <si>
    <t>Louisa, IA</t>
  </si>
  <si>
    <t>Lucas, IA</t>
  </si>
  <si>
    <t>Lyon, IA</t>
  </si>
  <si>
    <t>Madison, IA</t>
  </si>
  <si>
    <t>Mahaska, IA</t>
  </si>
  <si>
    <t>Marion, IA</t>
  </si>
  <si>
    <t>Marshall, IA</t>
  </si>
  <si>
    <t>Mills, IA</t>
  </si>
  <si>
    <t>Mitchell, IA</t>
  </si>
  <si>
    <t>Monona, IA</t>
  </si>
  <si>
    <t>Monroe, IA</t>
  </si>
  <si>
    <t>Montgomery, IA</t>
  </si>
  <si>
    <t>Muscatine, IA</t>
  </si>
  <si>
    <t>Obrien, IA</t>
  </si>
  <si>
    <t>Osceola, IA</t>
  </si>
  <si>
    <t>Page, IA</t>
  </si>
  <si>
    <t>Palo Alto, IA</t>
  </si>
  <si>
    <t>Plymouth, IA</t>
  </si>
  <si>
    <t>Pocahontas, IA</t>
  </si>
  <si>
    <t>Polk, IA</t>
  </si>
  <si>
    <t>Pottawattamie, IA</t>
  </si>
  <si>
    <t>Poweshiek, IA</t>
  </si>
  <si>
    <t>Ringgold, IA</t>
  </si>
  <si>
    <t>Sac, IA</t>
  </si>
  <si>
    <t>Scott, IA</t>
  </si>
  <si>
    <t>Shelby, IA</t>
  </si>
  <si>
    <t>Sioux, IA</t>
  </si>
  <si>
    <t>Story, IA</t>
  </si>
  <si>
    <t>Tama, IA</t>
  </si>
  <si>
    <t>Taylor, IA</t>
  </si>
  <si>
    <t>Union, IA</t>
  </si>
  <si>
    <t>Van Buren, IA</t>
  </si>
  <si>
    <t>Wapello, IA</t>
  </si>
  <si>
    <t>Warren, IA</t>
  </si>
  <si>
    <t>Washington, IA</t>
  </si>
  <si>
    <t>Wayne, IA</t>
  </si>
  <si>
    <t>Webster, IA</t>
  </si>
  <si>
    <t>Winnebago, IA</t>
  </si>
  <si>
    <t>Winneshiek, IA</t>
  </si>
  <si>
    <t>Woodbury, IA</t>
  </si>
  <si>
    <t>Worth, IA</t>
  </si>
  <si>
    <t>Wright, IA</t>
  </si>
  <si>
    <t>Allen, KS</t>
  </si>
  <si>
    <t>Anderson, KS</t>
  </si>
  <si>
    <t>Atchison, KS</t>
  </si>
  <si>
    <t>Barber, KS</t>
  </si>
  <si>
    <t>Barton, KS</t>
  </si>
  <si>
    <t>Bourbon, KS</t>
  </si>
  <si>
    <t>Brown, KS</t>
  </si>
  <si>
    <t>Butler, KS</t>
  </si>
  <si>
    <t>Chase, KS</t>
  </si>
  <si>
    <t>Chautauqua, KS</t>
  </si>
  <si>
    <t>Cherokee, KS</t>
  </si>
  <si>
    <t>Cheyenne, KS</t>
  </si>
  <si>
    <t>Clark, KS</t>
  </si>
  <si>
    <t>Clay, KS</t>
  </si>
  <si>
    <t>Cloud, KS</t>
  </si>
  <si>
    <t>Coffey, KS</t>
  </si>
  <si>
    <t>Comanche, KS</t>
  </si>
  <si>
    <t>Cowley, KS</t>
  </si>
  <si>
    <t>Crawford, KS</t>
  </si>
  <si>
    <t>Decatur, KS</t>
  </si>
  <si>
    <t>Dickinson, KS</t>
  </si>
  <si>
    <t>Doniphan, KS</t>
  </si>
  <si>
    <t>Douglas, KS</t>
  </si>
  <si>
    <t>Edwards, KS</t>
  </si>
  <si>
    <t>Elk, KS</t>
  </si>
  <si>
    <t>Ellis, KS</t>
  </si>
  <si>
    <t>Ellsworth, KS</t>
  </si>
  <si>
    <t>Finney, KS</t>
  </si>
  <si>
    <t>Ford, KS</t>
  </si>
  <si>
    <t>Franklin, KS</t>
  </si>
  <si>
    <t>Geary, KS</t>
  </si>
  <si>
    <t>Gove, KS</t>
  </si>
  <si>
    <t>Graham, KS</t>
  </si>
  <si>
    <t>Grant, KS</t>
  </si>
  <si>
    <t>Gray, KS</t>
  </si>
  <si>
    <t>Greeley, KS</t>
  </si>
  <si>
    <t>Greenwood, KS</t>
  </si>
  <si>
    <t>Hamilton, KS</t>
  </si>
  <si>
    <t>Harper, KS</t>
  </si>
  <si>
    <t>Harvey, KS</t>
  </si>
  <si>
    <t>Haskell, KS</t>
  </si>
  <si>
    <t>Hodgeman, KS</t>
  </si>
  <si>
    <t>Jackson, KS</t>
  </si>
  <si>
    <t>Jefferson, KS</t>
  </si>
  <si>
    <t>Jewell, KS</t>
  </si>
  <si>
    <t>Johnson, KS</t>
  </si>
  <si>
    <t>Kearny, KS</t>
  </si>
  <si>
    <t>Kingman, KS</t>
  </si>
  <si>
    <t>Kiowa, KS</t>
  </si>
  <si>
    <t>Labette, KS</t>
  </si>
  <si>
    <t>Lane, KS</t>
  </si>
  <si>
    <t>Leavenworth, KS</t>
  </si>
  <si>
    <t>Lincoln, KS</t>
  </si>
  <si>
    <t>Linn, KS</t>
  </si>
  <si>
    <t>Logan, KS</t>
  </si>
  <si>
    <t>Lyon, KS</t>
  </si>
  <si>
    <t>Mcpherson, KS</t>
  </si>
  <si>
    <t>Marion, KS</t>
  </si>
  <si>
    <t>Marshall, KS</t>
  </si>
  <si>
    <t>Meade, KS</t>
  </si>
  <si>
    <t>Miami, KS</t>
  </si>
  <si>
    <t>Mitchell, KS</t>
  </si>
  <si>
    <t>Montgomery, KS</t>
  </si>
  <si>
    <t>Morris, KS</t>
  </si>
  <si>
    <t>Morton, KS</t>
  </si>
  <si>
    <t>Nemaha, KS</t>
  </si>
  <si>
    <t>Neosho, KS</t>
  </si>
  <si>
    <t>Ness, KS</t>
  </si>
  <si>
    <t>Norton, KS</t>
  </si>
  <si>
    <t>Osage, KS</t>
  </si>
  <si>
    <t>Osborne, KS</t>
  </si>
  <si>
    <t>Ottawa, KS</t>
  </si>
  <si>
    <t>Pawnee, KS</t>
  </si>
  <si>
    <t>Phillips, KS</t>
  </si>
  <si>
    <t>Pottawatomie, KS</t>
  </si>
  <si>
    <t>Pratt, KS</t>
  </si>
  <si>
    <t>Rawlins, KS</t>
  </si>
  <si>
    <t>Reno, KS</t>
  </si>
  <si>
    <t>Republic, KS</t>
  </si>
  <si>
    <t>Rice, KS</t>
  </si>
  <si>
    <t>Riley, KS</t>
  </si>
  <si>
    <t>Rooks, KS</t>
  </si>
  <si>
    <t>Rush, KS</t>
  </si>
  <si>
    <t>Russell, KS</t>
  </si>
  <si>
    <t>Saline, KS</t>
  </si>
  <si>
    <t>Scott, KS</t>
  </si>
  <si>
    <t>Sedgwick, KS</t>
  </si>
  <si>
    <t>Seward, KS</t>
  </si>
  <si>
    <t>Shawnee, KS</t>
  </si>
  <si>
    <t>Sheridan, KS</t>
  </si>
  <si>
    <t>Sherman, KS</t>
  </si>
  <si>
    <t>Smith, KS</t>
  </si>
  <si>
    <t>Stafford, KS</t>
  </si>
  <si>
    <t>Stanton, KS</t>
  </si>
  <si>
    <t>Stevens, KS</t>
  </si>
  <si>
    <t>Sumner, KS</t>
  </si>
  <si>
    <t>Thomas, KS</t>
  </si>
  <si>
    <t>Trego, KS</t>
  </si>
  <si>
    <t>Wabaunsee, KS</t>
  </si>
  <si>
    <t>Wallace, KS</t>
  </si>
  <si>
    <t>Washington, KS</t>
  </si>
  <si>
    <t>Wilson, KS</t>
  </si>
  <si>
    <t>Woodson, KS</t>
  </si>
  <si>
    <t>Wyandotte, KS</t>
  </si>
  <si>
    <t>Adair, KY</t>
  </si>
  <si>
    <t>Allen, KY</t>
  </si>
  <si>
    <t>Anderson, KY</t>
  </si>
  <si>
    <t>Ballard, KY</t>
  </si>
  <si>
    <t>Barren, KY</t>
  </si>
  <si>
    <t>Bath, KY</t>
  </si>
  <si>
    <t>Bell, KY</t>
  </si>
  <si>
    <t>Boone, KY</t>
  </si>
  <si>
    <t>Bourbon, KY</t>
  </si>
  <si>
    <t>Boyd, KY</t>
  </si>
  <si>
    <t>Boyle, KY</t>
  </si>
  <si>
    <t>Bracken, KY</t>
  </si>
  <si>
    <t>Breathitt, KY</t>
  </si>
  <si>
    <t>Breckinridge, KY</t>
  </si>
  <si>
    <t>Bullitt, KY</t>
  </si>
  <si>
    <t>Butler, KY</t>
  </si>
  <si>
    <t>Caldwell, KY</t>
  </si>
  <si>
    <t>Calloway, KY</t>
  </si>
  <si>
    <t>Campbell, KY</t>
  </si>
  <si>
    <t>Carlisle, KY</t>
  </si>
  <si>
    <t>Carroll, KY</t>
  </si>
  <si>
    <t>Carter, KY</t>
  </si>
  <si>
    <t>Casey, KY</t>
  </si>
  <si>
    <t>Christian, KY</t>
  </si>
  <si>
    <t>Clark, KY</t>
  </si>
  <si>
    <t>Clay, KY</t>
  </si>
  <si>
    <t>Clinton, KY</t>
  </si>
  <si>
    <t>Crittenden, KY</t>
  </si>
  <si>
    <t>Cumberland, KY</t>
  </si>
  <si>
    <t>Daviess, KY</t>
  </si>
  <si>
    <t>Edmonson, KY</t>
  </si>
  <si>
    <t>Elliott, KY</t>
  </si>
  <si>
    <t>Estill, KY</t>
  </si>
  <si>
    <t>Fayette, KY</t>
  </si>
  <si>
    <t>Fleming, KY</t>
  </si>
  <si>
    <t>Floyd, KY</t>
  </si>
  <si>
    <t>Franklin, KY</t>
  </si>
  <si>
    <t>Fulton, KY</t>
  </si>
  <si>
    <t>Gallatin, KY</t>
  </si>
  <si>
    <t>Garrard, KY</t>
  </si>
  <si>
    <t>Grant, KY</t>
  </si>
  <si>
    <t>Graves, KY</t>
  </si>
  <si>
    <t>Grayson, KY</t>
  </si>
  <si>
    <t>Green, KY</t>
  </si>
  <si>
    <t>Greenup, KY</t>
  </si>
  <si>
    <t>Hancock, KY</t>
  </si>
  <si>
    <t>Hardin, KY</t>
  </si>
  <si>
    <t>Harlan, KY</t>
  </si>
  <si>
    <t>Harrison, KY</t>
  </si>
  <si>
    <t>Hart, KY</t>
  </si>
  <si>
    <t>Henderson, KY</t>
  </si>
  <si>
    <t>Henry, KY</t>
  </si>
  <si>
    <t>Hickman, KY</t>
  </si>
  <si>
    <t>Hopkins, KY</t>
  </si>
  <si>
    <t>Jackson, KY</t>
  </si>
  <si>
    <t>Jefferson, KY</t>
  </si>
  <si>
    <t>Jessamine, KY</t>
  </si>
  <si>
    <t>Johnson, KY</t>
  </si>
  <si>
    <t>Kenton, KY</t>
  </si>
  <si>
    <t>Knott, KY</t>
  </si>
  <si>
    <t>Knox, KY</t>
  </si>
  <si>
    <t>Larue, KY</t>
  </si>
  <si>
    <t>Laurel, KY</t>
  </si>
  <si>
    <t>Lawrence, KY</t>
  </si>
  <si>
    <t>Lee, KY</t>
  </si>
  <si>
    <t>Leslie, KY</t>
  </si>
  <si>
    <t>Letcher, KY</t>
  </si>
  <si>
    <t>Lewis, KY</t>
  </si>
  <si>
    <t>Lincoln, KY</t>
  </si>
  <si>
    <t>Livingston, KY</t>
  </si>
  <si>
    <t>Logan, KY</t>
  </si>
  <si>
    <t>Lyon, KY</t>
  </si>
  <si>
    <t>Mc Cracken, KY</t>
  </si>
  <si>
    <t>Mc Creary, KY</t>
  </si>
  <si>
    <t>Mc Lean, KY</t>
  </si>
  <si>
    <t>Madison, KY</t>
  </si>
  <si>
    <t>Magoffin, KY</t>
  </si>
  <si>
    <t>Marion, KY</t>
  </si>
  <si>
    <t>Marshall, KY</t>
  </si>
  <si>
    <t>Martin, KY</t>
  </si>
  <si>
    <t>Mason, KY</t>
  </si>
  <si>
    <t>Meade, KY</t>
  </si>
  <si>
    <t>Menifee, KY</t>
  </si>
  <si>
    <t>Mercer, KY</t>
  </si>
  <si>
    <t>Metcalfe, KY</t>
  </si>
  <si>
    <t>Monroe, KY</t>
  </si>
  <si>
    <t>Montgomery, KY</t>
  </si>
  <si>
    <t>Morgan, KY</t>
  </si>
  <si>
    <t>Muhlenberg, KY</t>
  </si>
  <si>
    <t>Nelson, KY</t>
  </si>
  <si>
    <t>Nicholas, KY</t>
  </si>
  <si>
    <t>Ohio, KY</t>
  </si>
  <si>
    <t>Oldham, KY</t>
  </si>
  <si>
    <t>Owen, KY</t>
  </si>
  <si>
    <t>Owsley, KY</t>
  </si>
  <si>
    <t>Pendleton, KY</t>
  </si>
  <si>
    <t>Perry, KY</t>
  </si>
  <si>
    <t>Pike, KY</t>
  </si>
  <si>
    <t>Powell, KY</t>
  </si>
  <si>
    <t>Pulaski, KY</t>
  </si>
  <si>
    <t>Robertson, KY</t>
  </si>
  <si>
    <t>Rockcastle, KY</t>
  </si>
  <si>
    <t>Rowan, KY</t>
  </si>
  <si>
    <t>Russell, KY</t>
  </si>
  <si>
    <t>Scott, KY</t>
  </si>
  <si>
    <t>Shelby, KY</t>
  </si>
  <si>
    <t>Simpson, KY</t>
  </si>
  <si>
    <t>Spencer, KY</t>
  </si>
  <si>
    <t>Taylor, KY</t>
  </si>
  <si>
    <t>Todd, KY</t>
  </si>
  <si>
    <t>Trigg, KY</t>
  </si>
  <si>
    <t>Trimble, KY</t>
  </si>
  <si>
    <t>Union, KY</t>
  </si>
  <si>
    <t>Warren, KY</t>
  </si>
  <si>
    <t>Washington, KY</t>
  </si>
  <si>
    <t>Wayne, KY</t>
  </si>
  <si>
    <t>Webster, KY</t>
  </si>
  <si>
    <t>Whitley, KY</t>
  </si>
  <si>
    <t>Wolfe, KY</t>
  </si>
  <si>
    <t>Woodford, KY</t>
  </si>
  <si>
    <t>Acadia, LA</t>
  </si>
  <si>
    <t>Allen, LA</t>
  </si>
  <si>
    <t>Ascension, LA</t>
  </si>
  <si>
    <t>Assumption, LA</t>
  </si>
  <si>
    <t>Avoyelles, LA</t>
  </si>
  <si>
    <t>Beauregard, LA</t>
  </si>
  <si>
    <t>Bienville, LA</t>
  </si>
  <si>
    <t>Bossier, LA</t>
  </si>
  <si>
    <t>Caddo, LA</t>
  </si>
  <si>
    <t>Calcasieu, LA</t>
  </si>
  <si>
    <t>Caldwell, LA</t>
  </si>
  <si>
    <t>Cameron, LA</t>
  </si>
  <si>
    <t>Catahoula, LA</t>
  </si>
  <si>
    <t>Claiborne, LA</t>
  </si>
  <si>
    <t>Concordia, LA</t>
  </si>
  <si>
    <t>De Soto, LA</t>
  </si>
  <si>
    <t>E. Baton Rouge, LA</t>
  </si>
  <si>
    <t>East Carroll, LA</t>
  </si>
  <si>
    <t>East Feliciana, LA</t>
  </si>
  <si>
    <t>Evangeline, LA</t>
  </si>
  <si>
    <t>Franklin, LA</t>
  </si>
  <si>
    <t>Grant, LA</t>
  </si>
  <si>
    <t>Iberia, LA</t>
  </si>
  <si>
    <t>Iberville, LA</t>
  </si>
  <si>
    <t>Jackson, LA</t>
  </si>
  <si>
    <t>Jefferson, LA</t>
  </si>
  <si>
    <t>Jeffrson Davis, LA</t>
  </si>
  <si>
    <t>Lafourche, LA</t>
  </si>
  <si>
    <t>Lasalle, LA</t>
  </si>
  <si>
    <t>Lincoln, LA</t>
  </si>
  <si>
    <t>Livingston, LA</t>
  </si>
  <si>
    <t>Madison, LA</t>
  </si>
  <si>
    <t>Morehouse, LA</t>
  </si>
  <si>
    <t>Natchitoches, LA</t>
  </si>
  <si>
    <t>Orleans, LA</t>
  </si>
  <si>
    <t>Ouachita, LA</t>
  </si>
  <si>
    <t>Plaquemines, LA</t>
  </si>
  <si>
    <t>Pointe Coupee, LA</t>
  </si>
  <si>
    <t>Rapides, LA</t>
  </si>
  <si>
    <t>Red River, LA</t>
  </si>
  <si>
    <t>Richland, LA</t>
  </si>
  <si>
    <t>Sabine, LA</t>
  </si>
  <si>
    <t>St. Bernard, LA</t>
  </si>
  <si>
    <t>St. Charles, LA</t>
  </si>
  <si>
    <t>St. Helena, LA</t>
  </si>
  <si>
    <t>St. James, LA</t>
  </si>
  <si>
    <t>St. John Baptist, LA</t>
  </si>
  <si>
    <t>St. Landry, LA</t>
  </si>
  <si>
    <t>St. Martin, LA</t>
  </si>
  <si>
    <t>St. Mary, LA</t>
  </si>
  <si>
    <t>St. Tammany, LA</t>
  </si>
  <si>
    <t>Tangipahoa, LA</t>
  </si>
  <si>
    <t>Tensas, LA</t>
  </si>
  <si>
    <t>Terrebonne, LA</t>
  </si>
  <si>
    <t>Union, LA</t>
  </si>
  <si>
    <t>Vermilion, LA</t>
  </si>
  <si>
    <t>Vernon, LA</t>
  </si>
  <si>
    <t>Washington, LA</t>
  </si>
  <si>
    <t>Webster, LA</t>
  </si>
  <si>
    <t>W. Baton Rouge, LA</t>
  </si>
  <si>
    <t>West Carroll, LA</t>
  </si>
  <si>
    <t>West Feliciana, LA</t>
  </si>
  <si>
    <t>Winn, LA</t>
  </si>
  <si>
    <t>Androscoggin, ME</t>
  </si>
  <si>
    <t>Aroostook, ME</t>
  </si>
  <si>
    <t>Cumberland, ME</t>
  </si>
  <si>
    <t>Franklin, ME</t>
  </si>
  <si>
    <t>Hancock, ME</t>
  </si>
  <si>
    <t>Kennebec, ME</t>
  </si>
  <si>
    <t>Knox, ME</t>
  </si>
  <si>
    <t>Lincoln, ME</t>
  </si>
  <si>
    <t>Oxford, ME</t>
  </si>
  <si>
    <t>Penobscot, ME</t>
  </si>
  <si>
    <t>Piscataquis, ME</t>
  </si>
  <si>
    <t>Sagadahoc, ME</t>
  </si>
  <si>
    <t>Somerset, ME</t>
  </si>
  <si>
    <t>Waldo, ME</t>
  </si>
  <si>
    <t>Washington, ME</t>
  </si>
  <si>
    <t>York, ME</t>
  </si>
  <si>
    <t>Allegany, MD</t>
  </si>
  <si>
    <t>Anne Arundel, MD</t>
  </si>
  <si>
    <t>Baltimore, MD</t>
  </si>
  <si>
    <t>Calvert, MD</t>
  </si>
  <si>
    <t>Caroline, MD</t>
  </si>
  <si>
    <t>Carroll, MD</t>
  </si>
  <si>
    <t>Cecil, MD</t>
  </si>
  <si>
    <t>Charles, MD</t>
  </si>
  <si>
    <t>Dorchester, MD</t>
  </si>
  <si>
    <t>Frederick, MD</t>
  </si>
  <si>
    <t>Garrett, MD</t>
  </si>
  <si>
    <t>Harford, MD</t>
  </si>
  <si>
    <t>Howard, MD</t>
  </si>
  <si>
    <t>Kent, MD</t>
  </si>
  <si>
    <t>Montgomery, MD</t>
  </si>
  <si>
    <t>Prince Georges, MD</t>
  </si>
  <si>
    <t>Queen Annes, MD</t>
  </si>
  <si>
    <t>St. Marys, MD</t>
  </si>
  <si>
    <t>Somerset, MD</t>
  </si>
  <si>
    <t>Talbot, MD</t>
  </si>
  <si>
    <t>Washington, MD</t>
  </si>
  <si>
    <t>Wicomico, MD</t>
  </si>
  <si>
    <t>Worcester, MD</t>
  </si>
  <si>
    <t>Barnstable, MA</t>
  </si>
  <si>
    <t>Berkshire, MA</t>
  </si>
  <si>
    <t>Bristol, MA</t>
  </si>
  <si>
    <t>Dukes, MA</t>
  </si>
  <si>
    <t>Essex, MA</t>
  </si>
  <si>
    <t>Franklin, MA</t>
  </si>
  <si>
    <t>Hampden, MA</t>
  </si>
  <si>
    <t>Hampshire, MA</t>
  </si>
  <si>
    <t>Middlesex, MA</t>
  </si>
  <si>
    <t>Nantucket, MA</t>
  </si>
  <si>
    <t>Norfolk, MA</t>
  </si>
  <si>
    <t>Plymouth, MA</t>
  </si>
  <si>
    <t>Suffolk, MA</t>
  </si>
  <si>
    <t>Worcester, MA</t>
  </si>
  <si>
    <t>Alcona, MI</t>
  </si>
  <si>
    <t>Alger, MI</t>
  </si>
  <si>
    <t>Allegan, MI</t>
  </si>
  <si>
    <t>Alpena, MI</t>
  </si>
  <si>
    <t>Antrim, MI</t>
  </si>
  <si>
    <t>Arenac, MI</t>
  </si>
  <si>
    <t>Baraga, MI</t>
  </si>
  <si>
    <t>Barry, MI</t>
  </si>
  <si>
    <t>Bay, MI</t>
  </si>
  <si>
    <t>Benzie, MI</t>
  </si>
  <si>
    <t>Berrien, MI</t>
  </si>
  <si>
    <t>Branch, MI</t>
  </si>
  <si>
    <t>Calhoun, MI</t>
  </si>
  <si>
    <t>Cass, MI</t>
  </si>
  <si>
    <t>Charlevoix, MI</t>
  </si>
  <si>
    <t>Cheboygan, MI</t>
  </si>
  <si>
    <t>Chippewa, MI</t>
  </si>
  <si>
    <t>Clare, MI</t>
  </si>
  <si>
    <t>Clinton, MI</t>
  </si>
  <si>
    <t>Crawford, MI</t>
  </si>
  <si>
    <t>Delta, MI</t>
  </si>
  <si>
    <t>Dickinson, MI</t>
  </si>
  <si>
    <t>Eaton, MI</t>
  </si>
  <si>
    <t>Emmet, MI</t>
  </si>
  <si>
    <t>Genesee, MI</t>
  </si>
  <si>
    <t>Gladwin, MI</t>
  </si>
  <si>
    <t>Gogebic, MI</t>
  </si>
  <si>
    <t>Grand Traverse, MI</t>
  </si>
  <si>
    <t>Gratiot, MI</t>
  </si>
  <si>
    <t>Hillsdale, MI</t>
  </si>
  <si>
    <t>Houghton, MI</t>
  </si>
  <si>
    <t>Huron, MI</t>
  </si>
  <si>
    <t>Ingham, MI</t>
  </si>
  <si>
    <t>Ionia, MI</t>
  </si>
  <si>
    <t>Iosco, MI</t>
  </si>
  <si>
    <t>Iron, MI</t>
  </si>
  <si>
    <t>Isabella, MI</t>
  </si>
  <si>
    <t>Kalamazoo, MI</t>
  </si>
  <si>
    <t>Kalkaska, MI</t>
  </si>
  <si>
    <t>Kent, MI</t>
  </si>
  <si>
    <t>Keweenaw, MI</t>
  </si>
  <si>
    <t>Lake, MI</t>
  </si>
  <si>
    <t>Lapeer, MI</t>
  </si>
  <si>
    <t>Leelanau, MI</t>
  </si>
  <si>
    <t>Lenawee, MI</t>
  </si>
  <si>
    <t>Livingston, MI</t>
  </si>
  <si>
    <t>Luce, MI</t>
  </si>
  <si>
    <t>Mackinac, MI</t>
  </si>
  <si>
    <t>Macomb, MI</t>
  </si>
  <si>
    <t>Manistee, MI</t>
  </si>
  <si>
    <t>Marquette, MI</t>
  </si>
  <si>
    <t>Mason, MI</t>
  </si>
  <si>
    <t>Mecosta, MI</t>
  </si>
  <si>
    <t>Menominee, MI</t>
  </si>
  <si>
    <t>Missaukee, MI</t>
  </si>
  <si>
    <t>Montcalm, MI</t>
  </si>
  <si>
    <t>Montmorency, MI</t>
  </si>
  <si>
    <t>Newaygo, MI</t>
  </si>
  <si>
    <t>Oakland, MI</t>
  </si>
  <si>
    <t>Oceana, MI</t>
  </si>
  <si>
    <t>Ogemaw, MI</t>
  </si>
  <si>
    <t>Ontonagon, MI</t>
  </si>
  <si>
    <t>Osceola, MI</t>
  </si>
  <si>
    <t>Oscoda, MI</t>
  </si>
  <si>
    <t>Otsego, MI</t>
  </si>
  <si>
    <t>Ottawa, MI</t>
  </si>
  <si>
    <t>Presque Isle, MI</t>
  </si>
  <si>
    <t>Roscommon, MI</t>
  </si>
  <si>
    <t>St. Clair, MI</t>
  </si>
  <si>
    <t>St. Joseph, MI</t>
  </si>
  <si>
    <t>Sanilac, MI</t>
  </si>
  <si>
    <t>Schoolcraft, MI</t>
  </si>
  <si>
    <t>Shiawassee, MI</t>
  </si>
  <si>
    <t>Tuscola, MI</t>
  </si>
  <si>
    <t>Van Buren, MI</t>
  </si>
  <si>
    <t>Washtenaw, MI</t>
  </si>
  <si>
    <t>Wayne, MI</t>
  </si>
  <si>
    <t>Wexford, MI</t>
  </si>
  <si>
    <t>Aitkin, MN</t>
  </si>
  <si>
    <t>Anoka, MN</t>
  </si>
  <si>
    <t>Becker, MN</t>
  </si>
  <si>
    <t>Beltrami, MN</t>
  </si>
  <si>
    <t>Benton, MN</t>
  </si>
  <si>
    <t>Big Stone, MN</t>
  </si>
  <si>
    <t>Blue Earth, MN</t>
  </si>
  <si>
    <t>Brown, MN</t>
  </si>
  <si>
    <t>Carlton, MN</t>
  </si>
  <si>
    <t>Carver, MN</t>
  </si>
  <si>
    <t>Cass, MN</t>
  </si>
  <si>
    <t>Chippewa, MN</t>
  </si>
  <si>
    <t>Chisago, MN</t>
  </si>
  <si>
    <t>Clay, MN</t>
  </si>
  <si>
    <t>Clearwater, MN</t>
  </si>
  <si>
    <t>Cook, MN</t>
  </si>
  <si>
    <t>Cottonwood, MN</t>
  </si>
  <si>
    <t>Crow Wing, MN</t>
  </si>
  <si>
    <t>Dakota, MN</t>
  </si>
  <si>
    <t>Dodge, MN</t>
  </si>
  <si>
    <t>Douglas, MN</t>
  </si>
  <si>
    <t>Faribault, MN</t>
  </si>
  <si>
    <t>Fillmore, MN</t>
  </si>
  <si>
    <t>Freeborn, MN</t>
  </si>
  <si>
    <t>Goodhue, MN</t>
  </si>
  <si>
    <t>Grant, MN</t>
  </si>
  <si>
    <t>Hennepin, MN</t>
  </si>
  <si>
    <t>Houston, MN</t>
  </si>
  <si>
    <t>Hubbard, MN</t>
  </si>
  <si>
    <t>Isanti, MN</t>
  </si>
  <si>
    <t>Itasca, MN</t>
  </si>
  <si>
    <t>Jackson, MN</t>
  </si>
  <si>
    <t>Kanabec, MN</t>
  </si>
  <si>
    <t>Kandiyohi, MN</t>
  </si>
  <si>
    <t>Kittson, MN</t>
  </si>
  <si>
    <t>Koochiching, MN</t>
  </si>
  <si>
    <t>Lac Qui Parle, MN</t>
  </si>
  <si>
    <t>Lake, MN</t>
  </si>
  <si>
    <t>Lake Of  Woods, MN</t>
  </si>
  <si>
    <t>Le Sueur, MN</t>
  </si>
  <si>
    <t>Lincoln, MN</t>
  </si>
  <si>
    <t>Lyon, MN</t>
  </si>
  <si>
    <t>Mc Leod, MN</t>
  </si>
  <si>
    <t>Mahnomen, MN</t>
  </si>
  <si>
    <t>Marshall, MN</t>
  </si>
  <si>
    <t>Martin, MN</t>
  </si>
  <si>
    <t>Meeker, MN</t>
  </si>
  <si>
    <t>Mille Lacs, MN</t>
  </si>
  <si>
    <t>Morrison, MN</t>
  </si>
  <si>
    <t>Mower, MN</t>
  </si>
  <si>
    <t>Murray, MN</t>
  </si>
  <si>
    <t>Nicollet, MN</t>
  </si>
  <si>
    <t>Nobles, MN</t>
  </si>
  <si>
    <t>Norman, MN</t>
  </si>
  <si>
    <t>Olmsted, MN</t>
  </si>
  <si>
    <t>Otter Tail, MN</t>
  </si>
  <si>
    <t>Pennington, MN</t>
  </si>
  <si>
    <t>Pine, MN</t>
  </si>
  <si>
    <t>Pipestone, MN</t>
  </si>
  <si>
    <t>Polk, MN</t>
  </si>
  <si>
    <t>Pope, MN</t>
  </si>
  <si>
    <t>Ramsey, MN</t>
  </si>
  <si>
    <t>Red Lake, MN</t>
  </si>
  <si>
    <t>Redwood, MN</t>
  </si>
  <si>
    <t>Renville, MN</t>
  </si>
  <si>
    <t>Rice, MN</t>
  </si>
  <si>
    <t>Rock, MN</t>
  </si>
  <si>
    <t>Roseau, MN</t>
  </si>
  <si>
    <t>St. Louis, MN</t>
  </si>
  <si>
    <t>Scott, MN</t>
  </si>
  <si>
    <t>Sherburne, MN</t>
  </si>
  <si>
    <t>Sibley, MN</t>
  </si>
  <si>
    <t>Stearns, MN</t>
  </si>
  <si>
    <t>Steele, MN</t>
  </si>
  <si>
    <t>Stevens, MN</t>
  </si>
  <si>
    <t>Swift, MN</t>
  </si>
  <si>
    <t>Todd, MN</t>
  </si>
  <si>
    <t>Traverse, MN</t>
  </si>
  <si>
    <t>Wabasha, MN</t>
  </si>
  <si>
    <t>Wadena, MN</t>
  </si>
  <si>
    <t>Waseca, MN</t>
  </si>
  <si>
    <t>Washington, MN</t>
  </si>
  <si>
    <t>Watonwan, MN</t>
  </si>
  <si>
    <t>Wilkin, MN</t>
  </si>
  <si>
    <t>Winona, MN</t>
  </si>
  <si>
    <t>Wright, MN</t>
  </si>
  <si>
    <t>Yellow Medcine, MN</t>
  </si>
  <si>
    <t>Adams, MS</t>
  </si>
  <si>
    <t>Alcorn, MS</t>
  </si>
  <si>
    <t>Amite, MS</t>
  </si>
  <si>
    <t>Attala, MS</t>
  </si>
  <si>
    <t>Benton, MS</t>
  </si>
  <si>
    <t>Bolivar, MS</t>
  </si>
  <si>
    <t>Calhoun, MS</t>
  </si>
  <si>
    <t>Carroll, MS</t>
  </si>
  <si>
    <t>Chickasaw, MS</t>
  </si>
  <si>
    <t>Choctaw, MS</t>
  </si>
  <si>
    <t>Claiborne, MS</t>
  </si>
  <si>
    <t>Clarke, MS</t>
  </si>
  <si>
    <t>Clay, MS</t>
  </si>
  <si>
    <t>Coahoma, MS</t>
  </si>
  <si>
    <t>Copiah, MS</t>
  </si>
  <si>
    <t>Covington, MS</t>
  </si>
  <si>
    <t>De Soto, MS</t>
  </si>
  <si>
    <t>Forrest, MS</t>
  </si>
  <si>
    <t>Franklin, MS</t>
  </si>
  <si>
    <t>George, MS</t>
  </si>
  <si>
    <t>Greene, MS</t>
  </si>
  <si>
    <t>Grenada, MS</t>
  </si>
  <si>
    <t>Hancock, MS</t>
  </si>
  <si>
    <t>Harrison, MS</t>
  </si>
  <si>
    <t>Hinds, MS</t>
  </si>
  <si>
    <t>Holmes, MS</t>
  </si>
  <si>
    <t>Humphreys, MS</t>
  </si>
  <si>
    <t>Issaquena, MS</t>
  </si>
  <si>
    <t>Itawamba, MS</t>
  </si>
  <si>
    <t>Jasper, MS</t>
  </si>
  <si>
    <t>Jefferson, MS</t>
  </si>
  <si>
    <t>Jefferson Davis, MS</t>
  </si>
  <si>
    <t>Jones, MS</t>
  </si>
  <si>
    <t>Kemper, MS</t>
  </si>
  <si>
    <t>Lafayette, MS</t>
  </si>
  <si>
    <t>Lamar, MS</t>
  </si>
  <si>
    <t>Lauderdale, MS</t>
  </si>
  <si>
    <t>Lawrence, MS</t>
  </si>
  <si>
    <t>Leake, MS</t>
  </si>
  <si>
    <t>Lee, MS</t>
  </si>
  <si>
    <t>Leflore, MS</t>
  </si>
  <si>
    <t>Lincoln, MS</t>
  </si>
  <si>
    <t>Lowndes, MS</t>
  </si>
  <si>
    <t>Madison, MS</t>
  </si>
  <si>
    <t>Marion, MS</t>
  </si>
  <si>
    <t>Marshall, MS</t>
  </si>
  <si>
    <t>Monroe, MS</t>
  </si>
  <si>
    <t>Montgomery, MS</t>
  </si>
  <si>
    <t>Neshoba, MS</t>
  </si>
  <si>
    <t>Newton, MS</t>
  </si>
  <si>
    <t>Noxubee, MS</t>
  </si>
  <si>
    <t>Oktibbeha, MS</t>
  </si>
  <si>
    <t>Panola, MS</t>
  </si>
  <si>
    <t>Pearl River, MS</t>
  </si>
  <si>
    <t>Perry, MS</t>
  </si>
  <si>
    <t>Pike, MS</t>
  </si>
  <si>
    <t>Pontotoc, MS</t>
  </si>
  <si>
    <t>Prentiss, MS</t>
  </si>
  <si>
    <t>Quitman, MS</t>
  </si>
  <si>
    <t>Rankin, MS</t>
  </si>
  <si>
    <t>Scott, MS</t>
  </si>
  <si>
    <t>Sharkey, MS</t>
  </si>
  <si>
    <t>Simpson, MS</t>
  </si>
  <si>
    <t>Smith, MS</t>
  </si>
  <si>
    <t>Stone, MS</t>
  </si>
  <si>
    <t>Sunflower, MS</t>
  </si>
  <si>
    <t>Tallahatchie, MS</t>
  </si>
  <si>
    <t>Tate, MS</t>
  </si>
  <si>
    <t>Tippah, MS</t>
  </si>
  <si>
    <t>Tishomingo, MS</t>
  </si>
  <si>
    <t>Tunica, MS</t>
  </si>
  <si>
    <t>Union, MS</t>
  </si>
  <si>
    <t>Walthall, MS</t>
  </si>
  <si>
    <t>Warren, MS</t>
  </si>
  <si>
    <t>Washington, MS</t>
  </si>
  <si>
    <t>Wayne, MS</t>
  </si>
  <si>
    <t>Webster, MS</t>
  </si>
  <si>
    <t>Wilkinson, MS</t>
  </si>
  <si>
    <t>Winston, MS</t>
  </si>
  <si>
    <t>Yalobusha, MS</t>
  </si>
  <si>
    <t>Yazoo, MS</t>
  </si>
  <si>
    <t>Adair, MO</t>
  </si>
  <si>
    <t>Andrew, MO</t>
  </si>
  <si>
    <t>Atchison, MO</t>
  </si>
  <si>
    <t>Audrain, MO</t>
  </si>
  <si>
    <t>Barry, MO</t>
  </si>
  <si>
    <t>Barton, MO</t>
  </si>
  <si>
    <t>Bates, MO</t>
  </si>
  <si>
    <t>Benton, MO</t>
  </si>
  <si>
    <t>Bollinger, MO</t>
  </si>
  <si>
    <t>Boone, MO</t>
  </si>
  <si>
    <t>Buchanan, MO</t>
  </si>
  <si>
    <t>Butler, MO</t>
  </si>
  <si>
    <t>Caldwell, MO</t>
  </si>
  <si>
    <t>Callaway, MO</t>
  </si>
  <si>
    <t>Camden, MO</t>
  </si>
  <si>
    <t>Cape Girardeau, MO</t>
  </si>
  <si>
    <t>Carroll, MO</t>
  </si>
  <si>
    <t>Carter, MO</t>
  </si>
  <si>
    <t>Cass, MO</t>
  </si>
  <si>
    <t>Cedar, MO</t>
  </si>
  <si>
    <t>Chariton, MO</t>
  </si>
  <si>
    <t>Christian, MO</t>
  </si>
  <si>
    <t>Clark, MO</t>
  </si>
  <si>
    <t>Clay, MO</t>
  </si>
  <si>
    <t>Clinton, MO</t>
  </si>
  <si>
    <t>Cole, MO</t>
  </si>
  <si>
    <t>Cooper, MO</t>
  </si>
  <si>
    <t>Crawford, MO</t>
  </si>
  <si>
    <t>Dade, MO</t>
  </si>
  <si>
    <t>Dallas, MO</t>
  </si>
  <si>
    <t>Daviess, MO</t>
  </si>
  <si>
    <t>De Kalb, MO</t>
  </si>
  <si>
    <t>Dent, MO</t>
  </si>
  <si>
    <t>Douglas, MO</t>
  </si>
  <si>
    <t>Dunklin, MO</t>
  </si>
  <si>
    <t>Franklin, MO</t>
  </si>
  <si>
    <t>Gasconade, MO</t>
  </si>
  <si>
    <t>Gentry, MO</t>
  </si>
  <si>
    <t>Greene, MO</t>
  </si>
  <si>
    <t>Grundy, MO</t>
  </si>
  <si>
    <t>Harrison, MO</t>
  </si>
  <si>
    <t>Henry, MO</t>
  </si>
  <si>
    <t>Hickory, MO</t>
  </si>
  <si>
    <t>Holt, MO</t>
  </si>
  <si>
    <t>Howard, MO</t>
  </si>
  <si>
    <t>Howell, MO</t>
  </si>
  <si>
    <t>Iron, MO</t>
  </si>
  <si>
    <t>Jackson, MO</t>
  </si>
  <si>
    <t>Jasper, MO</t>
  </si>
  <si>
    <t>Jefferson, MO</t>
  </si>
  <si>
    <t>Johnson, MO</t>
  </si>
  <si>
    <t>Knox, MO</t>
  </si>
  <si>
    <t>Laclede, MO</t>
  </si>
  <si>
    <t>Lafayette, MO</t>
  </si>
  <si>
    <t>Lawrence, MO</t>
  </si>
  <si>
    <t>Lewis, MO</t>
  </si>
  <si>
    <t>Lincoln, MO</t>
  </si>
  <si>
    <t>Linn, MO</t>
  </si>
  <si>
    <t>Livingston, MO</t>
  </si>
  <si>
    <t>Mc Donald, MO</t>
  </si>
  <si>
    <t>Macon, MO</t>
  </si>
  <si>
    <t>Madison, MO</t>
  </si>
  <si>
    <t>Maries, MO</t>
  </si>
  <si>
    <t>Marion, MO</t>
  </si>
  <si>
    <t>Mercer, MO</t>
  </si>
  <si>
    <t>Miller, MO</t>
  </si>
  <si>
    <t>Mississippi, MO</t>
  </si>
  <si>
    <t>Moniteau, MO</t>
  </si>
  <si>
    <t>Monroe, MO</t>
  </si>
  <si>
    <t>Montgomery, MO</t>
  </si>
  <si>
    <t>Morgan, MO</t>
  </si>
  <si>
    <t>New Madrid, MO</t>
  </si>
  <si>
    <t>Newton, MO</t>
  </si>
  <si>
    <t>Nodaway, MO</t>
  </si>
  <si>
    <t>Oregon, MO</t>
  </si>
  <si>
    <t>Osage, MO</t>
  </si>
  <si>
    <t>Ozark, MO</t>
  </si>
  <si>
    <t>Pemiscot, MO</t>
  </si>
  <si>
    <t>Perry, MO</t>
  </si>
  <si>
    <t>Pettis, MO</t>
  </si>
  <si>
    <t>Phelps, MO</t>
  </si>
  <si>
    <t>Pike, MO</t>
  </si>
  <si>
    <t>Platte, MO</t>
  </si>
  <si>
    <t>Polk, MO</t>
  </si>
  <si>
    <t>Pulaski, MO</t>
  </si>
  <si>
    <t>Putnam, MO</t>
  </si>
  <si>
    <t>Ralls, MO</t>
  </si>
  <si>
    <t>Randolph, MO</t>
  </si>
  <si>
    <t>Ray, MO</t>
  </si>
  <si>
    <t>Reynolds, MO</t>
  </si>
  <si>
    <t>Ripley, MO</t>
  </si>
  <si>
    <t>St. Charles, MO</t>
  </si>
  <si>
    <t>St. Clair, MO</t>
  </si>
  <si>
    <t>St. Francois, MO</t>
  </si>
  <si>
    <t>St. Louis, MO</t>
  </si>
  <si>
    <t>Ste. Genevieve, MO</t>
  </si>
  <si>
    <t>Saline, MO</t>
  </si>
  <si>
    <t>Schuyler, MO</t>
  </si>
  <si>
    <t>Scotland, MO</t>
  </si>
  <si>
    <t>Scott, MO</t>
  </si>
  <si>
    <t>Shannon, MO</t>
  </si>
  <si>
    <t>Shelby, MO</t>
  </si>
  <si>
    <t>Stoddard, MO</t>
  </si>
  <si>
    <t>Stone, MO</t>
  </si>
  <si>
    <t>Sullivan, MO</t>
  </si>
  <si>
    <t>Taney, MO</t>
  </si>
  <si>
    <t>Texas, MO</t>
  </si>
  <si>
    <t>Vernon, MO</t>
  </si>
  <si>
    <t>Warren, MO</t>
  </si>
  <si>
    <t>Washington, MO</t>
  </si>
  <si>
    <t>Wayne, MO</t>
  </si>
  <si>
    <t>Webster, MO</t>
  </si>
  <si>
    <t>Worth, MO</t>
  </si>
  <si>
    <t>Wright, MO</t>
  </si>
  <si>
    <t>Beaverhead, MT</t>
  </si>
  <si>
    <t>Big Horn, MT</t>
  </si>
  <si>
    <t>Blaine, MT</t>
  </si>
  <si>
    <t>Broadwater, MT</t>
  </si>
  <si>
    <t>Carbon, MT</t>
  </si>
  <si>
    <t>Carter, MT</t>
  </si>
  <si>
    <t>Cascade, MT</t>
  </si>
  <si>
    <t>Chouteau, MT</t>
  </si>
  <si>
    <t>Custer, MT</t>
  </si>
  <si>
    <t>Daniels, MT</t>
  </si>
  <si>
    <t>Dawson, MT</t>
  </si>
  <si>
    <t>Deer Lodge, MT</t>
  </si>
  <si>
    <t>Fallon, MT</t>
  </si>
  <si>
    <t>Fergus, MT</t>
  </si>
  <si>
    <t>Flathead, MT</t>
  </si>
  <si>
    <t>Gallatin, MT</t>
  </si>
  <si>
    <t>Garfield, MT</t>
  </si>
  <si>
    <t>Glacier, MT</t>
  </si>
  <si>
    <t>Golden Valley, MT</t>
  </si>
  <si>
    <t>Granite, MT</t>
  </si>
  <si>
    <t>Hill, MT</t>
  </si>
  <si>
    <t>Jefferson, MT</t>
  </si>
  <si>
    <t>Judith Basin, MT</t>
  </si>
  <si>
    <t>Lake, MT</t>
  </si>
  <si>
    <t>Lewis And Clark, MT</t>
  </si>
  <si>
    <t>Liberty, MT</t>
  </si>
  <si>
    <t>Lincoln, MT</t>
  </si>
  <si>
    <t>Mccone, MT</t>
  </si>
  <si>
    <t>Madison, MT</t>
  </si>
  <si>
    <t>Meagher, MT</t>
  </si>
  <si>
    <t>Mineral, MT</t>
  </si>
  <si>
    <t>Musselshell, MT</t>
  </si>
  <si>
    <t>Park, MT</t>
  </si>
  <si>
    <t>Petroleum, MT</t>
  </si>
  <si>
    <t>Phillips, MT</t>
  </si>
  <si>
    <t>Pondera, MT</t>
  </si>
  <si>
    <t>Powder River, MT</t>
  </si>
  <si>
    <t>Powell, MT</t>
  </si>
  <si>
    <t>Prairie, MT</t>
  </si>
  <si>
    <t>Ravalli, MT</t>
  </si>
  <si>
    <t>Richland, MT</t>
  </si>
  <si>
    <t>Roosevelt, MT</t>
  </si>
  <si>
    <t>Rosebud, MT</t>
  </si>
  <si>
    <t>Sanders, MT</t>
  </si>
  <si>
    <t>Sheridan, MT</t>
  </si>
  <si>
    <t>Silver Bow, MT</t>
  </si>
  <si>
    <t>Stillwater, MT</t>
  </si>
  <si>
    <t>Sweet Grass, MT</t>
  </si>
  <si>
    <t>Teton, MT</t>
  </si>
  <si>
    <t>Toole, MT</t>
  </si>
  <si>
    <t>Treasure, MT</t>
  </si>
  <si>
    <t>Valley, MT</t>
  </si>
  <si>
    <t>Wheatland, MT</t>
  </si>
  <si>
    <t>Wibaux, MT</t>
  </si>
  <si>
    <t>Yellowstone, MT</t>
  </si>
  <si>
    <t>Adams, NE</t>
  </si>
  <si>
    <t>Antelope, NE</t>
  </si>
  <si>
    <t>Arthur, NE</t>
  </si>
  <si>
    <t>Banner, NE</t>
  </si>
  <si>
    <t>Blaine, NE</t>
  </si>
  <si>
    <t>Boone, NE</t>
  </si>
  <si>
    <t>Box Butte, NE</t>
  </si>
  <si>
    <t>Boyd, NE</t>
  </si>
  <si>
    <t>Brown, NE</t>
  </si>
  <si>
    <t>Buffalo, NE</t>
  </si>
  <si>
    <t>Burt, NE</t>
  </si>
  <si>
    <t>Butler, NE</t>
  </si>
  <si>
    <t>Cass, NE</t>
  </si>
  <si>
    <t>Cedar, NE</t>
  </si>
  <si>
    <t>Chase, NE</t>
  </si>
  <si>
    <t>Cherry, NE</t>
  </si>
  <si>
    <t>Cheyenne, NE</t>
  </si>
  <si>
    <t>Clay, NE</t>
  </si>
  <si>
    <t>Colfax, NE</t>
  </si>
  <si>
    <t>Cuming, NE</t>
  </si>
  <si>
    <t>Custer, NE</t>
  </si>
  <si>
    <t>Dakota, NE</t>
  </si>
  <si>
    <t>Dawes, NE</t>
  </si>
  <si>
    <t>Dawson, NE</t>
  </si>
  <si>
    <t>Deuel, NE</t>
  </si>
  <si>
    <t>Dixon, NE</t>
  </si>
  <si>
    <t>Dodge, NE</t>
  </si>
  <si>
    <t>Douglas, NE</t>
  </si>
  <si>
    <t>Dundy, NE</t>
  </si>
  <si>
    <t>Fillmore, NE</t>
  </si>
  <si>
    <t>Franklin, NE</t>
  </si>
  <si>
    <t>Frontier, NE</t>
  </si>
  <si>
    <t>Furnas, NE</t>
  </si>
  <si>
    <t>Gage, NE</t>
  </si>
  <si>
    <t>Garden, NE</t>
  </si>
  <si>
    <t>Garfield, NE</t>
  </si>
  <si>
    <t>Gosper, NE</t>
  </si>
  <si>
    <t>Grant, NE</t>
  </si>
  <si>
    <t>Greeley, NE</t>
  </si>
  <si>
    <t>Hall, NE</t>
  </si>
  <si>
    <t>Hamilton, NE</t>
  </si>
  <si>
    <t>Harlan, NE</t>
  </si>
  <si>
    <t>Hayes, NE</t>
  </si>
  <si>
    <t>Hitchcock, NE</t>
  </si>
  <si>
    <t>Holt, NE</t>
  </si>
  <si>
    <t>Hooker, NE</t>
  </si>
  <si>
    <t>Howard, NE</t>
  </si>
  <si>
    <t>Jefferson, NE</t>
  </si>
  <si>
    <t>Johnson, NE</t>
  </si>
  <si>
    <t>Kearney, NE</t>
  </si>
  <si>
    <t>Keith, NE</t>
  </si>
  <si>
    <t>Keya Paha, NE</t>
  </si>
  <si>
    <t>Kimball, NE</t>
  </si>
  <si>
    <t>Knox, NE</t>
  </si>
  <si>
    <t>Lancaster, NE</t>
  </si>
  <si>
    <t>Logan, NE</t>
  </si>
  <si>
    <t>Loup, NE</t>
  </si>
  <si>
    <t>Mc Pherson, NE</t>
  </si>
  <si>
    <t>Madison, NE</t>
  </si>
  <si>
    <t>Merrick, NE</t>
  </si>
  <si>
    <t>Morrill, NE</t>
  </si>
  <si>
    <t>Nance, NE</t>
  </si>
  <si>
    <t>Nemaha, NE</t>
  </si>
  <si>
    <t>Nuckolls, NE</t>
  </si>
  <si>
    <t>Otoe, NE</t>
  </si>
  <si>
    <t>Pawnee, NE</t>
  </si>
  <si>
    <t>Perkins, NE</t>
  </si>
  <si>
    <t>Phelps, NE</t>
  </si>
  <si>
    <t>Pierce, NE</t>
  </si>
  <si>
    <t>Platte, NE</t>
  </si>
  <si>
    <t>Polk, NE</t>
  </si>
  <si>
    <t>Red Willow, NE</t>
  </si>
  <si>
    <t>Richardson, NE</t>
  </si>
  <si>
    <t>Rock, NE</t>
  </si>
  <si>
    <t>Saline, NE</t>
  </si>
  <si>
    <t>Sarpy, NE</t>
  </si>
  <si>
    <t>Saunders, NE</t>
  </si>
  <si>
    <t>Scott Bluff, NE</t>
  </si>
  <si>
    <t>Seward, NE</t>
  </si>
  <si>
    <t>Sheridan, NE</t>
  </si>
  <si>
    <t>Sherman, NE</t>
  </si>
  <si>
    <t>Sioux, NE</t>
  </si>
  <si>
    <t>Stanton, NE</t>
  </si>
  <si>
    <t>Thayer, NE</t>
  </si>
  <si>
    <t>Thomas, NE</t>
  </si>
  <si>
    <t>Thurston, NE</t>
  </si>
  <si>
    <t>Valley, NE</t>
  </si>
  <si>
    <t>Washington, NE</t>
  </si>
  <si>
    <t>Wayne, NE</t>
  </si>
  <si>
    <t>Webster, NE</t>
  </si>
  <si>
    <t>Wheeler, NE</t>
  </si>
  <si>
    <t>York, NE</t>
  </si>
  <si>
    <t>Churchill, NV</t>
  </si>
  <si>
    <t>Clark, NV</t>
  </si>
  <si>
    <t>Douglas, NV</t>
  </si>
  <si>
    <t>Elko, NV</t>
  </si>
  <si>
    <t>Esmeralda, NV</t>
  </si>
  <si>
    <t>Eureka, NV</t>
  </si>
  <si>
    <t>Humboldt, NV</t>
  </si>
  <si>
    <t>Lander, NV</t>
  </si>
  <si>
    <t>Lincoln, NV</t>
  </si>
  <si>
    <t>Lyon, NV</t>
  </si>
  <si>
    <t>Mineral, NV</t>
  </si>
  <si>
    <t>Nye, NV</t>
  </si>
  <si>
    <t>Pershing, NV</t>
  </si>
  <si>
    <t>Storey, NV</t>
  </si>
  <si>
    <t>Washoe, NV</t>
  </si>
  <si>
    <t>White Pine, NV</t>
  </si>
  <si>
    <t>Belknap, NH</t>
  </si>
  <si>
    <t>Carroll, NH</t>
  </si>
  <si>
    <t>Cheshire, NH</t>
  </si>
  <si>
    <t>Coos, NH</t>
  </si>
  <si>
    <t>Grafton, NH</t>
  </si>
  <si>
    <t>Hillsborough, NH</t>
  </si>
  <si>
    <t>Merrimack, NH</t>
  </si>
  <si>
    <t>Rockingham, NH</t>
  </si>
  <si>
    <t>Strafford, NH</t>
  </si>
  <si>
    <t>Sullivan, NH</t>
  </si>
  <si>
    <t>Atlantic, NJ</t>
  </si>
  <si>
    <t>Bergen, NJ</t>
  </si>
  <si>
    <t>Burlington, NJ</t>
  </si>
  <si>
    <t>Cape May, NJ</t>
  </si>
  <si>
    <t>Cumberland, NJ</t>
  </si>
  <si>
    <t>Essex, NJ</t>
  </si>
  <si>
    <t>Gloucester, NJ</t>
  </si>
  <si>
    <t>Hudson, NJ</t>
  </si>
  <si>
    <t>Hunterdon, NJ</t>
  </si>
  <si>
    <t>Mercer, NJ</t>
  </si>
  <si>
    <t>Middlesex, NJ</t>
  </si>
  <si>
    <t>Monmouth, NJ</t>
  </si>
  <si>
    <t>Morris, NJ</t>
  </si>
  <si>
    <t>Ocean, NJ</t>
  </si>
  <si>
    <t>Passaic, NJ</t>
  </si>
  <si>
    <t>Salem, NJ</t>
  </si>
  <si>
    <t>Somerset, NJ</t>
  </si>
  <si>
    <t>Sussex, NJ</t>
  </si>
  <si>
    <t>Union, NJ</t>
  </si>
  <si>
    <t>Warren, NJ</t>
  </si>
  <si>
    <t>Bernalillo, NM</t>
  </si>
  <si>
    <t>Catron, NM</t>
  </si>
  <si>
    <t>Chaves, NM</t>
  </si>
  <si>
    <t>Cibola, NM</t>
  </si>
  <si>
    <t>Colfax, NM</t>
  </si>
  <si>
    <t>Curry, NM</t>
  </si>
  <si>
    <t>De Baca, NM</t>
  </si>
  <si>
    <t>Dona Ana, NM</t>
  </si>
  <si>
    <t>Eddy, NM</t>
  </si>
  <si>
    <t>Grant, NM</t>
  </si>
  <si>
    <t>Guadalupe, NM</t>
  </si>
  <si>
    <t>Harding, NM</t>
  </si>
  <si>
    <t>Hidalgo, NM</t>
  </si>
  <si>
    <t>Lea, NM</t>
  </si>
  <si>
    <t>Lincoln, NM</t>
  </si>
  <si>
    <t>Los Alamos, NM</t>
  </si>
  <si>
    <t>Luna, NM</t>
  </si>
  <si>
    <t>Mckinley, NM</t>
  </si>
  <si>
    <t>Mora, NM</t>
  </si>
  <si>
    <t>Otero, NM</t>
  </si>
  <si>
    <t>Quay, NM</t>
  </si>
  <si>
    <t>Rio Arriba, NM</t>
  </si>
  <si>
    <t>Roosevelt, NM</t>
  </si>
  <si>
    <t>Sandoval, NM</t>
  </si>
  <si>
    <t>San Juan, NM</t>
  </si>
  <si>
    <t>San Miguel, NM</t>
  </si>
  <si>
    <t>Sierra, NM</t>
  </si>
  <si>
    <t>Socorro, NM</t>
  </si>
  <si>
    <t>Taos, NM</t>
  </si>
  <si>
    <t>Torrance, NM</t>
  </si>
  <si>
    <t>Union, NM</t>
  </si>
  <si>
    <t>Valencia, NM</t>
  </si>
  <si>
    <t>Albany, NY</t>
  </si>
  <si>
    <t>Allegany, NY</t>
  </si>
  <si>
    <t>Bronx, NY</t>
  </si>
  <si>
    <t>Broome, NY</t>
  </si>
  <si>
    <t>Cattaraugus, NY</t>
  </si>
  <si>
    <t>Cayuga, NY</t>
  </si>
  <si>
    <t>Chautauqua, NY</t>
  </si>
  <si>
    <t>Chemung, NY</t>
  </si>
  <si>
    <t>Chenango, NY</t>
  </si>
  <si>
    <t>Clinton, NY</t>
  </si>
  <si>
    <t>Columbia, NY</t>
  </si>
  <si>
    <t>Cortland, NY</t>
  </si>
  <si>
    <t>Delaware, NY</t>
  </si>
  <si>
    <t>Dutchess, NY</t>
  </si>
  <si>
    <t>Erie, NY</t>
  </si>
  <si>
    <t>Essex, NY</t>
  </si>
  <si>
    <t>Franklin, NY</t>
  </si>
  <si>
    <t>Fulton, NY</t>
  </si>
  <si>
    <t>Genesee, NY</t>
  </si>
  <si>
    <t>Greene, NY</t>
  </si>
  <si>
    <t>Hamilton, NY</t>
  </si>
  <si>
    <t>Herkimer, NY</t>
  </si>
  <si>
    <t>Jefferson, NY</t>
  </si>
  <si>
    <t>Kings, NY</t>
  </si>
  <si>
    <t>Lewis, NY</t>
  </si>
  <si>
    <t>Livingston, NY</t>
  </si>
  <si>
    <t>Madison, NY</t>
  </si>
  <si>
    <t>Monroe, NY</t>
  </si>
  <si>
    <t>Montgomery, NY</t>
  </si>
  <si>
    <t>Nassau, NY</t>
  </si>
  <si>
    <t>New York, NY</t>
  </si>
  <si>
    <t>Niagara, NY</t>
  </si>
  <si>
    <t>Oneida, NY</t>
  </si>
  <si>
    <t>Onondaga, NY</t>
  </si>
  <si>
    <t>Ontario, NY</t>
  </si>
  <si>
    <t>Orange, NY</t>
  </si>
  <si>
    <t>Orleans, NY</t>
  </si>
  <si>
    <t>Oswego, NY</t>
  </si>
  <si>
    <t>Otsego, NY</t>
  </si>
  <si>
    <t>Putnam, NY</t>
  </si>
  <si>
    <t>Queens, NY</t>
  </si>
  <si>
    <t>Rensselaer, NY</t>
  </si>
  <si>
    <t>Richmond, NY</t>
  </si>
  <si>
    <t>Rockland, NY</t>
  </si>
  <si>
    <t>St. Lawrence, NY</t>
  </si>
  <si>
    <t>Saratoga, NY</t>
  </si>
  <si>
    <t>Schenectady, NY</t>
  </si>
  <si>
    <t>Schoharie, NY</t>
  </si>
  <si>
    <t>Schuyler, NY</t>
  </si>
  <si>
    <t>Seneca, NY</t>
  </si>
  <si>
    <t>Steuben, NY</t>
  </si>
  <si>
    <t>Suffolk, NY</t>
  </si>
  <si>
    <t>Sullivan, NY</t>
  </si>
  <si>
    <t>Tioga, NY</t>
  </si>
  <si>
    <t>Tompkins, NY</t>
  </si>
  <si>
    <t>Ulster, NY</t>
  </si>
  <si>
    <t>Warren, NY</t>
  </si>
  <si>
    <t>Washington, NY</t>
  </si>
  <si>
    <t>Wayne, NY</t>
  </si>
  <si>
    <t>Westchester, NY</t>
  </si>
  <si>
    <t>Wyoming, NY</t>
  </si>
  <si>
    <t>Yates, NY</t>
  </si>
  <si>
    <t>Alamance, NC</t>
  </si>
  <si>
    <t>Alexander, NC</t>
  </si>
  <si>
    <t>Alleghany, NC</t>
  </si>
  <si>
    <t>Anson, NC</t>
  </si>
  <si>
    <t>Ashe, NC</t>
  </si>
  <si>
    <t>Avery, NC</t>
  </si>
  <si>
    <t>Beaufort, NC</t>
  </si>
  <si>
    <t>Bertie, NC</t>
  </si>
  <si>
    <t>Bladen, NC</t>
  </si>
  <si>
    <t>Brunswick, NC</t>
  </si>
  <si>
    <t>Buncombe, NC</t>
  </si>
  <si>
    <t>Burke, NC</t>
  </si>
  <si>
    <t>Cabarrus, NC</t>
  </si>
  <si>
    <t>Caldwell, NC</t>
  </si>
  <si>
    <t>Camden, NC</t>
  </si>
  <si>
    <t>Carteret, NC</t>
  </si>
  <si>
    <t>Caswell, NC</t>
  </si>
  <si>
    <t>Catawba, NC</t>
  </si>
  <si>
    <t>Chatham, NC</t>
  </si>
  <si>
    <t>Cherokee, NC</t>
  </si>
  <si>
    <t>Chowan, NC</t>
  </si>
  <si>
    <t>Clay, NC</t>
  </si>
  <si>
    <t>Cleveland, NC</t>
  </si>
  <si>
    <t>Columbus, NC</t>
  </si>
  <si>
    <t>Craven, NC</t>
  </si>
  <si>
    <t>Cumberland, NC</t>
  </si>
  <si>
    <t>Currituck, NC</t>
  </si>
  <si>
    <t>Dare, NC</t>
  </si>
  <si>
    <t>Davidson, NC</t>
  </si>
  <si>
    <t>Davie, NC</t>
  </si>
  <si>
    <t>Duplin, NC</t>
  </si>
  <si>
    <t>Durham, NC</t>
  </si>
  <si>
    <t>Edgecombe, NC</t>
  </si>
  <si>
    <t>Forsyth, NC</t>
  </si>
  <si>
    <t>Franklin, NC</t>
  </si>
  <si>
    <t>Gaston, NC</t>
  </si>
  <si>
    <t>Gates, NC</t>
  </si>
  <si>
    <t>Graham, NC</t>
  </si>
  <si>
    <t>Granville, NC</t>
  </si>
  <si>
    <t>Greene, NC</t>
  </si>
  <si>
    <t>Guilford, NC</t>
  </si>
  <si>
    <t>Halifax, NC</t>
  </si>
  <si>
    <t>Harnett, NC</t>
  </si>
  <si>
    <t>Haywood, NC</t>
  </si>
  <si>
    <t>Henderson, NC</t>
  </si>
  <si>
    <t>Hertford, NC</t>
  </si>
  <si>
    <t>Hoke, NC</t>
  </si>
  <si>
    <t>Hyde, NC</t>
  </si>
  <si>
    <t>Iredell, NC</t>
  </si>
  <si>
    <t>Jackson, NC</t>
  </si>
  <si>
    <t>Johnston, NC</t>
  </si>
  <si>
    <t>Jones, NC</t>
  </si>
  <si>
    <t>Lee, NC</t>
  </si>
  <si>
    <t>Lenoir, NC</t>
  </si>
  <si>
    <t>Lincoln, NC</t>
  </si>
  <si>
    <t>Mc Dowell, NC</t>
  </si>
  <si>
    <t>Macon, NC</t>
  </si>
  <si>
    <t>Madison, NC</t>
  </si>
  <si>
    <t>Martin, NC</t>
  </si>
  <si>
    <t>Mecklenburg, NC</t>
  </si>
  <si>
    <t>Mitchell, NC</t>
  </si>
  <si>
    <t>Montgomery, NC</t>
  </si>
  <si>
    <t>Moore, NC</t>
  </si>
  <si>
    <t>Nash, NC</t>
  </si>
  <si>
    <t>New Hanover, NC</t>
  </si>
  <si>
    <t>Northampton, NC</t>
  </si>
  <si>
    <t>Onslow, NC</t>
  </si>
  <si>
    <t>Orange, NC</t>
  </si>
  <si>
    <t>Pamlico, NC</t>
  </si>
  <si>
    <t>Pasquotank, NC</t>
  </si>
  <si>
    <t>Pender, NC</t>
  </si>
  <si>
    <t>Perquimans, NC</t>
  </si>
  <si>
    <t>Person, NC</t>
  </si>
  <si>
    <t>Pitt, NC</t>
  </si>
  <si>
    <t>Polk, NC</t>
  </si>
  <si>
    <t>Randolph, NC</t>
  </si>
  <si>
    <t>Richmond, NC</t>
  </si>
  <si>
    <t>Robeson, NC</t>
  </si>
  <si>
    <t>Rockingham, NC</t>
  </si>
  <si>
    <t>Rowan, NC</t>
  </si>
  <si>
    <t>Rutherford, NC</t>
  </si>
  <si>
    <t>Sampson, NC</t>
  </si>
  <si>
    <t>Scotland, NC</t>
  </si>
  <si>
    <t>Stanly, NC</t>
  </si>
  <si>
    <t>Stokes, NC</t>
  </si>
  <si>
    <t>Surry, NC</t>
  </si>
  <si>
    <t>Swain, NC</t>
  </si>
  <si>
    <t>Transylvania, NC</t>
  </si>
  <si>
    <t>Tyrrell, NC</t>
  </si>
  <si>
    <t>Union, NC</t>
  </si>
  <si>
    <t>Vance, NC</t>
  </si>
  <si>
    <t>Wake, NC</t>
  </si>
  <si>
    <t>Warren, NC</t>
  </si>
  <si>
    <t>Washington, NC</t>
  </si>
  <si>
    <t>Watauga, NC</t>
  </si>
  <si>
    <t>Wayne, NC</t>
  </si>
  <si>
    <t>Wilkes, NC</t>
  </si>
  <si>
    <t>Wilson, NC</t>
  </si>
  <si>
    <t>Yadkin, NC</t>
  </si>
  <si>
    <t>Yancey, NC</t>
  </si>
  <si>
    <t>Adams, ND</t>
  </si>
  <si>
    <t>Barnes, ND</t>
  </si>
  <si>
    <t>Benson, ND</t>
  </si>
  <si>
    <t>Billings, ND</t>
  </si>
  <si>
    <t>Bottineau, ND</t>
  </si>
  <si>
    <t>Bowman, ND</t>
  </si>
  <si>
    <t>Burke, ND</t>
  </si>
  <si>
    <t>Burleigh, ND</t>
  </si>
  <si>
    <t>Cass, ND</t>
  </si>
  <si>
    <t>Cavalier, ND</t>
  </si>
  <si>
    <t>Dickey, ND</t>
  </si>
  <si>
    <t>Divide, ND</t>
  </si>
  <si>
    <t>Dunn, ND</t>
  </si>
  <si>
    <t>Eddy, ND</t>
  </si>
  <si>
    <t>Emmons, ND</t>
  </si>
  <si>
    <t>Foster, ND</t>
  </si>
  <si>
    <t>Golden Valley, ND</t>
  </si>
  <si>
    <t>Grand Forks, ND</t>
  </si>
  <si>
    <t>Grant, ND</t>
  </si>
  <si>
    <t>Griggs, ND</t>
  </si>
  <si>
    <t>Hettinger, ND</t>
  </si>
  <si>
    <t>Kidder, ND</t>
  </si>
  <si>
    <t>La Moure, ND</t>
  </si>
  <si>
    <t>Logan, ND</t>
  </si>
  <si>
    <t>Mchenry, ND</t>
  </si>
  <si>
    <t>Mcintosh, ND</t>
  </si>
  <si>
    <t>Mckenzie, ND</t>
  </si>
  <si>
    <t>Mclean, ND</t>
  </si>
  <si>
    <t>Mercer, ND</t>
  </si>
  <si>
    <t>Morton, ND</t>
  </si>
  <si>
    <t>Mountrail, ND</t>
  </si>
  <si>
    <t>Nelson, ND</t>
  </si>
  <si>
    <t>Oliver, ND</t>
  </si>
  <si>
    <t>Pembina, ND</t>
  </si>
  <si>
    <t>Pierce, ND</t>
  </si>
  <si>
    <t>Ramsey, ND</t>
  </si>
  <si>
    <t>Ransom, ND</t>
  </si>
  <si>
    <t>Renville, ND</t>
  </si>
  <si>
    <t>Richland, ND</t>
  </si>
  <si>
    <t>Rolette, ND</t>
  </si>
  <si>
    <t>Sargent, ND</t>
  </si>
  <si>
    <t>Sheridan, ND</t>
  </si>
  <si>
    <t>Sioux, ND</t>
  </si>
  <si>
    <t>Slope, ND</t>
  </si>
  <si>
    <t>Stark, ND</t>
  </si>
  <si>
    <t>Steele, ND</t>
  </si>
  <si>
    <t>Stutsman, ND</t>
  </si>
  <si>
    <t>Towner, ND</t>
  </si>
  <si>
    <t>Traill, ND</t>
  </si>
  <si>
    <t>Walsh, ND</t>
  </si>
  <si>
    <t>Ward, ND</t>
  </si>
  <si>
    <t>Wells, ND</t>
  </si>
  <si>
    <t>Williams, ND</t>
  </si>
  <si>
    <t>Adams, OH</t>
  </si>
  <si>
    <t>Allen, OH</t>
  </si>
  <si>
    <t>Ashland, OH</t>
  </si>
  <si>
    <t>Ashtabula, OH</t>
  </si>
  <si>
    <t>Athens, OH</t>
  </si>
  <si>
    <t>Auglaize, OH</t>
  </si>
  <si>
    <t>Belmont, OH</t>
  </si>
  <si>
    <t>Brown, OH</t>
  </si>
  <si>
    <t>Butler, OH</t>
  </si>
  <si>
    <t>Carroll, OH</t>
  </si>
  <si>
    <t>Champaign, OH</t>
  </si>
  <si>
    <t>Clark, OH</t>
  </si>
  <si>
    <t>Clermont, OH</t>
  </si>
  <si>
    <t>Clinton, OH</t>
  </si>
  <si>
    <t>Columbiana, OH</t>
  </si>
  <si>
    <t>Coshocton, OH</t>
  </si>
  <si>
    <t>Crawford, OH</t>
  </si>
  <si>
    <t>Cuyahoga, OH</t>
  </si>
  <si>
    <t>Darke, OH</t>
  </si>
  <si>
    <t>Defiance, OH</t>
  </si>
  <si>
    <t>Delaware, OH</t>
  </si>
  <si>
    <t>Erie, OH</t>
  </si>
  <si>
    <t>Fairfield, OH</t>
  </si>
  <si>
    <t>Fayette, OH</t>
  </si>
  <si>
    <t>Franklin, OH</t>
  </si>
  <si>
    <t>Fulton, OH</t>
  </si>
  <si>
    <t>Gallia, OH</t>
  </si>
  <si>
    <t>Geauga, OH</t>
  </si>
  <si>
    <t>Greene, OH</t>
  </si>
  <si>
    <t>Guernsey, OH</t>
  </si>
  <si>
    <t>Hamilton, OH</t>
  </si>
  <si>
    <t>Hancock, OH</t>
  </si>
  <si>
    <t>Hardin, OH</t>
  </si>
  <si>
    <t>Harrison, OH</t>
  </si>
  <si>
    <t>Henry, OH</t>
  </si>
  <si>
    <t>Highland, OH</t>
  </si>
  <si>
    <t>Hocking, OH</t>
  </si>
  <si>
    <t>Holmes, OH</t>
  </si>
  <si>
    <t>Huron, OH</t>
  </si>
  <si>
    <t>Jackson, OH</t>
  </si>
  <si>
    <t>Jefferson, OH</t>
  </si>
  <si>
    <t>Knox, OH</t>
  </si>
  <si>
    <t>Lake, OH</t>
  </si>
  <si>
    <t>Lawrence, OH</t>
  </si>
  <si>
    <t>Licking, OH</t>
  </si>
  <si>
    <t>Logan, OH</t>
  </si>
  <si>
    <t>Lorain, OH</t>
  </si>
  <si>
    <t>Lucas, OH</t>
  </si>
  <si>
    <t>Madison, OH</t>
  </si>
  <si>
    <t>Mahoning, OH</t>
  </si>
  <si>
    <t>Marion, OH</t>
  </si>
  <si>
    <t>Medina, OH</t>
  </si>
  <si>
    <t>Meigs, OH</t>
  </si>
  <si>
    <t>Mercer, OH</t>
  </si>
  <si>
    <t>Miami, OH</t>
  </si>
  <si>
    <t>Monroe, OH</t>
  </si>
  <si>
    <t>Montgomery, OH</t>
  </si>
  <si>
    <t>Morgan, OH</t>
  </si>
  <si>
    <t>Morrow, OH</t>
  </si>
  <si>
    <t>Muskingum, OH</t>
  </si>
  <si>
    <t>Noble, OH</t>
  </si>
  <si>
    <t>Ottawa, OH</t>
  </si>
  <si>
    <t>Paulding, OH</t>
  </si>
  <si>
    <t>Perry, OH</t>
  </si>
  <si>
    <t>Pickaway, OH</t>
  </si>
  <si>
    <t>Pike, OH</t>
  </si>
  <si>
    <t>Portage, OH</t>
  </si>
  <si>
    <t>Preble, OH</t>
  </si>
  <si>
    <t>Putnam, OH</t>
  </si>
  <si>
    <t>Richland, OH</t>
  </si>
  <si>
    <t>Ross, OH</t>
  </si>
  <si>
    <t>Sandusky, OH</t>
  </si>
  <si>
    <t>Scioto, OH</t>
  </si>
  <si>
    <t>Seneca, OH</t>
  </si>
  <si>
    <t>Shelby, OH</t>
  </si>
  <si>
    <t>Stark, OH</t>
  </si>
  <si>
    <t>Summit, OH</t>
  </si>
  <si>
    <t>Trumbull, OH</t>
  </si>
  <si>
    <t>Tuscarawas, OH</t>
  </si>
  <si>
    <t>Union, OH</t>
  </si>
  <si>
    <t>Van Wert, OH</t>
  </si>
  <si>
    <t>Vinton, OH</t>
  </si>
  <si>
    <t>Warren, OH</t>
  </si>
  <si>
    <t>Washington, OH</t>
  </si>
  <si>
    <t>Wayne, OH</t>
  </si>
  <si>
    <t>Williams, OH</t>
  </si>
  <si>
    <t>Wood, OH</t>
  </si>
  <si>
    <t>Wyandot, OH</t>
  </si>
  <si>
    <t>Adair, OK</t>
  </si>
  <si>
    <t>Alfalfa, OK</t>
  </si>
  <si>
    <t>Atoka, OK</t>
  </si>
  <si>
    <t>Beaver, OK</t>
  </si>
  <si>
    <t>Beckham, OK</t>
  </si>
  <si>
    <t>Blaine, OK</t>
  </si>
  <si>
    <t>Bryan, OK</t>
  </si>
  <si>
    <t>Caddo, OK</t>
  </si>
  <si>
    <t>Canadian, OK</t>
  </si>
  <si>
    <t>Carter, OK</t>
  </si>
  <si>
    <t>Cherokee, OK</t>
  </si>
  <si>
    <t>Choctaw, OK</t>
  </si>
  <si>
    <t>Cimarron, OK</t>
  </si>
  <si>
    <t>Cleveland, OK</t>
  </si>
  <si>
    <t>Coal, OK</t>
  </si>
  <si>
    <t>Comanche, OK</t>
  </si>
  <si>
    <t>Cotton, OK</t>
  </si>
  <si>
    <t>Craig, OK</t>
  </si>
  <si>
    <t>Creek, OK</t>
  </si>
  <si>
    <t>Custer, OK</t>
  </si>
  <si>
    <t>Delaware, OK</t>
  </si>
  <si>
    <t>Dewey, OK</t>
  </si>
  <si>
    <t>Ellis, OK</t>
  </si>
  <si>
    <t>Garfield, OK</t>
  </si>
  <si>
    <t>Garvin, OK</t>
  </si>
  <si>
    <t>Grady, OK</t>
  </si>
  <si>
    <t>Grant, OK</t>
  </si>
  <si>
    <t>Greer, OK</t>
  </si>
  <si>
    <t>Harmon, OK</t>
  </si>
  <si>
    <t>Harper, OK</t>
  </si>
  <si>
    <t>Haskell, OK</t>
  </si>
  <si>
    <t>Hughes, OK</t>
  </si>
  <si>
    <t>Jackson, OK</t>
  </si>
  <si>
    <t>Jefferson, OK</t>
  </si>
  <si>
    <t>Johnston, OK</t>
  </si>
  <si>
    <t>Kay, OK</t>
  </si>
  <si>
    <t>Kingfisher, OK</t>
  </si>
  <si>
    <t>Kiowa, OK</t>
  </si>
  <si>
    <t>Latimer, OK</t>
  </si>
  <si>
    <t>Le Flore, OK</t>
  </si>
  <si>
    <t>Lincoln, OK</t>
  </si>
  <si>
    <t>Logan, OK</t>
  </si>
  <si>
    <t>Love, OK</t>
  </si>
  <si>
    <t>Mcclain, OK</t>
  </si>
  <si>
    <t>Mccurtain, OK</t>
  </si>
  <si>
    <t>Mcintosh, OK</t>
  </si>
  <si>
    <t>Major, OK</t>
  </si>
  <si>
    <t>Marshall, OK</t>
  </si>
  <si>
    <t>Mayes, OK</t>
  </si>
  <si>
    <t>Murray, OK</t>
  </si>
  <si>
    <t>Muskogee, OK</t>
  </si>
  <si>
    <t>Noble, OK</t>
  </si>
  <si>
    <t>Nowata, OK</t>
  </si>
  <si>
    <t>Okfuskee, OK</t>
  </si>
  <si>
    <t>Oklahoma, OK</t>
  </si>
  <si>
    <t>Okmulgee, OK</t>
  </si>
  <si>
    <t>Osage, OK</t>
  </si>
  <si>
    <t>Ottawa, OK</t>
  </si>
  <si>
    <t>Pawnee, OK</t>
  </si>
  <si>
    <t>Payne, OK</t>
  </si>
  <si>
    <t>Pittsburg, OK</t>
  </si>
  <si>
    <t>Pontotoc, OK</t>
  </si>
  <si>
    <t>Pottawatomie, OK</t>
  </si>
  <si>
    <t>Pushmataha, OK</t>
  </si>
  <si>
    <t>Roger Mills, OK</t>
  </si>
  <si>
    <t>Rogers, OK</t>
  </si>
  <si>
    <t>Seminole, OK</t>
  </si>
  <si>
    <t>Sequoyah, OK</t>
  </si>
  <si>
    <t>Stephens, OK</t>
  </si>
  <si>
    <t>Texas, OK</t>
  </si>
  <si>
    <t>Tillman, OK</t>
  </si>
  <si>
    <t>Wagoner, OK</t>
  </si>
  <si>
    <t>Washington, OK</t>
  </si>
  <si>
    <t>Washita, OK</t>
  </si>
  <si>
    <t>Woods, OK</t>
  </si>
  <si>
    <t>Woodward, OK</t>
  </si>
  <si>
    <t>Baker, OR</t>
  </si>
  <si>
    <t>Benton, OR</t>
  </si>
  <si>
    <t>Clackamas, OR</t>
  </si>
  <si>
    <t>Clatsop, OR</t>
  </si>
  <si>
    <t>Columbia, OR</t>
  </si>
  <si>
    <t>Coos, OR</t>
  </si>
  <si>
    <t>Crook, OR</t>
  </si>
  <si>
    <t>Curry, OR</t>
  </si>
  <si>
    <t>Deschutes, OR</t>
  </si>
  <si>
    <t>Douglas, OR</t>
  </si>
  <si>
    <t>Gilliam, OR</t>
  </si>
  <si>
    <t>Grant, OR</t>
  </si>
  <si>
    <t>Harney, OR</t>
  </si>
  <si>
    <t>Hood River, OR</t>
  </si>
  <si>
    <t>Jackson, OR</t>
  </si>
  <si>
    <t>Jefferson, OR</t>
  </si>
  <si>
    <t>Josephine, OR</t>
  </si>
  <si>
    <t>Klamath, OR</t>
  </si>
  <si>
    <t>Lake, OR</t>
  </si>
  <si>
    <t>Lane, OR</t>
  </si>
  <si>
    <t>Lincoln, OR</t>
  </si>
  <si>
    <t>Linn, OR</t>
  </si>
  <si>
    <t>Malheur, OR</t>
  </si>
  <si>
    <t>Marion, OR</t>
  </si>
  <si>
    <t>Morrow, OR</t>
  </si>
  <si>
    <t>Multnomah, OR</t>
  </si>
  <si>
    <t>Polk, OR</t>
  </si>
  <si>
    <t>Sherman, OR</t>
  </si>
  <si>
    <t>Tillamook, OR</t>
  </si>
  <si>
    <t>Umatilla, OR</t>
  </si>
  <si>
    <t>Union, OR</t>
  </si>
  <si>
    <t>Wallowa, OR</t>
  </si>
  <si>
    <t>Wasco, OR</t>
  </si>
  <si>
    <t>Washington, OR</t>
  </si>
  <si>
    <t>Wheeler, OR</t>
  </si>
  <si>
    <t>Yamhill, OR</t>
  </si>
  <si>
    <t>Adams, PA</t>
  </si>
  <si>
    <t>Allegheny, PA</t>
  </si>
  <si>
    <t>Armstrong, PA</t>
  </si>
  <si>
    <t>Beaver, PA</t>
  </si>
  <si>
    <t>Bedford, PA</t>
  </si>
  <si>
    <t>Berks, PA</t>
  </si>
  <si>
    <t>Blair, PA</t>
  </si>
  <si>
    <t>Bradford, PA</t>
  </si>
  <si>
    <t>Bucks, PA</t>
  </si>
  <si>
    <t>Butler, PA</t>
  </si>
  <si>
    <t>Cambria, PA</t>
  </si>
  <si>
    <t>Cameron, PA</t>
  </si>
  <si>
    <t>Carbon, PA</t>
  </si>
  <si>
    <t>Centre, PA</t>
  </si>
  <si>
    <t>Chester, PA</t>
  </si>
  <si>
    <t>Clarion, PA</t>
  </si>
  <si>
    <t>Clearfield, PA</t>
  </si>
  <si>
    <t>Clinton, PA</t>
  </si>
  <si>
    <t>Columbia, PA</t>
  </si>
  <si>
    <t>Crawford, PA</t>
  </si>
  <si>
    <t>Cumberland, PA</t>
  </si>
  <si>
    <t>Dauphin, PA</t>
  </si>
  <si>
    <t>Delaware, PA</t>
  </si>
  <si>
    <t>Elk, PA</t>
  </si>
  <si>
    <t>Fayette, PA</t>
  </si>
  <si>
    <t>Forest, PA</t>
  </si>
  <si>
    <t>Franklin, PA</t>
  </si>
  <si>
    <t>Fulton, PA</t>
  </si>
  <si>
    <t>Greene, PA</t>
  </si>
  <si>
    <t>Huntingdon, PA</t>
  </si>
  <si>
    <t>Indiana, PA</t>
  </si>
  <si>
    <t>Jefferson, PA</t>
  </si>
  <si>
    <t>Juniata, PA</t>
  </si>
  <si>
    <t>Lackawanna, PA</t>
  </si>
  <si>
    <t>Lawrence, PA</t>
  </si>
  <si>
    <t>Lehigh, PA</t>
  </si>
  <si>
    <t>Luzerne, PA</t>
  </si>
  <si>
    <t>Lycoming, PA</t>
  </si>
  <si>
    <t>Mc Kean, PA</t>
  </si>
  <si>
    <t>Mercer, PA</t>
  </si>
  <si>
    <t>Mifflin, PA</t>
  </si>
  <si>
    <t>Monroe, PA</t>
  </si>
  <si>
    <t>Montgomery, PA</t>
  </si>
  <si>
    <t>Montour, PA</t>
  </si>
  <si>
    <t>Northampton, PA</t>
  </si>
  <si>
    <t>Northumberlnd, PA</t>
  </si>
  <si>
    <t>Perry, PA</t>
  </si>
  <si>
    <t>Pike, PA</t>
  </si>
  <si>
    <t>Potter, PA</t>
  </si>
  <si>
    <t>Schuylkill, PA</t>
  </si>
  <si>
    <t>Snyder, PA</t>
  </si>
  <si>
    <t>Somerset, PA</t>
  </si>
  <si>
    <t>Sullivan, PA</t>
  </si>
  <si>
    <t>Susquehanna, PA</t>
  </si>
  <si>
    <t>Tioga, PA</t>
  </si>
  <si>
    <t>Union, PA</t>
  </si>
  <si>
    <t>Venango, PA</t>
  </si>
  <si>
    <t>Warren, PA</t>
  </si>
  <si>
    <t>Washington, PA</t>
  </si>
  <si>
    <t>Wayne, PA</t>
  </si>
  <si>
    <t>Westmoreland, PA</t>
  </si>
  <si>
    <t>Wyoming, PA</t>
  </si>
  <si>
    <t>York, PA</t>
  </si>
  <si>
    <t>Adjuntas, PR</t>
  </si>
  <si>
    <t>Aguada, PR</t>
  </si>
  <si>
    <t>Aguadilla, PR</t>
  </si>
  <si>
    <t>Aguas Buenas, PR</t>
  </si>
  <si>
    <t>Aibonito, PR</t>
  </si>
  <si>
    <t>Anasco, PR</t>
  </si>
  <si>
    <t>Arroyo, PR</t>
  </si>
  <si>
    <t>Barceloneta, PR</t>
  </si>
  <si>
    <t>Barranquitas, PR</t>
  </si>
  <si>
    <t>Bayamon, PR</t>
  </si>
  <si>
    <t>Cabo Rojo, PR</t>
  </si>
  <si>
    <t>Caguas, PR</t>
  </si>
  <si>
    <t>Camuy, PR</t>
  </si>
  <si>
    <t>Canovanas, PR</t>
  </si>
  <si>
    <t>Carolina, PR</t>
  </si>
  <si>
    <t>Catano, PR</t>
  </si>
  <si>
    <t>Cayey, PR</t>
  </si>
  <si>
    <t>Ceiba, PR</t>
  </si>
  <si>
    <t>Ciales, PR</t>
  </si>
  <si>
    <t>Cidra, PR</t>
  </si>
  <si>
    <t>Coamo, PR</t>
  </si>
  <si>
    <t>Comerio, PR</t>
  </si>
  <si>
    <t>Corozal, PR</t>
  </si>
  <si>
    <t>Culebra, PR</t>
  </si>
  <si>
    <t>Dorado, PR</t>
  </si>
  <si>
    <t>Fajardo, PR</t>
  </si>
  <si>
    <t>Florida, PR</t>
  </si>
  <si>
    <t>Guanica, PR</t>
  </si>
  <si>
    <t>Guayanilla, PR</t>
  </si>
  <si>
    <t>Guaynabo, PR</t>
  </si>
  <si>
    <t>Gurabo, PR</t>
  </si>
  <si>
    <t>Hatillo, PR</t>
  </si>
  <si>
    <t>Hormigueros, PR</t>
  </si>
  <si>
    <t>Humacao, PR</t>
  </si>
  <si>
    <t>Isabela, PR</t>
  </si>
  <si>
    <t>Jayuya, PR</t>
  </si>
  <si>
    <t>Juana Diaz, PR</t>
  </si>
  <si>
    <t>Juncos, PR</t>
  </si>
  <si>
    <t>Lajas, PR</t>
  </si>
  <si>
    <t>Lares, PR</t>
  </si>
  <si>
    <t>Las Marias, PR</t>
  </si>
  <si>
    <t>Las Piedras, PR</t>
  </si>
  <si>
    <t>Loiza, PR</t>
  </si>
  <si>
    <t>Luquillo, PR</t>
  </si>
  <si>
    <t>Manati, PR</t>
  </si>
  <si>
    <t>Maricao, PR</t>
  </si>
  <si>
    <t>Maunabo, PR</t>
  </si>
  <si>
    <t>Mayaguez, PR</t>
  </si>
  <si>
    <t>Moca, PR</t>
  </si>
  <si>
    <t>Morovis, PR</t>
  </si>
  <si>
    <t>Maguabo, PR</t>
  </si>
  <si>
    <t>Naranjito, PR</t>
  </si>
  <si>
    <t>Orocovis, PR</t>
  </si>
  <si>
    <t>Patillas, PR</t>
  </si>
  <si>
    <t>Penuelas, PR</t>
  </si>
  <si>
    <t>Quebradillas, PR</t>
  </si>
  <si>
    <t>Rincon, PR</t>
  </si>
  <si>
    <t>Rio Grande, PR</t>
  </si>
  <si>
    <t>Sabana Grande, PR</t>
  </si>
  <si>
    <t>Salinas, PR</t>
  </si>
  <si>
    <t>San German, PR</t>
  </si>
  <si>
    <t>San Juan, PR</t>
  </si>
  <si>
    <t>San Lorenzo, PR</t>
  </si>
  <si>
    <t>San Sebastian, PR</t>
  </si>
  <si>
    <t>Santa Isabel, PR</t>
  </si>
  <si>
    <t>Toa Alta, PR</t>
  </si>
  <si>
    <t>Toa Baja, PR</t>
  </si>
  <si>
    <t>Trujillo Alto, PR</t>
  </si>
  <si>
    <t>Utuado, PR</t>
  </si>
  <si>
    <t>Vega Alta, PR</t>
  </si>
  <si>
    <t>Vega Baja, PR</t>
  </si>
  <si>
    <t>Vieques, PR</t>
  </si>
  <si>
    <t>Villalba, PR</t>
  </si>
  <si>
    <t>Yabucoa, PR</t>
  </si>
  <si>
    <t>Yauco, PR</t>
  </si>
  <si>
    <t>Bristol, RI</t>
  </si>
  <si>
    <t>Kent, RI</t>
  </si>
  <si>
    <t>Newport, RI</t>
  </si>
  <si>
    <t>Providence, RI</t>
  </si>
  <si>
    <t>Washington, RI</t>
  </si>
  <si>
    <t>Abbeville, SC</t>
  </si>
  <si>
    <t>Aiken, SC</t>
  </si>
  <si>
    <t>Allendale, SC</t>
  </si>
  <si>
    <t>Anderson, SC</t>
  </si>
  <si>
    <t>Bamberg, SC</t>
  </si>
  <si>
    <t>Barnwell, SC</t>
  </si>
  <si>
    <t>Beaufort, SC</t>
  </si>
  <si>
    <t>Berkeley, SC</t>
  </si>
  <si>
    <t>Calhoun, SC</t>
  </si>
  <si>
    <t>Charleston, SC</t>
  </si>
  <si>
    <t>Cherokee, SC</t>
  </si>
  <si>
    <t>Chester, SC</t>
  </si>
  <si>
    <t>Chesterfield, SC</t>
  </si>
  <si>
    <t>Clarendon, SC</t>
  </si>
  <si>
    <t>Colleton, SC</t>
  </si>
  <si>
    <t>Darlington, SC</t>
  </si>
  <si>
    <t>Dillon, SC</t>
  </si>
  <si>
    <t>Dorchester, SC</t>
  </si>
  <si>
    <t>Edgefield, SC</t>
  </si>
  <si>
    <t>Fairfield, SC</t>
  </si>
  <si>
    <t>Georgetown, SC</t>
  </si>
  <si>
    <t>Greenville, SC</t>
  </si>
  <si>
    <t>Greenwood, SC</t>
  </si>
  <si>
    <t>Hampton, SC</t>
  </si>
  <si>
    <t>Horry, SC</t>
  </si>
  <si>
    <t>Jasper, SC</t>
  </si>
  <si>
    <t>Kershaw, SC</t>
  </si>
  <si>
    <t>Lancaster, SC</t>
  </si>
  <si>
    <t>Laurens, SC</t>
  </si>
  <si>
    <t>Lee, SC</t>
  </si>
  <si>
    <t>Lexington, SC</t>
  </si>
  <si>
    <t>Mccormick, SC</t>
  </si>
  <si>
    <t>Marion, SC</t>
  </si>
  <si>
    <t>Marlboro, SC</t>
  </si>
  <si>
    <t>Newberry, SC</t>
  </si>
  <si>
    <t>Oconee, SC</t>
  </si>
  <si>
    <t>Orangeburg, SC</t>
  </si>
  <si>
    <t>Pickens, SC</t>
  </si>
  <si>
    <t>Richland, SC</t>
  </si>
  <si>
    <t>Saluda, SC</t>
  </si>
  <si>
    <t>Union, SC</t>
  </si>
  <si>
    <t>Williamsburg, SC</t>
  </si>
  <si>
    <t>York, SC</t>
  </si>
  <si>
    <t>Aurora, SD</t>
  </si>
  <si>
    <t>Beadle, SD</t>
  </si>
  <si>
    <t>Bennett, SD</t>
  </si>
  <si>
    <t>Bon Homme, SD</t>
  </si>
  <si>
    <t>Brookings, SD</t>
  </si>
  <si>
    <t>Brown, SD</t>
  </si>
  <si>
    <t>Brule, SD</t>
  </si>
  <si>
    <t>Buffalo, SD</t>
  </si>
  <si>
    <t>Butte, SD</t>
  </si>
  <si>
    <t>Campbell, SD</t>
  </si>
  <si>
    <t>Charles Mix, SD</t>
  </si>
  <si>
    <t>Clark, SD</t>
  </si>
  <si>
    <t>Clay, SD</t>
  </si>
  <si>
    <t>Codington, SD</t>
  </si>
  <si>
    <t>Corson, SD</t>
  </si>
  <si>
    <t>Custer, SD</t>
  </si>
  <si>
    <t>Davison, SD</t>
  </si>
  <si>
    <t>Day, SD</t>
  </si>
  <si>
    <t>Deuel, SD</t>
  </si>
  <si>
    <t>Dewey, SD</t>
  </si>
  <si>
    <t>Douglas, SD</t>
  </si>
  <si>
    <t>Edmunds, SD</t>
  </si>
  <si>
    <t>Fall River, SD</t>
  </si>
  <si>
    <t>Faulk, SD</t>
  </si>
  <si>
    <t>Grant, SD</t>
  </si>
  <si>
    <t>Gregory, SD</t>
  </si>
  <si>
    <t>Haakon, SD</t>
  </si>
  <si>
    <t>Hamlin, SD</t>
  </si>
  <si>
    <t>Hand, SD</t>
  </si>
  <si>
    <t>Hanson, SD</t>
  </si>
  <si>
    <t>Harding, SD</t>
  </si>
  <si>
    <t>Hughes, SD</t>
  </si>
  <si>
    <t>Hutchinson, SD</t>
  </si>
  <si>
    <t>Hyde, SD</t>
  </si>
  <si>
    <t>Jackson, SD</t>
  </si>
  <si>
    <t>Jerauld, SD</t>
  </si>
  <si>
    <t>Jones, SD</t>
  </si>
  <si>
    <t>Kingsbury, SD</t>
  </si>
  <si>
    <t>Lake, SD</t>
  </si>
  <si>
    <t>Lawrence, SD</t>
  </si>
  <si>
    <t>Lincoln, SD</t>
  </si>
  <si>
    <t>Lyman, SD</t>
  </si>
  <si>
    <t>Mc Cook, SD</t>
  </si>
  <si>
    <t>Mc Pherson, SD</t>
  </si>
  <si>
    <t>Marshall, SD</t>
  </si>
  <si>
    <t>Meade, SD</t>
  </si>
  <si>
    <t>Mellette, SD</t>
  </si>
  <si>
    <t>Miner, SD</t>
  </si>
  <si>
    <t>Minnehaha, SD</t>
  </si>
  <si>
    <t>Moody, SD</t>
  </si>
  <si>
    <t>Oglala Lakota County, SD</t>
  </si>
  <si>
    <t>Pennington, SD</t>
  </si>
  <si>
    <t>Perkins, SD</t>
  </si>
  <si>
    <t>Potter, SD</t>
  </si>
  <si>
    <t>Roberts, SD</t>
  </si>
  <si>
    <t>Sanborn, SD</t>
  </si>
  <si>
    <t>Spink, SD</t>
  </si>
  <si>
    <t>Stanley, SD</t>
  </si>
  <si>
    <t>Sully, SD</t>
  </si>
  <si>
    <t>Todd, SD</t>
  </si>
  <si>
    <t>Tripp, SD</t>
  </si>
  <si>
    <t>Turner, SD</t>
  </si>
  <si>
    <t>Union, SD</t>
  </si>
  <si>
    <t>Walworth, SD</t>
  </si>
  <si>
    <t>Yankton, SD</t>
  </si>
  <si>
    <t>Ziebach, SD</t>
  </si>
  <si>
    <t>Anderson, TN</t>
  </si>
  <si>
    <t>Bedford, TN</t>
  </si>
  <si>
    <t>Benton, TN</t>
  </si>
  <si>
    <t>Bledsoe, TN</t>
  </si>
  <si>
    <t>Blount, TN</t>
  </si>
  <si>
    <t>Bradley, TN</t>
  </si>
  <si>
    <t>Campbell, TN</t>
  </si>
  <si>
    <t>Cannon, TN</t>
  </si>
  <si>
    <t>Carroll, TN</t>
  </si>
  <si>
    <t>Carter, TN</t>
  </si>
  <si>
    <t>Cheatham, TN</t>
  </si>
  <si>
    <t>Chester, TN</t>
  </si>
  <si>
    <t>Claiborne, TN</t>
  </si>
  <si>
    <t>Clay, TN</t>
  </si>
  <si>
    <t>Cocke, TN</t>
  </si>
  <si>
    <t>Coffee, TN</t>
  </si>
  <si>
    <t>Crockett, TN</t>
  </si>
  <si>
    <t>Cumberland, TN</t>
  </si>
  <si>
    <t>Davidson, TN</t>
  </si>
  <si>
    <t>Decatur, TN</t>
  </si>
  <si>
    <t>De Kalb, TN</t>
  </si>
  <si>
    <t>Dickson, TN</t>
  </si>
  <si>
    <t>Dyer, TN</t>
  </si>
  <si>
    <t>Fayette, TN</t>
  </si>
  <si>
    <t>Fentress, TN</t>
  </si>
  <si>
    <t>Franklin, TN</t>
  </si>
  <si>
    <t>Gibson, TN</t>
  </si>
  <si>
    <t>Giles, TN</t>
  </si>
  <si>
    <t>Grainger, TN</t>
  </si>
  <si>
    <t>Greene, TN</t>
  </si>
  <si>
    <t>Grundy, TN</t>
  </si>
  <si>
    <t>Hamblen, TN</t>
  </si>
  <si>
    <t>Hamilton, TN</t>
  </si>
  <si>
    <t>Hancock, TN</t>
  </si>
  <si>
    <t>Hardeman, TN</t>
  </si>
  <si>
    <t>Hardin, TN</t>
  </si>
  <si>
    <t>Hawkins, TN</t>
  </si>
  <si>
    <t>Haywood, TN</t>
  </si>
  <si>
    <t>Henderson, TN</t>
  </si>
  <si>
    <t>Henry, TN</t>
  </si>
  <si>
    <t>Hickman, TN</t>
  </si>
  <si>
    <t>Houston, TN</t>
  </si>
  <si>
    <t>Humphreys, TN</t>
  </si>
  <si>
    <t>Jefferson, TN</t>
  </si>
  <si>
    <t>Johnson, TN</t>
  </si>
  <si>
    <t>Knox, TN</t>
  </si>
  <si>
    <t>Lake, TN</t>
  </si>
  <si>
    <t>Lauderdale, TN</t>
  </si>
  <si>
    <t>Lawrence, TN</t>
  </si>
  <si>
    <t>Lewis, TN</t>
  </si>
  <si>
    <t>Lincoln, TN</t>
  </si>
  <si>
    <t>Loudon, TN</t>
  </si>
  <si>
    <t>Mc Minn, TN</t>
  </si>
  <si>
    <t>Mc Nairy, TN</t>
  </si>
  <si>
    <t>Macon, TN</t>
  </si>
  <si>
    <t>Madison, TN</t>
  </si>
  <si>
    <t>Marion, TN</t>
  </si>
  <si>
    <t>Marshall, TN</t>
  </si>
  <si>
    <t>Maury, TN</t>
  </si>
  <si>
    <t>Meigs, TN</t>
  </si>
  <si>
    <t>Monroe, TN</t>
  </si>
  <si>
    <t>Montgomery, TN</t>
  </si>
  <si>
    <t>Moore, TN</t>
  </si>
  <si>
    <t>Morgan, TN</t>
  </si>
  <si>
    <t>Obion, TN</t>
  </si>
  <si>
    <t>Overton, TN</t>
  </si>
  <si>
    <t>Perry, TN</t>
  </si>
  <si>
    <t>Pickett, TN</t>
  </si>
  <si>
    <t>Polk, TN</t>
  </si>
  <si>
    <t>Putnam, TN</t>
  </si>
  <si>
    <t>Rhea, TN</t>
  </si>
  <si>
    <t>Roane, TN</t>
  </si>
  <si>
    <t>Robertson, TN</t>
  </si>
  <si>
    <t>Rutherford, TN</t>
  </si>
  <si>
    <t>Scott, TN</t>
  </si>
  <si>
    <t>Sequatchie, TN</t>
  </si>
  <si>
    <t>Sevier, TN</t>
  </si>
  <si>
    <t>Shelby, TN</t>
  </si>
  <si>
    <t>Smith, TN</t>
  </si>
  <si>
    <t>Stewart, TN</t>
  </si>
  <si>
    <t>Sullivan, TN</t>
  </si>
  <si>
    <t>Sumner, TN</t>
  </si>
  <si>
    <t>Tipton, TN</t>
  </si>
  <si>
    <t>Trousdale, TN</t>
  </si>
  <si>
    <t>Unicoi, TN</t>
  </si>
  <si>
    <t>Union, TN</t>
  </si>
  <si>
    <t>Van Buren, TN</t>
  </si>
  <si>
    <t>Warren, TN</t>
  </si>
  <si>
    <t>Washington, TN</t>
  </si>
  <si>
    <t>Wayne, TN</t>
  </si>
  <si>
    <t>Weakley, TN</t>
  </si>
  <si>
    <t>White, TN</t>
  </si>
  <si>
    <t>Williamson, TN</t>
  </si>
  <si>
    <t>Wilson, TN</t>
  </si>
  <si>
    <t>Anderson, TX</t>
  </si>
  <si>
    <t>Andrews, TX</t>
  </si>
  <si>
    <t>Angelina, TX</t>
  </si>
  <si>
    <t>Aransas, TX</t>
  </si>
  <si>
    <t>Archer, TX</t>
  </si>
  <si>
    <t>Armstrong, TX</t>
  </si>
  <si>
    <t>Atascosa, TX</t>
  </si>
  <si>
    <t>Austin, TX</t>
  </si>
  <si>
    <t>Bailey, TX</t>
  </si>
  <si>
    <t>Bandera, TX</t>
  </si>
  <si>
    <t>Bastrop, TX</t>
  </si>
  <si>
    <t>Baylor, TX</t>
  </si>
  <si>
    <t>Bee, TX</t>
  </si>
  <si>
    <t>Bell, TX</t>
  </si>
  <si>
    <t>Bexar, TX</t>
  </si>
  <si>
    <t>Blanco, TX</t>
  </si>
  <si>
    <t>Borden, TX</t>
  </si>
  <si>
    <t>Bosque, TX</t>
  </si>
  <si>
    <t>Bowie, TX</t>
  </si>
  <si>
    <t>Brazoria, TX</t>
  </si>
  <si>
    <t>Brazos, TX</t>
  </si>
  <si>
    <t>Brewster, TX</t>
  </si>
  <si>
    <t>Briscoe, TX</t>
  </si>
  <si>
    <t>Brooks, TX</t>
  </si>
  <si>
    <t>Brown, TX</t>
  </si>
  <si>
    <t>Burleson, TX</t>
  </si>
  <si>
    <t>Burnet, TX</t>
  </si>
  <si>
    <t>Caldwell, TX</t>
  </si>
  <si>
    <t>Calhoun, TX</t>
  </si>
  <si>
    <t>Callahan, TX</t>
  </si>
  <si>
    <t>Cameron, TX</t>
  </si>
  <si>
    <t>Camp, TX</t>
  </si>
  <si>
    <t>Carson, TX</t>
  </si>
  <si>
    <t>Cass, TX</t>
  </si>
  <si>
    <t>Castro, TX</t>
  </si>
  <si>
    <t>Chambers, TX</t>
  </si>
  <si>
    <t>Cherokee, TX</t>
  </si>
  <si>
    <t>Childress, TX</t>
  </si>
  <si>
    <t>Clay, TX</t>
  </si>
  <si>
    <t>Cochran, TX</t>
  </si>
  <si>
    <t>Coke, TX</t>
  </si>
  <si>
    <t>Coleman, TX</t>
  </si>
  <si>
    <t>Collin, TX</t>
  </si>
  <si>
    <t>Collingsworth, TX</t>
  </si>
  <si>
    <t>Colorado, TX</t>
  </si>
  <si>
    <t>Comal, TX</t>
  </si>
  <si>
    <t>Comanche, TX</t>
  </si>
  <si>
    <t>Concho, TX</t>
  </si>
  <si>
    <t>Cooke, TX</t>
  </si>
  <si>
    <t>Coryell, TX</t>
  </si>
  <si>
    <t>Cottle, TX</t>
  </si>
  <si>
    <t>Crane, TX</t>
  </si>
  <si>
    <t>Crockett, TX</t>
  </si>
  <si>
    <t>Crosby, TX</t>
  </si>
  <si>
    <t>Culberson, TX</t>
  </si>
  <si>
    <t>Dallam, TX</t>
  </si>
  <si>
    <t>Dallas, TX</t>
  </si>
  <si>
    <t>Dawson, TX</t>
  </si>
  <si>
    <t>Deaf Smith, TX</t>
  </si>
  <si>
    <t>Delta, TX</t>
  </si>
  <si>
    <t>Denton, TX</t>
  </si>
  <si>
    <t>De Witt, TX</t>
  </si>
  <si>
    <t>Dickens, TX</t>
  </si>
  <si>
    <t>Dimmit, TX</t>
  </si>
  <si>
    <t>Donley, TX</t>
  </si>
  <si>
    <t>Duval, TX</t>
  </si>
  <si>
    <t>Eastland, TX</t>
  </si>
  <si>
    <t>Ector, TX</t>
  </si>
  <si>
    <t>Edwards, TX</t>
  </si>
  <si>
    <t>Ellis, TX</t>
  </si>
  <si>
    <t>Erath, TX</t>
  </si>
  <si>
    <t>Falls, TX</t>
  </si>
  <si>
    <t>Fannin, TX</t>
  </si>
  <si>
    <t>Fayette, TX</t>
  </si>
  <si>
    <t>Fisher, TX</t>
  </si>
  <si>
    <t>Floyd, TX</t>
  </si>
  <si>
    <t>Foard, TX</t>
  </si>
  <si>
    <t>Fort Bend, TX</t>
  </si>
  <si>
    <t>Franklin, TX</t>
  </si>
  <si>
    <t>Freestone, TX</t>
  </si>
  <si>
    <t>Frio, TX</t>
  </si>
  <si>
    <t>Gaines, TX</t>
  </si>
  <si>
    <t>Galveston, TX</t>
  </si>
  <si>
    <t>Garza, TX</t>
  </si>
  <si>
    <t>Gillespie, TX</t>
  </si>
  <si>
    <t>Glasscock, TX</t>
  </si>
  <si>
    <t>Goliad, TX</t>
  </si>
  <si>
    <t>Gonzales, TX</t>
  </si>
  <si>
    <t>Gray, TX</t>
  </si>
  <si>
    <t>Grayson, TX</t>
  </si>
  <si>
    <t>Gregg, TX</t>
  </si>
  <si>
    <t>Grimes, TX</t>
  </si>
  <si>
    <t>Guadalupe, TX</t>
  </si>
  <si>
    <t>Hale, TX</t>
  </si>
  <si>
    <t>Hall, TX</t>
  </si>
  <si>
    <t>Hamilton, TX</t>
  </si>
  <si>
    <t>Hansford, TX</t>
  </si>
  <si>
    <t>Hardeman, TX</t>
  </si>
  <si>
    <t>Hardin, TX</t>
  </si>
  <si>
    <t>Harris, TX</t>
  </si>
  <si>
    <t>Harrison, TX</t>
  </si>
  <si>
    <t>Hartley, TX</t>
  </si>
  <si>
    <t>Haskell, TX</t>
  </si>
  <si>
    <t>Hays, TX</t>
  </si>
  <si>
    <t>Hemphill, TX</t>
  </si>
  <si>
    <t>Henderson, TX</t>
  </si>
  <si>
    <t>Hidalgo, TX</t>
  </si>
  <si>
    <t>Hill, TX</t>
  </si>
  <si>
    <t>Hockley, TX</t>
  </si>
  <si>
    <t>Hood, TX</t>
  </si>
  <si>
    <t>Hopkins, TX</t>
  </si>
  <si>
    <t>Houston, TX</t>
  </si>
  <si>
    <t>Howard, TX</t>
  </si>
  <si>
    <t>Hudspeth, TX</t>
  </si>
  <si>
    <t>Hunt, TX</t>
  </si>
  <si>
    <t>Hutchinson, TX</t>
  </si>
  <si>
    <t>Irion, TX</t>
  </si>
  <si>
    <t>Jack, TX</t>
  </si>
  <si>
    <t>Jackson, TX</t>
  </si>
  <si>
    <t>Jasper, TX</t>
  </si>
  <si>
    <t>Jeff Davis, TX</t>
  </si>
  <si>
    <t>Jefferson, TX</t>
  </si>
  <si>
    <t>Jim Hogg, TX</t>
  </si>
  <si>
    <t>Jim Wells, TX</t>
  </si>
  <si>
    <t>Johnson, TX</t>
  </si>
  <si>
    <t>Jones, TX</t>
  </si>
  <si>
    <t>Karnes, TX</t>
  </si>
  <si>
    <t>Kaufman, TX</t>
  </si>
  <si>
    <t>Kendall, TX</t>
  </si>
  <si>
    <t>Kenedy, TX</t>
  </si>
  <si>
    <t>Kent, TX</t>
  </si>
  <si>
    <t>Kerr, TX</t>
  </si>
  <si>
    <t>Kimble, TX</t>
  </si>
  <si>
    <t>King, TX</t>
  </si>
  <si>
    <t>Kinney, TX</t>
  </si>
  <si>
    <t>Kleberg, TX</t>
  </si>
  <si>
    <t>Knox, TX</t>
  </si>
  <si>
    <t>Lamar, TX</t>
  </si>
  <si>
    <t>Lamb, TX</t>
  </si>
  <si>
    <t>Lampasas, TX</t>
  </si>
  <si>
    <t>La Salle, TX</t>
  </si>
  <si>
    <t>Lavaca, TX</t>
  </si>
  <si>
    <t>Lee, TX</t>
  </si>
  <si>
    <t>Leon, TX</t>
  </si>
  <si>
    <t>Liberty, TX</t>
  </si>
  <si>
    <t>Limestone, TX</t>
  </si>
  <si>
    <t>Lipscomb, TX</t>
  </si>
  <si>
    <t>Live Oak, TX</t>
  </si>
  <si>
    <t>Llano, TX</t>
  </si>
  <si>
    <t>Loving, TX</t>
  </si>
  <si>
    <t>Lynn, TX</t>
  </si>
  <si>
    <t>Mc Culloch, TX</t>
  </si>
  <si>
    <t>Mc Lennan, TX</t>
  </si>
  <si>
    <t>Mc Mullen, TX</t>
  </si>
  <si>
    <t>Madison, TX</t>
  </si>
  <si>
    <t>Marion, TX</t>
  </si>
  <si>
    <t>Martin, TX</t>
  </si>
  <si>
    <t>Mason, TX</t>
  </si>
  <si>
    <t>Matagorda, TX</t>
  </si>
  <si>
    <t>Maverick, TX</t>
  </si>
  <si>
    <t>Medina, TX</t>
  </si>
  <si>
    <t>Menard, TX</t>
  </si>
  <si>
    <t>Milam, TX</t>
  </si>
  <si>
    <t>Mills, TX</t>
  </si>
  <si>
    <t>Mitchell, TX</t>
  </si>
  <si>
    <t>Montague, TX</t>
  </si>
  <si>
    <t>Montgomery, TX</t>
  </si>
  <si>
    <t>Moore, TX</t>
  </si>
  <si>
    <t>Morris, TX</t>
  </si>
  <si>
    <t>Motley, TX</t>
  </si>
  <si>
    <t>Nacogdoches, TX</t>
  </si>
  <si>
    <t>Navarro, TX</t>
  </si>
  <si>
    <t>Newton, TX</t>
  </si>
  <si>
    <t>Nolan, TX</t>
  </si>
  <si>
    <t>Nueces, TX</t>
  </si>
  <si>
    <t>Ochiltree, TX</t>
  </si>
  <si>
    <t>Oldham, TX</t>
  </si>
  <si>
    <t>Orange, TX</t>
  </si>
  <si>
    <t>Palo Pinto, TX</t>
  </si>
  <si>
    <t>Panola, TX</t>
  </si>
  <si>
    <t>Parker, TX</t>
  </si>
  <si>
    <t>Parmer, TX</t>
  </si>
  <si>
    <t>Pecos, TX</t>
  </si>
  <si>
    <t>Polk, TX</t>
  </si>
  <si>
    <t>Potter, TX</t>
  </si>
  <si>
    <t>Presidio, TX</t>
  </si>
  <si>
    <t>Rains, TX</t>
  </si>
  <si>
    <t>Randall, TX</t>
  </si>
  <si>
    <t>Reagan, TX</t>
  </si>
  <si>
    <t>Real, TX</t>
  </si>
  <si>
    <t>Red River, TX</t>
  </si>
  <si>
    <t>Reeves, TX</t>
  </si>
  <si>
    <t>Refugio, TX</t>
  </si>
  <si>
    <t>Roberts, TX</t>
  </si>
  <si>
    <t>Robertson, TX</t>
  </si>
  <si>
    <t>Rockwall, TX</t>
  </si>
  <si>
    <t>Runnels, TX</t>
  </si>
  <si>
    <t>Rusk, TX</t>
  </si>
  <si>
    <t>Sabine, TX</t>
  </si>
  <si>
    <t>San Augustine, TX</t>
  </si>
  <si>
    <t>San Jacinto, TX</t>
  </si>
  <si>
    <t>San Patricio, TX</t>
  </si>
  <si>
    <t>San Saba, TX</t>
  </si>
  <si>
    <t>Schleicher, TX</t>
  </si>
  <si>
    <t>Scurry, TX</t>
  </si>
  <si>
    <t>Shackelford, TX</t>
  </si>
  <si>
    <t>Shelby, TX</t>
  </si>
  <si>
    <t>Sherman, TX</t>
  </si>
  <si>
    <t>Smith, TX</t>
  </si>
  <si>
    <t>Somervell, TX</t>
  </si>
  <si>
    <t>Starr, TX</t>
  </si>
  <si>
    <t>Stephens, TX</t>
  </si>
  <si>
    <t>Sterling, TX</t>
  </si>
  <si>
    <t>Stonewall, TX</t>
  </si>
  <si>
    <t>Sutton, TX</t>
  </si>
  <si>
    <t>Swisher, TX</t>
  </si>
  <si>
    <t>Tarrant, TX</t>
  </si>
  <si>
    <t>Taylor, TX</t>
  </si>
  <si>
    <t>Terrell, TX</t>
  </si>
  <si>
    <t>Terry, TX</t>
  </si>
  <si>
    <t>Throckmorton, TX</t>
  </si>
  <si>
    <t>Titus, TX</t>
  </si>
  <si>
    <t>Tom Green, TX</t>
  </si>
  <si>
    <t>Travis, TX</t>
  </si>
  <si>
    <t>Trinity, TX</t>
  </si>
  <si>
    <t>Upshur, TX</t>
  </si>
  <si>
    <t>Upton, TX</t>
  </si>
  <si>
    <t>Uvalde, TX</t>
  </si>
  <si>
    <t>Val Verde, TX</t>
  </si>
  <si>
    <t>Van Zandt, TX</t>
  </si>
  <si>
    <t>Walker, TX</t>
  </si>
  <si>
    <t>Waller, TX</t>
  </si>
  <si>
    <t>Ward, TX</t>
  </si>
  <si>
    <t>Washington, TX</t>
  </si>
  <si>
    <t>Webb, TX</t>
  </si>
  <si>
    <t>Wharton, TX</t>
  </si>
  <si>
    <t>Wheeler, TX</t>
  </si>
  <si>
    <t>Wichita, TX</t>
  </si>
  <si>
    <t>Wilbarger, TX</t>
  </si>
  <si>
    <t>Willacy, TX</t>
  </si>
  <si>
    <t>Williamson, TX</t>
  </si>
  <si>
    <t>Wilson, TX</t>
  </si>
  <si>
    <t>Winkler, TX</t>
  </si>
  <si>
    <t>Wise, TX</t>
  </si>
  <si>
    <t>Wood, TX</t>
  </si>
  <si>
    <t>Yoakum, TX</t>
  </si>
  <si>
    <t>Young, TX</t>
  </si>
  <si>
    <t>Zapata, TX</t>
  </si>
  <si>
    <t>Zavala, TX</t>
  </si>
  <si>
    <t>Beaver, UT</t>
  </si>
  <si>
    <t>Box Elder, UT</t>
  </si>
  <si>
    <t>Cache, UT</t>
  </si>
  <si>
    <t>Carbon, UT</t>
  </si>
  <si>
    <t>Daggett, UT</t>
  </si>
  <si>
    <t>Davis, UT</t>
  </si>
  <si>
    <t>Duchesne, UT</t>
  </si>
  <si>
    <t>Emery, UT</t>
  </si>
  <si>
    <t>Garfield, UT</t>
  </si>
  <si>
    <t>Grand, UT</t>
  </si>
  <si>
    <t>Iron, UT</t>
  </si>
  <si>
    <t>Juab, UT</t>
  </si>
  <si>
    <t>Kane, UT</t>
  </si>
  <si>
    <t>Millard, UT</t>
  </si>
  <si>
    <t>Morgan, UT</t>
  </si>
  <si>
    <t>Piute, UT</t>
  </si>
  <si>
    <t>Rich, UT</t>
  </si>
  <si>
    <t>Salt Lake, UT</t>
  </si>
  <si>
    <t>San Juan, UT</t>
  </si>
  <si>
    <t>Sanpete, UT</t>
  </si>
  <si>
    <t>Sevier, UT</t>
  </si>
  <si>
    <t>Summit, UT</t>
  </si>
  <si>
    <t>Tooele, UT</t>
  </si>
  <si>
    <t>Uintah, UT</t>
  </si>
  <si>
    <t>Utah, UT</t>
  </si>
  <si>
    <t>Wasatch, UT</t>
  </si>
  <si>
    <t>Washington, UT</t>
  </si>
  <si>
    <t>Wayne, UT</t>
  </si>
  <si>
    <t>Weber, UT</t>
  </si>
  <si>
    <t>Addison, VT</t>
  </si>
  <si>
    <t>Bennington, VT</t>
  </si>
  <si>
    <t>Caledonia, VT</t>
  </si>
  <si>
    <t>Chittenden, VT</t>
  </si>
  <si>
    <t>Essex, VT</t>
  </si>
  <si>
    <t>Franklin, VT</t>
  </si>
  <si>
    <t>Grand Isle, VT</t>
  </si>
  <si>
    <t>Lamoille, VT</t>
  </si>
  <si>
    <t>Orange, VT</t>
  </si>
  <si>
    <t>Orleans, VT</t>
  </si>
  <si>
    <t>Rutland, VT</t>
  </si>
  <si>
    <t>Washington, VT</t>
  </si>
  <si>
    <t>Windham, VT</t>
  </si>
  <si>
    <t>Windsor, VT</t>
  </si>
  <si>
    <t>Accomack, VA</t>
  </si>
  <si>
    <t>Albemarle,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</si>
  <si>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</si>
  <si>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</si>
  <si>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</si>
  <si>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</si>
  <si>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</si>
  <si>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</si>
  <si>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</si>
  <si>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</si>
  <si>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</si>
  <si>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</si>
  <si>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</si>
  <si>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</si>
  <si>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</si>
  <si>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</si>
  <si>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</si>
  <si>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</si>
  <si>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</si>
  <si>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</si>
  <si>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</si>
  <si>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Chesterfield, VA</t>
  </si>
  <si>
    <t>Clarke,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</si>
  <si>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</si>
  <si>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</si>
  <si>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</si>
  <si>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</si>
  <si>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</si>
  <si>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</si>
  <si>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</si>
  <si>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</si>
  <si>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</si>
  <si>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Fairfax, VA</t>
  </si>
  <si>
    <t>Fauquier, VA</t>
  </si>
  <si>
    <t>Floyd, VA</t>
  </si>
  <si>
    <t>Fluvanna, VA</t>
  </si>
  <si>
    <t>Franklin City, VA</t>
  </si>
  <si>
    <t>Franklin, VA</t>
  </si>
  <si>
    <t>Frederick,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</si>
  <si>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</si>
  <si>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</si>
  <si>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</si>
  <si>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</si>
  <si>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</si>
  <si>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</si>
  <si>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</si>
  <si>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</si>
  <si>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Hanover, VA</t>
  </si>
  <si>
    <t>Henrico, VA</t>
  </si>
  <si>
    <t>Henry, VA</t>
  </si>
  <si>
    <t>Highland,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</si>
  <si>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</si>
  <si>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</si>
  <si>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</si>
  <si>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</si>
  <si>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</si>
  <si>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</si>
  <si>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</si>
  <si>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</si>
  <si>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</si>
  <si>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</si>
  <si>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</si>
  <si>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Madison,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</si>
  <si>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</si>
  <si>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</si>
  <si>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</si>
  <si>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</si>
  <si>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</si>
  <si>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</si>
  <si>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</si>
  <si>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Northampton, VA</t>
  </si>
  <si>
    <t>Northumberlnd, VA</t>
  </si>
  <si>
    <t>Norton City, VA</t>
  </si>
  <si>
    <t>Nottoway, VA</t>
  </si>
  <si>
    <t>Orange, VA</t>
  </si>
  <si>
    <t>Page, VA</t>
  </si>
  <si>
    <t>Patrick, VA</t>
  </si>
  <si>
    <t>Pittsylvania, VA</t>
  </si>
  <si>
    <t>Poquoson, VA</t>
  </si>
  <si>
    <t>Powhatan, VA</t>
  </si>
  <si>
    <t>Prince Edward, VA</t>
  </si>
  <si>
    <t>Prince George, VA</t>
  </si>
  <si>
    <t>Prince William, VA</t>
  </si>
  <si>
    <t>Pulaski, VA</t>
  </si>
  <si>
    <t>Rappahannock, VA</t>
  </si>
  <si>
    <t>Rockbridge, VA</t>
  </si>
  <si>
    <t>Rockingham, VA</t>
  </si>
  <si>
    <t>Russell, VA</t>
  </si>
  <si>
    <t>Scott, VA</t>
  </si>
  <si>
    <t>Shenandoah, VA</t>
  </si>
  <si>
    <t>Smyth, VA</t>
  </si>
  <si>
    <t>Southampton, VA</t>
  </si>
  <si>
    <t>Spotsylvania, VA</t>
  </si>
  <si>
    <t>Stafford, VA</t>
  </si>
  <si>
    <t>Surry, VA</t>
  </si>
  <si>
    <t>Sussex, VA</t>
  </si>
  <si>
    <t>Tazewell, VA</t>
  </si>
  <si>
    <t>Warren, VA</t>
  </si>
  <si>
    <t>Washington, VA</t>
  </si>
  <si>
    <t>Westmoreland, VA</t>
  </si>
  <si>
    <t>Wise, VA</t>
  </si>
  <si>
    <t>Wythe, VA</t>
  </si>
  <si>
    <t>York, VA</t>
  </si>
  <si>
    <t>Adams, WA</t>
  </si>
  <si>
    <t>Asotin, WA</t>
  </si>
  <si>
    <t>Benton, WA</t>
  </si>
  <si>
    <t>Chelan, WA</t>
  </si>
  <si>
    <t>Clallam, WA</t>
  </si>
  <si>
    <t>Clark, WA</t>
  </si>
  <si>
    <t>Columbia, WA</t>
  </si>
  <si>
    <t>Cowlitz, WA</t>
  </si>
  <si>
    <t>Douglas, WA</t>
  </si>
  <si>
    <t>Ferry, WA</t>
  </si>
  <si>
    <t>Franklin, WA</t>
  </si>
  <si>
    <t>Garfield, WA</t>
  </si>
  <si>
    <t>Grant, WA</t>
  </si>
  <si>
    <t>Grays Harbor, WA</t>
  </si>
  <si>
    <t>Island, WA</t>
  </si>
  <si>
    <t>Jefferson, WA</t>
  </si>
  <si>
    <t>King, WA</t>
  </si>
  <si>
    <t>Kitsap, WA</t>
  </si>
  <si>
    <t>Kittitas, WA</t>
  </si>
  <si>
    <t>Klickitat, WA</t>
  </si>
  <si>
    <t>Lewis, WA</t>
  </si>
  <si>
    <t>Lincoln, WA</t>
  </si>
  <si>
    <t>Mason, WA</t>
  </si>
  <si>
    <t>Okanogan, WA</t>
  </si>
  <si>
    <t>Pacific, WA</t>
  </si>
  <si>
    <t>Pend Oreille, WA</t>
  </si>
  <si>
    <t>Pierce, WA</t>
  </si>
  <si>
    <t>San Juan, WA</t>
  </si>
  <si>
    <t>Skagit, WA</t>
  </si>
  <si>
    <t>Skamania, WA</t>
  </si>
  <si>
    <t>Snohomish, WA</t>
  </si>
  <si>
    <t>Spokane, WA</t>
  </si>
  <si>
    <t>Stevens, WA</t>
  </si>
  <si>
    <t>Thurston, WA</t>
  </si>
  <si>
    <t>Wahkiakum, WA</t>
  </si>
  <si>
    <t>Whatcom, WA</t>
  </si>
  <si>
    <t>Whitman, WA</t>
  </si>
  <si>
    <t>Barbour, WV</t>
  </si>
  <si>
    <t>Berkeley, WV</t>
  </si>
  <si>
    <t>Boone, WV</t>
  </si>
  <si>
    <t>Braxton, WV</t>
  </si>
  <si>
    <t>Brooke, WV</t>
  </si>
  <si>
    <t>Cabell, WV</t>
  </si>
  <si>
    <t>Calhoun, WV</t>
  </si>
  <si>
    <t>Clay, WV</t>
  </si>
  <si>
    <t>Doddridge, WV</t>
  </si>
  <si>
    <t>Fayette, WV</t>
  </si>
  <si>
    <t>Gilmer, WV</t>
  </si>
  <si>
    <t>Grant, WV</t>
  </si>
  <si>
    <t>Greenbrier, WV</t>
  </si>
  <si>
    <t>Hampshire, WV</t>
  </si>
  <si>
    <t>Hancock, WV</t>
  </si>
  <si>
    <t>Hardy, WV</t>
  </si>
  <si>
    <t>Harrison, WV</t>
  </si>
  <si>
    <t>Jackson, WV</t>
  </si>
  <si>
    <t>Jefferson, WV</t>
  </si>
  <si>
    <t>Kanawha, WV</t>
  </si>
  <si>
    <t>Lewis, WV</t>
  </si>
  <si>
    <t>Lincoln, WV</t>
  </si>
  <si>
    <t>Logan, WV</t>
  </si>
  <si>
    <t>Mc Dowell, WV</t>
  </si>
  <si>
    <t>Marion, WV</t>
  </si>
  <si>
    <t>Marshall, WV</t>
  </si>
  <si>
    <t>Mason, WV</t>
  </si>
  <si>
    <t>Mercer, WV</t>
  </si>
  <si>
    <t>Mineral, WV</t>
  </si>
  <si>
    <t>Mingo, WV</t>
  </si>
  <si>
    <t>Monongalia, WV</t>
  </si>
  <si>
    <t>Monroe, WV</t>
  </si>
  <si>
    <t>Morgan, WV</t>
  </si>
  <si>
    <t>Nicholas, WV</t>
  </si>
  <si>
    <t>Ohio, WV</t>
  </si>
  <si>
    <t>Pendleton, WV</t>
  </si>
  <si>
    <t>Pleasants, WV</t>
  </si>
  <si>
    <t>Pocahontas, WV</t>
  </si>
  <si>
    <t>Preston, WV</t>
  </si>
  <si>
    <t>Putnam, WV</t>
  </si>
  <si>
    <t>Raleigh, WV</t>
  </si>
  <si>
    <t>Randolph, WV</t>
  </si>
  <si>
    <t>Ritchie, WV</t>
  </si>
  <si>
    <t>Roane, WV</t>
  </si>
  <si>
    <t>Summers, WV</t>
  </si>
  <si>
    <t>Taylor, WV</t>
  </si>
  <si>
    <t>Tucker, WV</t>
  </si>
  <si>
    <t>Tyler, WV</t>
  </si>
  <si>
    <t>Upshur, WV</t>
  </si>
  <si>
    <t>Wayne, WV</t>
  </si>
  <si>
    <t>Webster, WV</t>
  </si>
  <si>
    <t>Wetzel, WV</t>
  </si>
  <si>
    <t>Wirt, WV</t>
  </si>
  <si>
    <t>Wood, WV</t>
  </si>
  <si>
    <t>Wyoming, WV</t>
  </si>
  <si>
    <t>Adams, WI</t>
  </si>
  <si>
    <t>Ashland, WI</t>
  </si>
  <si>
    <t>Barron, WI</t>
  </si>
  <si>
    <t>Bayfield, WI</t>
  </si>
  <si>
    <t>Brown, WI</t>
  </si>
  <si>
    <t>Buffalo, WI</t>
  </si>
  <si>
    <t>Burnett, WI</t>
  </si>
  <si>
    <t>Calumet, WI</t>
  </si>
  <si>
    <t>Chippewa, WI</t>
  </si>
  <si>
    <t>Clark, WI</t>
  </si>
  <si>
    <t>Columbia, WI</t>
  </si>
  <si>
    <t>Crawford, WI</t>
  </si>
  <si>
    <t>Dane, WI</t>
  </si>
  <si>
    <t>Dodge, WI</t>
  </si>
  <si>
    <t>Door, WI</t>
  </si>
  <si>
    <t>Douglas, WI</t>
  </si>
  <si>
    <t>Dunn, WI</t>
  </si>
  <si>
    <t>Florence, WI</t>
  </si>
  <si>
    <t>Fond Du Lac, WI</t>
  </si>
  <si>
    <t>Forest, WI</t>
  </si>
  <si>
    <t>Grant, WI</t>
  </si>
  <si>
    <t>Green, WI</t>
  </si>
  <si>
    <t>Green Lake, WI</t>
  </si>
  <si>
    <t>Iowa, WI</t>
  </si>
  <si>
    <t>Iron, WI</t>
  </si>
  <si>
    <t>Jackson, WI</t>
  </si>
  <si>
    <t>Jefferson, WI</t>
  </si>
  <si>
    <t>Juneau, WI</t>
  </si>
  <si>
    <t>Kenosha, WI</t>
  </si>
  <si>
    <t>Kewaunee, WI</t>
  </si>
  <si>
    <t>La Crosse, WI</t>
  </si>
  <si>
    <t>Lafayette, WI</t>
  </si>
  <si>
    <t>Langlade, WI</t>
  </si>
  <si>
    <t>Lincoln, WI</t>
  </si>
  <si>
    <t>Manitowoc, WI</t>
  </si>
  <si>
    <t>Marathon, WI</t>
  </si>
  <si>
    <t>Marinette, WI</t>
  </si>
  <si>
    <t>Marquette, WI</t>
  </si>
  <si>
    <t>Menomonee, WI</t>
  </si>
  <si>
    <t>Milwaukee, WI</t>
  </si>
  <si>
    <t>Monroe, WI</t>
  </si>
  <si>
    <t>Oconto, WI</t>
  </si>
  <si>
    <t>Oneida, WI</t>
  </si>
  <si>
    <t>Outagamie, WI</t>
  </si>
  <si>
    <t>Ozaukee, WI</t>
  </si>
  <si>
    <t>Pepin, WI</t>
  </si>
  <si>
    <t>Pierce, WI</t>
  </si>
  <si>
    <t>Polk, WI</t>
  </si>
  <si>
    <t>Portage, WI</t>
  </si>
  <si>
    <t>Price, WI</t>
  </si>
  <si>
    <t>Richland, WI</t>
  </si>
  <si>
    <t>Rock, WI</t>
  </si>
  <si>
    <t>Rusk, WI</t>
  </si>
  <si>
    <t>St. Croix, WI</t>
  </si>
  <si>
    <t>Sauk, WI</t>
  </si>
  <si>
    <t>Sawyer, WI</t>
  </si>
  <si>
    <t>Shawano, WI</t>
  </si>
  <si>
    <t>Taylor, WI</t>
  </si>
  <si>
    <t>Trempealeau, WI</t>
  </si>
  <si>
    <t>Vernon, WI</t>
  </si>
  <si>
    <t>Vilas, WI</t>
  </si>
  <si>
    <t>Walworth, WI</t>
  </si>
  <si>
    <t>Washburn, WI</t>
  </si>
  <si>
    <t>Washington, WI</t>
  </si>
  <si>
    <t>Waukesha, WI</t>
  </si>
  <si>
    <t>Waupaca, WI</t>
  </si>
  <si>
    <t>Waushara, WI</t>
  </si>
  <si>
    <t>Winnebago, WI</t>
  </si>
  <si>
    <t>Wood, WI</t>
  </si>
  <si>
    <t>Albany, WY</t>
  </si>
  <si>
    <t>Big Horn, WY</t>
  </si>
  <si>
    <t>Campbell, WY</t>
  </si>
  <si>
    <t>Carbon, WY</t>
  </si>
  <si>
    <t>Converse, WY</t>
  </si>
  <si>
    <t>Crook, WY</t>
  </si>
  <si>
    <t>Fremont, WY</t>
  </si>
  <si>
    <t>Goshen, WY</t>
  </si>
  <si>
    <t>Hot Springs, WY</t>
  </si>
  <si>
    <t>Johnson, WY</t>
  </si>
  <si>
    <t>Laramie, WY</t>
  </si>
  <si>
    <t>Lincoln, WY</t>
  </si>
  <si>
    <t>Natrona, WY</t>
  </si>
  <si>
    <t>Niobrara, WY</t>
  </si>
  <si>
    <t>Park, WY</t>
  </si>
  <si>
    <t>Platte, WY</t>
  </si>
  <si>
    <t>Sheridan, WY</t>
  </si>
  <si>
    <t>Sublette, WY</t>
  </si>
  <si>
    <t>Sweetwater, WY</t>
  </si>
  <si>
    <t>Teton, WY</t>
  </si>
  <si>
    <t>Uinta, WY</t>
  </si>
  <si>
    <t>Washakie, WY</t>
  </si>
  <si>
    <t>Weston, WY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</si>
  <si>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</si>
  <si>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</si>
  <si>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</si>
  <si>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</si>
  <si>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</si>
  <si>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</si>
  <si>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</si>
  <si>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</si>
  <si>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</si>
  <si>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</si>
  <si>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</si>
  <si>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</si>
  <si>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</si>
  <si>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</si>
  <si>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</si>
  <si>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</si>
  <si>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</si>
  <si>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</si>
  <si>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</si>
  <si>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</si>
  <si>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</si>
  <si>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</si>
  <si>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</si>
  <si>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</si>
  <si>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</si>
  <si>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</si>
  <si>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NV</t>
  </si>
  <si>
    <t>NH</t>
  </si>
  <si>
    <t>NJ</t>
  </si>
  <si>
    <t>NM</t>
  </si>
  <si>
    <t>NY</t>
  </si>
  <si>
    <t>OH</t>
  </si>
  <si>
    <t>OK</t>
  </si>
  <si>
    <t>OR</t>
  </si>
  <si>
    <t>PA</t>
  </si>
  <si>
    <t>PR</t>
  </si>
  <si>
    <t>RI</t>
  </si>
  <si>
    <t>TX</t>
  </si>
  <si>
    <t>UT</t>
  </si>
  <si>
    <t>VT</t>
  </si>
  <si>
    <t>VA</t>
  </si>
  <si>
    <t>WA</t>
  </si>
  <si>
    <t>WV</t>
  </si>
  <si>
    <t>WI</t>
  </si>
  <si>
    <t>WY</t>
  </si>
  <si>
    <t>Days</t>
  </si>
  <si>
    <t>Adjustment Factor</t>
  </si>
  <si>
    <t>Cum. Adj.</t>
  </si>
  <si>
    <t>Multiplier</t>
  </si>
  <si>
    <t>Cumulative Total</t>
  </si>
  <si>
    <t>Sum</t>
  </si>
  <si>
    <t>Multiply by Sequestration</t>
  </si>
  <si>
    <t>Multiply by QRP adjustment</t>
  </si>
  <si>
    <t>Note:  Input Yellow coded cells</t>
  </si>
  <si>
    <t>Enter HIPPS Code:</t>
  </si>
  <si>
    <t>Adjusted payment total</t>
  </si>
  <si>
    <t xml:space="preserve">Multiply by Incentive Payment Multiplier (IPM) VBP adjustment </t>
  </si>
  <si>
    <t>I/P Part A Medicare Stay Paid Days</t>
  </si>
  <si>
    <t>Validation</t>
  </si>
  <si>
    <t>00000</t>
  </si>
  <si>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</si>
  <si>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</si>
  <si>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</si>
  <si>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</si>
  <si>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</si>
  <si>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</si>
  <si>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</si>
  <si>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>Delaware</t>
  </si>
  <si>
    <t xml:space="preserve">Florida </t>
  </si>
  <si>
    <t xml:space="preserve">Georgia </t>
  </si>
  <si>
    <t xml:space="preserve">Hawaii 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</si>
  <si>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</si>
  <si>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</si>
  <si>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</si>
  <si>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</si>
  <si>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</si>
  <si>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</si>
  <si>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</si>
  <si>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</si>
  <si>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</si>
  <si>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>Massachusetts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</si>
  <si>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</si>
  <si>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</si>
  <si>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</si>
  <si>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</si>
  <si>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</si>
  <si>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</si>
  <si>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</si>
  <si>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</si>
  <si>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>New Jersey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</si>
  <si>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</si>
  <si>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</si>
  <si>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</si>
  <si>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</si>
  <si>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</si>
  <si>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</si>
  <si>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</si>
  <si>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</si>
  <si>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>Puerto Rico1</t>
  </si>
  <si>
    <t>Rhode Island1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</si>
  <si>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</si>
  <si>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</si>
  <si>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</si>
  <si>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</si>
  <si>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</si>
  <si>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Vermont </t>
  </si>
  <si>
    <t xml:space="preserve">Virgin Islands </t>
  </si>
  <si>
    <t xml:space="preserve">Virginia </t>
  </si>
  <si>
    <t xml:space="preserve">Washington </t>
  </si>
  <si>
    <t xml:space="preserve">West Virginia </t>
  </si>
  <si>
    <t xml:space="preserve">Wisconsin </t>
  </si>
  <si>
    <t xml:space="preserve">Wyoming </t>
  </si>
  <si>
    <t xml:space="preserve">Guam </t>
  </si>
  <si>
    <t>Hinesville-Fort Stewart, GA1</t>
  </si>
  <si>
    <t>Daily Rates, Days 1 - 3</t>
  </si>
  <si>
    <t>Daily Rate - Summary Totals</t>
  </si>
  <si>
    <t>1 - 3</t>
  </si>
  <si>
    <t>4 - 20</t>
  </si>
  <si>
    <t>21 - 27</t>
  </si>
  <si>
    <t>28 - 34</t>
  </si>
  <si>
    <t>35 - 41</t>
  </si>
  <si>
    <t>42 - 48</t>
  </si>
  <si>
    <t>49 - 55</t>
  </si>
  <si>
    <t>56 - 62</t>
  </si>
  <si>
    <t>63 - 69</t>
  </si>
  <si>
    <t>70 - 76</t>
  </si>
  <si>
    <t>77 - 83</t>
  </si>
  <si>
    <t>84 - 90</t>
  </si>
  <si>
    <t>91 - 97</t>
  </si>
  <si>
    <t>98 - 100</t>
  </si>
  <si>
    <t>Total</t>
  </si>
  <si>
    <t>Daily Rates, Days 4 - 20</t>
  </si>
  <si>
    <t>Daily Rates, Days 21 - 27</t>
  </si>
  <si>
    <t>Daily Rates, Days 28 - 34</t>
  </si>
  <si>
    <t>Daily Rates, Days 35 - 41</t>
  </si>
  <si>
    <t>Daily Rates, Days 42 - 48</t>
  </si>
  <si>
    <t>Daily Rates, Days 49 - 55</t>
  </si>
  <si>
    <t>Daily Rates, Days 56 - 62</t>
  </si>
  <si>
    <t>Daily Rates, Days 63 - 69</t>
  </si>
  <si>
    <t>Daily Rates, Days 70 - 76</t>
  </si>
  <si>
    <t>Daily Rates, Days 77 - 83</t>
  </si>
  <si>
    <t>Daily Rates, Days 84 - 90</t>
  </si>
  <si>
    <t>Daily Rates, Days 91 - 97</t>
  </si>
  <si>
    <t>Daily Rates, Days 98 - 100</t>
  </si>
  <si>
    <t>Urban Rural</t>
  </si>
  <si>
    <t>County Name</t>
  </si>
  <si>
    <t>State</t>
  </si>
  <si>
    <t>SSACD</t>
  </si>
  <si>
    <t>FIPS County Code</t>
  </si>
  <si>
    <t>CBSA</t>
  </si>
  <si>
    <t>UrbanRural</t>
  </si>
  <si>
    <t>AUTAUGA</t>
  </si>
  <si>
    <t>01000</t>
  </si>
  <si>
    <t>01001</t>
  </si>
  <si>
    <t>33860</t>
  </si>
  <si>
    <t>BALDWIN</t>
  </si>
  <si>
    <t>01010</t>
  </si>
  <si>
    <t>01003</t>
  </si>
  <si>
    <t>19300</t>
  </si>
  <si>
    <t>BARBOUR</t>
  </si>
  <si>
    <t>01020</t>
  </si>
  <si>
    <t>01005</t>
  </si>
  <si>
    <t>BIBB</t>
  </si>
  <si>
    <t>01030</t>
  </si>
  <si>
    <t>01007</t>
  </si>
  <si>
    <t>13820</t>
  </si>
  <si>
    <t>BLOUNT</t>
  </si>
  <si>
    <t>01040</t>
  </si>
  <si>
    <t>01009</t>
  </si>
  <si>
    <t>BULLOCK</t>
  </si>
  <si>
    <t>01050</t>
  </si>
  <si>
    <t>01011</t>
  </si>
  <si>
    <t>BUTLER</t>
  </si>
  <si>
    <t>01060</t>
  </si>
  <si>
    <t>01013</t>
  </si>
  <si>
    <t>CALHOUN</t>
  </si>
  <si>
    <t>01070</t>
  </si>
  <si>
    <t>01015</t>
  </si>
  <si>
    <t>11500</t>
  </si>
  <si>
    <t>CHAMBERS</t>
  </si>
  <si>
    <t>01080</t>
  </si>
  <si>
    <t>01017</t>
  </si>
  <si>
    <t>CHEROKEE</t>
  </si>
  <si>
    <t>01090</t>
  </si>
  <si>
    <t>01019</t>
  </si>
  <si>
    <t>CHILTON</t>
  </si>
  <si>
    <t>01100</t>
  </si>
  <si>
    <t>01021</t>
  </si>
  <si>
    <t>CHOCTAW</t>
  </si>
  <si>
    <t>01110</t>
  </si>
  <si>
    <t>01023</t>
  </si>
  <si>
    <t>CLARKE</t>
  </si>
  <si>
    <t>01120</t>
  </si>
  <si>
    <t>01025</t>
  </si>
  <si>
    <t>CLAY</t>
  </si>
  <si>
    <t>01130</t>
  </si>
  <si>
    <t>01027</t>
  </si>
  <si>
    <t>CLEBURNE</t>
  </si>
  <si>
    <t>01140</t>
  </si>
  <si>
    <t>01029</t>
  </si>
  <si>
    <t>COFFEE</t>
  </si>
  <si>
    <t>01150</t>
  </si>
  <si>
    <t>01031</t>
  </si>
  <si>
    <t>COLBERT</t>
  </si>
  <si>
    <t>01160</t>
  </si>
  <si>
    <t>01033</t>
  </si>
  <si>
    <t>22520</t>
  </si>
  <si>
    <t>CONECUH</t>
  </si>
  <si>
    <t>01170</t>
  </si>
  <si>
    <t>01035</t>
  </si>
  <si>
    <t>COOSA</t>
  </si>
  <si>
    <t>01180</t>
  </si>
  <si>
    <t>01037</t>
  </si>
  <si>
    <t>COVINGTON</t>
  </si>
  <si>
    <t>01190</t>
  </si>
  <si>
    <t>01039</t>
  </si>
  <si>
    <t>CRENSHAW</t>
  </si>
  <si>
    <t>01200</t>
  </si>
  <si>
    <t>01041</t>
  </si>
  <si>
    <t>CULLMAN</t>
  </si>
  <si>
    <t>01210</t>
  </si>
  <si>
    <t>01043</t>
  </si>
  <si>
    <t>DALE</t>
  </si>
  <si>
    <t>01220</t>
  </si>
  <si>
    <t>01045</t>
  </si>
  <si>
    <t>DALLAS</t>
  </si>
  <si>
    <t>01230</t>
  </si>
  <si>
    <t>01047</t>
  </si>
  <si>
    <t>DE KALB</t>
  </si>
  <si>
    <t>01240</t>
  </si>
  <si>
    <t>01049</t>
  </si>
  <si>
    <t>ELMORE</t>
  </si>
  <si>
    <t>01250</t>
  </si>
  <si>
    <t>01051</t>
  </si>
  <si>
    <t>ESCAMBIA</t>
  </si>
  <si>
    <t>01260</t>
  </si>
  <si>
    <t>01053</t>
  </si>
  <si>
    <t>ETOWAH</t>
  </si>
  <si>
    <t>01270</t>
  </si>
  <si>
    <t>01055</t>
  </si>
  <si>
    <t>23460</t>
  </si>
  <si>
    <t>FAYETTE</t>
  </si>
  <si>
    <t>01280</t>
  </si>
  <si>
    <t>01057</t>
  </si>
  <si>
    <t>FRANKLIN</t>
  </si>
  <si>
    <t>01290</t>
  </si>
  <si>
    <t>01059</t>
  </si>
  <si>
    <t>GENEVA</t>
  </si>
  <si>
    <t>01300</t>
  </si>
  <si>
    <t>01061</t>
  </si>
  <si>
    <t>20020</t>
  </si>
  <si>
    <t>GREENE</t>
  </si>
  <si>
    <t>01310</t>
  </si>
  <si>
    <t>01063</t>
  </si>
  <si>
    <t>HALE</t>
  </si>
  <si>
    <t>01320</t>
  </si>
  <si>
    <t>01065</t>
  </si>
  <si>
    <t>46220</t>
  </si>
  <si>
    <t>HENRY</t>
  </si>
  <si>
    <t>01330</t>
  </si>
  <si>
    <t>01067</t>
  </si>
  <si>
    <t>HOUSTON</t>
  </si>
  <si>
    <t>01340</t>
  </si>
  <si>
    <t>01069</t>
  </si>
  <si>
    <t>JACKSON</t>
  </si>
  <si>
    <t>01350</t>
  </si>
  <si>
    <t>01071</t>
  </si>
  <si>
    <t>JEFFERSON</t>
  </si>
  <si>
    <t>01360</t>
  </si>
  <si>
    <t>01073</t>
  </si>
  <si>
    <t>LAMAR</t>
  </si>
  <si>
    <t>01370</t>
  </si>
  <si>
    <t>01075</t>
  </si>
  <si>
    <t>LAUDERDALE</t>
  </si>
  <si>
    <t>01380</t>
  </si>
  <si>
    <t>01077</t>
  </si>
  <si>
    <t>LAWRENCE</t>
  </si>
  <si>
    <t>01390</t>
  </si>
  <si>
    <t>01079</t>
  </si>
  <si>
    <t>19460</t>
  </si>
  <si>
    <t>LEE</t>
  </si>
  <si>
    <t>01400</t>
  </si>
  <si>
    <t>01081</t>
  </si>
  <si>
    <t>12220</t>
  </si>
  <si>
    <t>LIMESTONE</t>
  </si>
  <si>
    <t>01410</t>
  </si>
  <si>
    <t>01083</t>
  </si>
  <si>
    <t>26620</t>
  </si>
  <si>
    <t>LOWNDES</t>
  </si>
  <si>
    <t>01420</t>
  </si>
  <si>
    <t>01085</t>
  </si>
  <si>
    <t>MACON</t>
  </si>
  <si>
    <t>01430</t>
  </si>
  <si>
    <t>01087</t>
  </si>
  <si>
    <t>MADISON</t>
  </si>
  <si>
    <t>01440</t>
  </si>
  <si>
    <t>01089</t>
  </si>
  <si>
    <t>MARENGO</t>
  </si>
  <si>
    <t>01450</t>
  </si>
  <si>
    <t>01091</t>
  </si>
  <si>
    <t>MARION</t>
  </si>
  <si>
    <t>01460</t>
  </si>
  <si>
    <t>01093</t>
  </si>
  <si>
    <t>MARSHALL</t>
  </si>
  <si>
    <t>01470</t>
  </si>
  <si>
    <t>01095</t>
  </si>
  <si>
    <t>MOBILE</t>
  </si>
  <si>
    <t>01480</t>
  </si>
  <si>
    <t>01097</t>
  </si>
  <si>
    <t>33660</t>
  </si>
  <si>
    <t>MONROE</t>
  </si>
  <si>
    <t>01490</t>
  </si>
  <si>
    <t>01099</t>
  </si>
  <si>
    <t>MONTGOMERY</t>
  </si>
  <si>
    <t>01500</t>
  </si>
  <si>
    <t>01101</t>
  </si>
  <si>
    <t>MORGAN</t>
  </si>
  <si>
    <t>01510</t>
  </si>
  <si>
    <t>01103</t>
  </si>
  <si>
    <t>PERRY</t>
  </si>
  <si>
    <t>01520</t>
  </si>
  <si>
    <t>01105</t>
  </si>
  <si>
    <t>PICKENS</t>
  </si>
  <si>
    <t>01530</t>
  </si>
  <si>
    <t>01107</t>
  </si>
  <si>
    <t>PIKE</t>
  </si>
  <si>
    <t>01540</t>
  </si>
  <si>
    <t>01109</t>
  </si>
  <si>
    <t>RANDOLPH</t>
  </si>
  <si>
    <t>01550</t>
  </si>
  <si>
    <t>01111</t>
  </si>
  <si>
    <t>RUSSELL</t>
  </si>
  <si>
    <t>01560</t>
  </si>
  <si>
    <t>01113</t>
  </si>
  <si>
    <t>17980</t>
  </si>
  <si>
    <t>ST. CLAIR</t>
  </si>
  <si>
    <t>01570</t>
  </si>
  <si>
    <t>01115</t>
  </si>
  <si>
    <t>SHELBY</t>
  </si>
  <si>
    <t>01580</t>
  </si>
  <si>
    <t>01117</t>
  </si>
  <si>
    <t>SUMTER</t>
  </si>
  <si>
    <t>01590</t>
  </si>
  <si>
    <t>01119</t>
  </si>
  <si>
    <t>TALLADEGA</t>
  </si>
  <si>
    <t>01600</t>
  </si>
  <si>
    <t>01121</t>
  </si>
  <si>
    <t>TALLAPOOSA</t>
  </si>
  <si>
    <t>01610</t>
  </si>
  <si>
    <t>01123</t>
  </si>
  <si>
    <t>TUSCALOOSA</t>
  </si>
  <si>
    <t>01620</t>
  </si>
  <si>
    <t>01125</t>
  </si>
  <si>
    <t>WALKER</t>
  </si>
  <si>
    <t>01630</t>
  </si>
  <si>
    <t>01127</t>
  </si>
  <si>
    <t>WASHINGTON</t>
  </si>
  <si>
    <t>01640</t>
  </si>
  <si>
    <t>01129</t>
  </si>
  <si>
    <t>WILCOX</t>
  </si>
  <si>
    <t>01650</t>
  </si>
  <si>
    <t>01131</t>
  </si>
  <si>
    <t>WINSTON</t>
  </si>
  <si>
    <t>01660</t>
  </si>
  <si>
    <t>01133</t>
  </si>
  <si>
    <t>STATEWIDE</t>
  </si>
  <si>
    <t>01999</t>
  </si>
  <si>
    <t>01990</t>
  </si>
  <si>
    <t>ALEUTIANS EAST</t>
  </si>
  <si>
    <t>02013</t>
  </si>
  <si>
    <t>ALEUTIANS WEST</t>
  </si>
  <si>
    <t>02016</t>
  </si>
  <si>
    <t>ANCHORAGE</t>
  </si>
  <si>
    <t>02020</t>
  </si>
  <si>
    <t>11260</t>
  </si>
  <si>
    <t>BETHEL</t>
  </si>
  <si>
    <t>02050</t>
  </si>
  <si>
    <t>BRISTOL BAY BOROUGH</t>
  </si>
  <si>
    <t>02060</t>
  </si>
  <si>
    <t>DENALI</t>
  </si>
  <si>
    <t>02068</t>
  </si>
  <si>
    <t>DILLINGHAM</t>
  </si>
  <si>
    <t>02070</t>
  </si>
  <si>
    <t>FAIRBANKS NORTH STAR</t>
  </si>
  <si>
    <t>02090</t>
  </si>
  <si>
    <t>21820</t>
  </si>
  <si>
    <t>HAINES</t>
  </si>
  <si>
    <t>02100</t>
  </si>
  <si>
    <t>HOONAH-ANGOON CENSUS AREA</t>
  </si>
  <si>
    <t>02105</t>
  </si>
  <si>
    <t>JUNEAU</t>
  </si>
  <si>
    <t>02110</t>
  </si>
  <si>
    <t>KENAI PENINSULA</t>
  </si>
  <si>
    <t>02122</t>
  </si>
  <si>
    <t>KETCHIKAN GATEWAY</t>
  </si>
  <si>
    <t>02130</t>
  </si>
  <si>
    <t>KODIAK ISLAND BOROUGH</t>
  </si>
  <si>
    <t>02150</t>
  </si>
  <si>
    <t>LAKE AND PENINSULA</t>
  </si>
  <si>
    <t>02164</t>
  </si>
  <si>
    <t>MATANUSKA-SUSITNA</t>
  </si>
  <si>
    <t>02170</t>
  </si>
  <si>
    <t>NOME</t>
  </si>
  <si>
    <t>02180</t>
  </si>
  <si>
    <t>NORTH SLOPE BOROUH</t>
  </si>
  <si>
    <t>02185</t>
  </si>
  <si>
    <t>NORTHWEST ARTIC BOROUGH</t>
  </si>
  <si>
    <t>02188</t>
  </si>
  <si>
    <t>PETERSBURG BOROUGH</t>
  </si>
  <si>
    <t>02195</t>
  </si>
  <si>
    <t>PR.OF WALES-HYDER CNS AREA</t>
  </si>
  <si>
    <t>02198</t>
  </si>
  <si>
    <t>SITKA BOROUGH</t>
  </si>
  <si>
    <t>02220</t>
  </si>
  <si>
    <t>SKAGWAY-YAKUTAT</t>
  </si>
  <si>
    <t>02230</t>
  </si>
  <si>
    <t>SOUTHEAST FAIRBANKS</t>
  </si>
  <si>
    <t>02240</t>
  </si>
  <si>
    <t>VALDEZ-CORDOVA</t>
  </si>
  <si>
    <t>02261</t>
  </si>
  <si>
    <t>WADE HAMPTON</t>
  </si>
  <si>
    <t>02270</t>
  </si>
  <si>
    <t>WRANGELL CITY AND BOROUGH</t>
  </si>
  <si>
    <t>02275</t>
  </si>
  <si>
    <t>YAKUTAT BOROUGH</t>
  </si>
  <si>
    <t>02282</t>
  </si>
  <si>
    <t>YUKON-KOYUKUK</t>
  </si>
  <si>
    <t>02290</t>
  </si>
  <si>
    <t>02999</t>
  </si>
  <si>
    <t>02990</t>
  </si>
  <si>
    <t>APACHE</t>
  </si>
  <si>
    <t>03000</t>
  </si>
  <si>
    <t>04001</t>
  </si>
  <si>
    <t>COCHISE</t>
  </si>
  <si>
    <t>03010</t>
  </si>
  <si>
    <t>04003</t>
  </si>
  <si>
    <t>43420</t>
  </si>
  <si>
    <t>COCONINO</t>
  </si>
  <si>
    <t>03020</t>
  </si>
  <si>
    <t>04005</t>
  </si>
  <si>
    <t>22380</t>
  </si>
  <si>
    <t>GILA</t>
  </si>
  <si>
    <t>03030</t>
  </si>
  <si>
    <t>04007</t>
  </si>
  <si>
    <t>GRAHAM</t>
  </si>
  <si>
    <t>03040</t>
  </si>
  <si>
    <t>04009</t>
  </si>
  <si>
    <t>GREENLEE</t>
  </si>
  <si>
    <t>03050</t>
  </si>
  <si>
    <t>04011</t>
  </si>
  <si>
    <t>LAPAZ</t>
  </si>
  <si>
    <t>03055</t>
  </si>
  <si>
    <t>04012</t>
  </si>
  <si>
    <t>MARICOPA</t>
  </si>
  <si>
    <t>03060</t>
  </si>
  <si>
    <t>04013</t>
  </si>
  <si>
    <t>38060</t>
  </si>
  <si>
    <t>MOHAVE</t>
  </si>
  <si>
    <t>03070</t>
  </si>
  <si>
    <t>04015</t>
  </si>
  <si>
    <t>29420</t>
  </si>
  <si>
    <t>NAVAJO</t>
  </si>
  <si>
    <t>03080</t>
  </si>
  <si>
    <t>04017</t>
  </si>
  <si>
    <t>PIMA</t>
  </si>
  <si>
    <t>03090</t>
  </si>
  <si>
    <t>04019</t>
  </si>
  <si>
    <t>46060</t>
  </si>
  <si>
    <t>PINAL</t>
  </si>
  <si>
    <t>03100</t>
  </si>
  <si>
    <t>04021</t>
  </si>
  <si>
    <t>SANTA CRUZ</t>
  </si>
  <si>
    <t>03110</t>
  </si>
  <si>
    <t>04023</t>
  </si>
  <si>
    <t>YAVAPAI</t>
  </si>
  <si>
    <t>03120</t>
  </si>
  <si>
    <t>04025</t>
  </si>
  <si>
    <t>39140</t>
  </si>
  <si>
    <t>YUMA</t>
  </si>
  <si>
    <t>03130</t>
  </si>
  <si>
    <t>04027</t>
  </si>
  <si>
    <t>49740</t>
  </si>
  <si>
    <t>03999</t>
  </si>
  <si>
    <t>04990</t>
  </si>
  <si>
    <t>ARKANSAS</t>
  </si>
  <si>
    <t>04000</t>
  </si>
  <si>
    <t>05001</t>
  </si>
  <si>
    <t>ASHLEY</t>
  </si>
  <si>
    <t>04010</t>
  </si>
  <si>
    <t>05003</t>
  </si>
  <si>
    <t>BAXTER</t>
  </si>
  <si>
    <t>04020</t>
  </si>
  <si>
    <t>05005</t>
  </si>
  <si>
    <t>BENTON</t>
  </si>
  <si>
    <t>04030</t>
  </si>
  <si>
    <t>05007</t>
  </si>
  <si>
    <t>22220</t>
  </si>
  <si>
    <t>BOONE</t>
  </si>
  <si>
    <t>04040</t>
  </si>
  <si>
    <t>05009</t>
  </si>
  <si>
    <t>BRADLEY</t>
  </si>
  <si>
    <t>04050</t>
  </si>
  <si>
    <t>05011</t>
  </si>
  <si>
    <t>04060</t>
  </si>
  <si>
    <t>05013</t>
  </si>
  <si>
    <t>CARROLL</t>
  </si>
  <si>
    <t>04070</t>
  </si>
  <si>
    <t>05015</t>
  </si>
  <si>
    <t>CHICOT</t>
  </si>
  <si>
    <t>04080</t>
  </si>
  <si>
    <t>05017</t>
  </si>
  <si>
    <t>CLARK</t>
  </si>
  <si>
    <t>04090</t>
  </si>
  <si>
    <t>05019</t>
  </si>
  <si>
    <t>04100</t>
  </si>
  <si>
    <t>05021</t>
  </si>
  <si>
    <t>04110</t>
  </si>
  <si>
    <t>05023</t>
  </si>
  <si>
    <t>CLEVELAND</t>
  </si>
  <si>
    <t>04120</t>
  </si>
  <si>
    <t>05025</t>
  </si>
  <si>
    <t>38220</t>
  </si>
  <si>
    <t>COLUMBIA</t>
  </si>
  <si>
    <t>04130</t>
  </si>
  <si>
    <t>05027</t>
  </si>
  <si>
    <t>CONWAY</t>
  </si>
  <si>
    <t>04140</t>
  </si>
  <si>
    <t>05029</t>
  </si>
  <si>
    <t>CRAIGHEAD</t>
  </si>
  <si>
    <t>04150</t>
  </si>
  <si>
    <t>05031</t>
  </si>
  <si>
    <t>27860</t>
  </si>
  <si>
    <t>CRAWFORD</t>
  </si>
  <si>
    <t>04160</t>
  </si>
  <si>
    <t>05033</t>
  </si>
  <si>
    <t>22900</t>
  </si>
  <si>
    <t>CRITTENDEN</t>
  </si>
  <si>
    <t>04170</t>
  </si>
  <si>
    <t>05035</t>
  </si>
  <si>
    <t>32820</t>
  </si>
  <si>
    <t>CROSS</t>
  </si>
  <si>
    <t>04180</t>
  </si>
  <si>
    <t>05037</t>
  </si>
  <si>
    <t>04190</t>
  </si>
  <si>
    <t>05039</t>
  </si>
  <si>
    <t>DESHA</t>
  </si>
  <si>
    <t>04200</t>
  </si>
  <si>
    <t>05041</t>
  </si>
  <si>
    <t>DREW</t>
  </si>
  <si>
    <t>04210</t>
  </si>
  <si>
    <t>05043</t>
  </si>
  <si>
    <t>FAULKNER</t>
  </si>
  <si>
    <t>04220</t>
  </si>
  <si>
    <t>05045</t>
  </si>
  <si>
    <t>30780</t>
  </si>
  <si>
    <t>04230</t>
  </si>
  <si>
    <t>05047</t>
  </si>
  <si>
    <t>FULTON</t>
  </si>
  <si>
    <t>04240</t>
  </si>
  <si>
    <t>05049</t>
  </si>
  <si>
    <t>GARLAND</t>
  </si>
  <si>
    <t>04250</t>
  </si>
  <si>
    <t>05051</t>
  </si>
  <si>
    <t>26300</t>
  </si>
  <si>
    <t>GRANT</t>
  </si>
  <si>
    <t>04260</t>
  </si>
  <si>
    <t>05053</t>
  </si>
  <si>
    <t>04270</t>
  </si>
  <si>
    <t>05055</t>
  </si>
  <si>
    <t>HEMPSTEAD</t>
  </si>
  <si>
    <t>04280</t>
  </si>
  <si>
    <t>05057</t>
  </si>
  <si>
    <t>HOT SPRING</t>
  </si>
  <si>
    <t>04290</t>
  </si>
  <si>
    <t>05059</t>
  </si>
  <si>
    <t>HOWARD</t>
  </si>
  <si>
    <t>04300</t>
  </si>
  <si>
    <t>05061</t>
  </si>
  <si>
    <t>INDEPENDENCE</t>
  </si>
  <si>
    <t>04310</t>
  </si>
  <si>
    <t>05063</t>
  </si>
  <si>
    <t>IZARD</t>
  </si>
  <si>
    <t>04320</t>
  </si>
  <si>
    <t>05065</t>
  </si>
  <si>
    <t>04330</t>
  </si>
  <si>
    <t>05067</t>
  </si>
  <si>
    <t>04340</t>
  </si>
  <si>
    <t>05069</t>
  </si>
  <si>
    <t>JOHNSON</t>
  </si>
  <si>
    <t>04350</t>
  </si>
  <si>
    <t>05071</t>
  </si>
  <si>
    <t>LAFAYETTE</t>
  </si>
  <si>
    <t>04360</t>
  </si>
  <si>
    <t>05073</t>
  </si>
  <si>
    <t>04370</t>
  </si>
  <si>
    <t>05075</t>
  </si>
  <si>
    <t>04380</t>
  </si>
  <si>
    <t>05077</t>
  </si>
  <si>
    <t>LINCOLN</t>
  </si>
  <si>
    <t>04390</t>
  </si>
  <si>
    <t>05079</t>
  </si>
  <si>
    <t>LITTLE RIVER</t>
  </si>
  <si>
    <t>04400</t>
  </si>
  <si>
    <t>05081</t>
  </si>
  <si>
    <t>45500</t>
  </si>
  <si>
    <t>LOGAN</t>
  </si>
  <si>
    <t>04410</t>
  </si>
  <si>
    <t>05083</t>
  </si>
  <si>
    <t>LONOKE</t>
  </si>
  <si>
    <t>04420</t>
  </si>
  <si>
    <t>05085</t>
  </si>
  <si>
    <t>04430</t>
  </si>
  <si>
    <t>05087</t>
  </si>
  <si>
    <t>04440</t>
  </si>
  <si>
    <t>05089</t>
  </si>
  <si>
    <t>MILLER</t>
  </si>
  <si>
    <t>04450</t>
  </si>
  <si>
    <t>05091</t>
  </si>
  <si>
    <t>MISSISSIPPI</t>
  </si>
  <si>
    <t>04460</t>
  </si>
  <si>
    <t>05093</t>
  </si>
  <si>
    <t>04470</t>
  </si>
  <si>
    <t>05095</t>
  </si>
  <si>
    <t>04480</t>
  </si>
  <si>
    <t>05097</t>
  </si>
  <si>
    <t>NEVADA</t>
  </si>
  <si>
    <t>04490</t>
  </si>
  <si>
    <t>05099</t>
  </si>
  <si>
    <t>NEWTON</t>
  </si>
  <si>
    <t>04500</t>
  </si>
  <si>
    <t>05101</t>
  </si>
  <si>
    <t>OUACHITA</t>
  </si>
  <si>
    <t>04510</t>
  </si>
  <si>
    <t>05103</t>
  </si>
  <si>
    <t>04520</t>
  </si>
  <si>
    <t>05105</t>
  </si>
  <si>
    <t>PHILLIPS</t>
  </si>
  <si>
    <t>04530</t>
  </si>
  <si>
    <t>05107</t>
  </si>
  <si>
    <t>04540</t>
  </si>
  <si>
    <t>05109</t>
  </si>
  <si>
    <t>POINSETT</t>
  </si>
  <si>
    <t>04550</t>
  </si>
  <si>
    <t>05111</t>
  </si>
  <si>
    <t>POLK</t>
  </si>
  <si>
    <t>04560</t>
  </si>
  <si>
    <t>05113</t>
  </si>
  <si>
    <t>POPE</t>
  </si>
  <si>
    <t>04570</t>
  </si>
  <si>
    <t>05115</t>
  </si>
  <si>
    <t>PRAIRIE</t>
  </si>
  <si>
    <t>04580</t>
  </si>
  <si>
    <t>05117</t>
  </si>
  <si>
    <t>PULASKI</t>
  </si>
  <si>
    <t>04590</t>
  </si>
  <si>
    <t>05119</t>
  </si>
  <si>
    <t>04600</t>
  </si>
  <si>
    <t>05121</t>
  </si>
  <si>
    <t>ST. FRANCIS</t>
  </si>
  <si>
    <t>04610</t>
  </si>
  <si>
    <t>05123</t>
  </si>
  <si>
    <t>SALINE</t>
  </si>
  <si>
    <t>04620</t>
  </si>
  <si>
    <t>05125</t>
  </si>
  <si>
    <t>SCOTT</t>
  </si>
  <si>
    <t>04630</t>
  </si>
  <si>
    <t>05127</t>
  </si>
  <si>
    <t>SEARCY</t>
  </si>
  <si>
    <t>04640</t>
  </si>
  <si>
    <t>05129</t>
  </si>
  <si>
    <t>SEBASTIAN</t>
  </si>
  <si>
    <t>04650</t>
  </si>
  <si>
    <t>05131</t>
  </si>
  <si>
    <t>SEVIER</t>
  </si>
  <si>
    <t>04660</t>
  </si>
  <si>
    <t>05133</t>
  </si>
  <si>
    <t>SHARP</t>
  </si>
  <si>
    <t>04670</t>
  </si>
  <si>
    <t>05135</t>
  </si>
  <si>
    <t>STONE</t>
  </si>
  <si>
    <t>04680</t>
  </si>
  <si>
    <t>05137</t>
  </si>
  <si>
    <t>UNION</t>
  </si>
  <si>
    <t>04690</t>
  </si>
  <si>
    <t>05139</t>
  </si>
  <si>
    <t>VAN BUREN</t>
  </si>
  <si>
    <t>04700</t>
  </si>
  <si>
    <t>05141</t>
  </si>
  <si>
    <t>04710</t>
  </si>
  <si>
    <t>05143</t>
  </si>
  <si>
    <t>WHITE</t>
  </si>
  <si>
    <t>04720</t>
  </si>
  <si>
    <t>05145</t>
  </si>
  <si>
    <t>WOODRUFF</t>
  </si>
  <si>
    <t>04730</t>
  </si>
  <si>
    <t>05147</t>
  </si>
  <si>
    <t>YELL</t>
  </si>
  <si>
    <t>04740</t>
  </si>
  <si>
    <t>05149</t>
  </si>
  <si>
    <t>04999</t>
  </si>
  <si>
    <t>05990</t>
  </si>
  <si>
    <t>ALAMEDA</t>
  </si>
  <si>
    <t>05000</t>
  </si>
  <si>
    <t>06001</t>
  </si>
  <si>
    <t>36084</t>
  </si>
  <si>
    <t>ALPINE</t>
  </si>
  <si>
    <t>05010</t>
  </si>
  <si>
    <t>06003</t>
  </si>
  <si>
    <t>AMADOR</t>
  </si>
  <si>
    <t>05020</t>
  </si>
  <si>
    <t>06005</t>
  </si>
  <si>
    <t>BUTTE</t>
  </si>
  <si>
    <t>05030</t>
  </si>
  <si>
    <t>06007</t>
  </si>
  <si>
    <t>17020</t>
  </si>
  <si>
    <t>CALAVERAS</t>
  </si>
  <si>
    <t>05040</t>
  </si>
  <si>
    <t>06009</t>
  </si>
  <si>
    <t>COLUSA</t>
  </si>
  <si>
    <t>05050</t>
  </si>
  <si>
    <t>06011</t>
  </si>
  <si>
    <t>CONTRA COSTA</t>
  </si>
  <si>
    <t>05060</t>
  </si>
  <si>
    <t>06013</t>
  </si>
  <si>
    <t>DEL NORTE</t>
  </si>
  <si>
    <t>05070</t>
  </si>
  <si>
    <t>06015</t>
  </si>
  <si>
    <t>EL DORADO</t>
  </si>
  <si>
    <t>05080</t>
  </si>
  <si>
    <t>06017</t>
  </si>
  <si>
    <t>40900</t>
  </si>
  <si>
    <t>FRESNO</t>
  </si>
  <si>
    <t>05090</t>
  </si>
  <si>
    <t>06019</t>
  </si>
  <si>
    <t>23420</t>
  </si>
  <si>
    <t>GLENN</t>
  </si>
  <si>
    <t>05100</t>
  </si>
  <si>
    <t>06021</t>
  </si>
  <si>
    <t>HUMBOLDT</t>
  </si>
  <si>
    <t>05110</t>
  </si>
  <si>
    <t>06023</t>
  </si>
  <si>
    <t>IMPERIAL</t>
  </si>
  <si>
    <t>05120</t>
  </si>
  <si>
    <t>06025</t>
  </si>
  <si>
    <t>20940</t>
  </si>
  <si>
    <t>INYO</t>
  </si>
  <si>
    <t>05130</t>
  </si>
  <si>
    <t>06027</t>
  </si>
  <si>
    <t>KERN</t>
  </si>
  <si>
    <t>05140</t>
  </si>
  <si>
    <t>06029</t>
  </si>
  <si>
    <t>12540</t>
  </si>
  <si>
    <t>KINGS</t>
  </si>
  <si>
    <t>05150</t>
  </si>
  <si>
    <t>06031</t>
  </si>
  <si>
    <t>25260</t>
  </si>
  <si>
    <t>LAKE</t>
  </si>
  <si>
    <t>05160</t>
  </si>
  <si>
    <t>06033</t>
  </si>
  <si>
    <t>LASSEN</t>
  </si>
  <si>
    <t>05170</t>
  </si>
  <si>
    <t>06035</t>
  </si>
  <si>
    <t>LOS ANGELES</t>
  </si>
  <si>
    <t>05200</t>
  </si>
  <si>
    <t>06037</t>
  </si>
  <si>
    <t>31084</t>
  </si>
  <si>
    <t>05210</t>
  </si>
  <si>
    <t>MADERA</t>
  </si>
  <si>
    <t>05300</t>
  </si>
  <si>
    <t>06039</t>
  </si>
  <si>
    <t>31460</t>
  </si>
  <si>
    <t>MARIN</t>
  </si>
  <si>
    <t>05310</t>
  </si>
  <si>
    <t>06041</t>
  </si>
  <si>
    <t>42034</t>
  </si>
  <si>
    <t>MARIPOSA</t>
  </si>
  <si>
    <t>05320</t>
  </si>
  <si>
    <t>06043</t>
  </si>
  <si>
    <t>MENDOCINO</t>
  </si>
  <si>
    <t>05330</t>
  </si>
  <si>
    <t>06045</t>
  </si>
  <si>
    <t>MERCED</t>
  </si>
  <si>
    <t>05340</t>
  </si>
  <si>
    <t>06047</t>
  </si>
  <si>
    <t>32900</t>
  </si>
  <si>
    <t>MODOC</t>
  </si>
  <si>
    <t>05350</t>
  </si>
  <si>
    <t>06049</t>
  </si>
  <si>
    <t>MONO</t>
  </si>
  <si>
    <t>05360</t>
  </si>
  <si>
    <t>06051</t>
  </si>
  <si>
    <t>MONTEREY</t>
  </si>
  <si>
    <t>05370</t>
  </si>
  <si>
    <t>06053</t>
  </si>
  <si>
    <t>41500</t>
  </si>
  <si>
    <t>NAPA</t>
  </si>
  <si>
    <t>05380</t>
  </si>
  <si>
    <t>06055</t>
  </si>
  <si>
    <t>34900</t>
  </si>
  <si>
    <t>05390</t>
  </si>
  <si>
    <t>06057</t>
  </si>
  <si>
    <t>ORANGE</t>
  </si>
  <si>
    <t>05400</t>
  </si>
  <si>
    <t>06059</t>
  </si>
  <si>
    <t>11244</t>
  </si>
  <si>
    <t>PLACER</t>
  </si>
  <si>
    <t>05410</t>
  </si>
  <si>
    <t>06061</t>
  </si>
  <si>
    <t>PLUMAS</t>
  </si>
  <si>
    <t>05420</t>
  </si>
  <si>
    <t>06063</t>
  </si>
  <si>
    <t>RIVERSIDE</t>
  </si>
  <si>
    <t>05430</t>
  </si>
  <si>
    <t>06065</t>
  </si>
  <si>
    <t>40140</t>
  </si>
  <si>
    <t>SACRAMENTO</t>
  </si>
  <si>
    <t>05440</t>
  </si>
  <si>
    <t>06067</t>
  </si>
  <si>
    <t>SAN BENITO</t>
  </si>
  <si>
    <t>05450</t>
  </si>
  <si>
    <t>06069</t>
  </si>
  <si>
    <t>41940</t>
  </si>
  <si>
    <t>SAN BERNARDINO</t>
  </si>
  <si>
    <t>05460</t>
  </si>
  <si>
    <t>06071</t>
  </si>
  <si>
    <t>SAN DIEGO</t>
  </si>
  <si>
    <t>05470</t>
  </si>
  <si>
    <t>06073</t>
  </si>
  <si>
    <t>41740</t>
  </si>
  <si>
    <t>SAN FRANCISCO</t>
  </si>
  <si>
    <t>05480</t>
  </si>
  <si>
    <t>06075</t>
  </si>
  <si>
    <t>41884</t>
  </si>
  <si>
    <t>SAN JOAQUIN</t>
  </si>
  <si>
    <t>05490</t>
  </si>
  <si>
    <t>06077</t>
  </si>
  <si>
    <t>44700</t>
  </si>
  <si>
    <t>SAN LUIS OBISPO</t>
  </si>
  <si>
    <t>05500</t>
  </si>
  <si>
    <t>06079</t>
  </si>
  <si>
    <t>42020</t>
  </si>
  <si>
    <t>SAN MATEO</t>
  </si>
  <si>
    <t>05510</t>
  </si>
  <si>
    <t>06081</t>
  </si>
  <si>
    <t>SANTA BARBARA</t>
  </si>
  <si>
    <t>05520</t>
  </si>
  <si>
    <t>06083</t>
  </si>
  <si>
    <t>42200</t>
  </si>
  <si>
    <t>SANTA CLARA</t>
  </si>
  <si>
    <t>05530</t>
  </si>
  <si>
    <t>06085</t>
  </si>
  <si>
    <t>05540</t>
  </si>
  <si>
    <t>06087</t>
  </si>
  <si>
    <t>42100</t>
  </si>
  <si>
    <t>SHASTA</t>
  </si>
  <si>
    <t>05550</t>
  </si>
  <si>
    <t>06089</t>
  </si>
  <si>
    <t>39820</t>
  </si>
  <si>
    <t>SIERRA</t>
  </si>
  <si>
    <t>05560</t>
  </si>
  <si>
    <t>06091</t>
  </si>
  <si>
    <t>SISKIYOU</t>
  </si>
  <si>
    <t>05570</t>
  </si>
  <si>
    <t>06093</t>
  </si>
  <si>
    <t>SOLANO</t>
  </si>
  <si>
    <t>05580</t>
  </si>
  <si>
    <t>06095</t>
  </si>
  <si>
    <t>46700</t>
  </si>
  <si>
    <t>SONOMA</t>
  </si>
  <si>
    <t>05590</t>
  </si>
  <si>
    <t>06097</t>
  </si>
  <si>
    <t>42220</t>
  </si>
  <si>
    <t>STANISLAUS</t>
  </si>
  <si>
    <t>05600</t>
  </si>
  <si>
    <t>06099</t>
  </si>
  <si>
    <t>33700</t>
  </si>
  <si>
    <t>SUTTER</t>
  </si>
  <si>
    <t>05610</t>
  </si>
  <si>
    <t>06101</t>
  </si>
  <si>
    <t>49700</t>
  </si>
  <si>
    <t>TEHAMA</t>
  </si>
  <si>
    <t>05620</t>
  </si>
  <si>
    <t>06103</t>
  </si>
  <si>
    <t>TRINITY</t>
  </si>
  <si>
    <t>05630</t>
  </si>
  <si>
    <t>06105</t>
  </si>
  <si>
    <t>TULARE</t>
  </si>
  <si>
    <t>05640</t>
  </si>
  <si>
    <t>06107</t>
  </si>
  <si>
    <t>47300</t>
  </si>
  <si>
    <t>TUOLUMNE</t>
  </si>
  <si>
    <t>05650</t>
  </si>
  <si>
    <t>06109</t>
  </si>
  <si>
    <t>VENTURA</t>
  </si>
  <si>
    <t>05660</t>
  </si>
  <si>
    <t>06111</t>
  </si>
  <si>
    <t>37100</t>
  </si>
  <si>
    <t>YOLO</t>
  </si>
  <si>
    <t>05670</t>
  </si>
  <si>
    <t>06113</t>
  </si>
  <si>
    <t>YUBA</t>
  </si>
  <si>
    <t>05680</t>
  </si>
  <si>
    <t>06115</t>
  </si>
  <si>
    <t>05999</t>
  </si>
  <si>
    <t>06990</t>
  </si>
  <si>
    <t>ADAMS</t>
  </si>
  <si>
    <t>06000</t>
  </si>
  <si>
    <t>08001</t>
  </si>
  <si>
    <t>19740</t>
  </si>
  <si>
    <t>ALAMOSA</t>
  </si>
  <si>
    <t>06010</t>
  </si>
  <si>
    <t>08003</t>
  </si>
  <si>
    <t>ARAPAHOE</t>
  </si>
  <si>
    <t>06020</t>
  </si>
  <si>
    <t>08005</t>
  </si>
  <si>
    <t>ARCHULETA</t>
  </si>
  <si>
    <t>06030</t>
  </si>
  <si>
    <t>08007</t>
  </si>
  <si>
    <t>BACA</t>
  </si>
  <si>
    <t>06040</t>
  </si>
  <si>
    <t>08009</t>
  </si>
  <si>
    <t>BENT</t>
  </si>
  <si>
    <t>06050</t>
  </si>
  <si>
    <t>08011</t>
  </si>
  <si>
    <t>BOULDER</t>
  </si>
  <si>
    <t>06060</t>
  </si>
  <si>
    <t>08013</t>
  </si>
  <si>
    <t>14500</t>
  </si>
  <si>
    <t>CHAFFEE</t>
  </si>
  <si>
    <t>06070</t>
  </si>
  <si>
    <t>08015</t>
  </si>
  <si>
    <t>CHEYENNE</t>
  </si>
  <si>
    <t>06080</t>
  </si>
  <si>
    <t>08017</t>
  </si>
  <si>
    <t>CLEAR CREEK</t>
  </si>
  <si>
    <t>06090</t>
  </si>
  <si>
    <t>08019</t>
  </si>
  <si>
    <t>CONEJOS</t>
  </si>
  <si>
    <t>06100</t>
  </si>
  <si>
    <t>08021</t>
  </si>
  <si>
    <t>COSTILLA</t>
  </si>
  <si>
    <t>06110</t>
  </si>
  <si>
    <t>08023</t>
  </si>
  <si>
    <t>CROWLEY</t>
  </si>
  <si>
    <t>06120</t>
  </si>
  <si>
    <t>08025</t>
  </si>
  <si>
    <t>CUSTER</t>
  </si>
  <si>
    <t>06130</t>
  </si>
  <si>
    <t>08027</t>
  </si>
  <si>
    <t>DELTA</t>
  </si>
  <si>
    <t>06140</t>
  </si>
  <si>
    <t>08029</t>
  </si>
  <si>
    <t>DENVER</t>
  </si>
  <si>
    <t>06150</t>
  </si>
  <si>
    <t>08031</t>
  </si>
  <si>
    <t>DOLORES</t>
  </si>
  <si>
    <t>06160</t>
  </si>
  <si>
    <t>08033</t>
  </si>
  <si>
    <t>DOUGLAS</t>
  </si>
  <si>
    <t>06170</t>
  </si>
  <si>
    <t>08035</t>
  </si>
  <si>
    <t>EAGLE</t>
  </si>
  <si>
    <t>06180</t>
  </si>
  <si>
    <t>08037</t>
  </si>
  <si>
    <t>ELBERT</t>
  </si>
  <si>
    <t>06190</t>
  </si>
  <si>
    <t>08039</t>
  </si>
  <si>
    <t>EL PASO</t>
  </si>
  <si>
    <t>06200</t>
  </si>
  <si>
    <t>08041</t>
  </si>
  <si>
    <t>17820</t>
  </si>
  <si>
    <t>FREMONT</t>
  </si>
  <si>
    <t>06210</t>
  </si>
  <si>
    <t>08043</t>
  </si>
  <si>
    <t>GARFIELD</t>
  </si>
  <si>
    <t>06220</t>
  </si>
  <si>
    <t>08045</t>
  </si>
  <si>
    <t>GILPIN</t>
  </si>
  <si>
    <t>06230</t>
  </si>
  <si>
    <t>08047</t>
  </si>
  <si>
    <t>GRAND</t>
  </si>
  <si>
    <t>06240</t>
  </si>
  <si>
    <t>08049</t>
  </si>
  <si>
    <t>GUNNISON</t>
  </si>
  <si>
    <t>06250</t>
  </si>
  <si>
    <t>08051</t>
  </si>
  <si>
    <t>HINSDALE</t>
  </si>
  <si>
    <t>06260</t>
  </si>
  <si>
    <t>08053</t>
  </si>
  <si>
    <t>HUERFANO</t>
  </si>
  <si>
    <t>06270</t>
  </si>
  <si>
    <t>08055</t>
  </si>
  <si>
    <t>06280</t>
  </si>
  <si>
    <t>08057</t>
  </si>
  <si>
    <t>06290</t>
  </si>
  <si>
    <t>08059</t>
  </si>
  <si>
    <t>KIOWA</t>
  </si>
  <si>
    <t>06300</t>
  </si>
  <si>
    <t>08061</t>
  </si>
  <si>
    <t>KIT CARSON</t>
  </si>
  <si>
    <t>06310</t>
  </si>
  <si>
    <t>08063</t>
  </si>
  <si>
    <t>06320</t>
  </si>
  <si>
    <t>08065</t>
  </si>
  <si>
    <t>LA PLATA</t>
  </si>
  <si>
    <t>06330</t>
  </si>
  <si>
    <t>08067</t>
  </si>
  <si>
    <t>LARIMER</t>
  </si>
  <si>
    <t>06340</t>
  </si>
  <si>
    <t>08069</t>
  </si>
  <si>
    <t>22660</t>
  </si>
  <si>
    <t>LAS ANIMAS</t>
  </si>
  <si>
    <t>06350</t>
  </si>
  <si>
    <t>08071</t>
  </si>
  <si>
    <t>06360</t>
  </si>
  <si>
    <t>08073</t>
  </si>
  <si>
    <t>06370</t>
  </si>
  <si>
    <t>08075</t>
  </si>
  <si>
    <t>MESA</t>
  </si>
  <si>
    <t>06380</t>
  </si>
  <si>
    <t>08077</t>
  </si>
  <si>
    <t>24300</t>
  </si>
  <si>
    <t>MINERAL</t>
  </si>
  <si>
    <t>06390</t>
  </si>
  <si>
    <t>08079</t>
  </si>
  <si>
    <t>MOFFAT</t>
  </si>
  <si>
    <t>06400</t>
  </si>
  <si>
    <t>08081</t>
  </si>
  <si>
    <t>MONTEZUMA</t>
  </si>
  <si>
    <t>06410</t>
  </si>
  <si>
    <t>08083</t>
  </si>
  <si>
    <t>MONTROSE</t>
  </si>
  <si>
    <t>06420</t>
  </si>
  <si>
    <t>08085</t>
  </si>
  <si>
    <t>06430</t>
  </si>
  <si>
    <t>08087</t>
  </si>
  <si>
    <t>OTERO</t>
  </si>
  <si>
    <t>06440</t>
  </si>
  <si>
    <t>08089</t>
  </si>
  <si>
    <t>OURAY</t>
  </si>
  <si>
    <t>06450</t>
  </si>
  <si>
    <t>08091</t>
  </si>
  <si>
    <t>PARK</t>
  </si>
  <si>
    <t>06460</t>
  </si>
  <si>
    <t>08093</t>
  </si>
  <si>
    <t>06470</t>
  </si>
  <si>
    <t>08095</t>
  </si>
  <si>
    <t>PITKIN</t>
  </si>
  <si>
    <t>06480</t>
  </si>
  <si>
    <t>08097</t>
  </si>
  <si>
    <t>PROWERS</t>
  </si>
  <si>
    <t>06490</t>
  </si>
  <si>
    <t>08099</t>
  </si>
  <si>
    <t>PUEBLO</t>
  </si>
  <si>
    <t>06500</t>
  </si>
  <si>
    <t>08101</t>
  </si>
  <si>
    <t>39380</t>
  </si>
  <si>
    <t>RIO BLANCO</t>
  </si>
  <si>
    <t>06510</t>
  </si>
  <si>
    <t>08103</t>
  </si>
  <si>
    <t>RIO GRANDE</t>
  </si>
  <si>
    <t>06520</t>
  </si>
  <si>
    <t>08105</t>
  </si>
  <si>
    <t>ROUTT</t>
  </si>
  <si>
    <t>06530</t>
  </si>
  <si>
    <t>08107</t>
  </si>
  <si>
    <t>SAGUACHE</t>
  </si>
  <si>
    <t>06540</t>
  </si>
  <si>
    <t>08109</t>
  </si>
  <si>
    <t>SAN JUAN</t>
  </si>
  <si>
    <t>06550</t>
  </si>
  <si>
    <t>08111</t>
  </si>
  <si>
    <t>SAN MIGUEL</t>
  </si>
  <si>
    <t>06560</t>
  </si>
  <si>
    <t>08113</t>
  </si>
  <si>
    <t>SEDGWICK</t>
  </si>
  <si>
    <t>06570</t>
  </si>
  <si>
    <t>08115</t>
  </si>
  <si>
    <t>SUMMIT</t>
  </si>
  <si>
    <t>06580</t>
  </si>
  <si>
    <t>08117</t>
  </si>
  <si>
    <t>TELLER</t>
  </si>
  <si>
    <t>06590</t>
  </si>
  <si>
    <t>08119</t>
  </si>
  <si>
    <t>06600</t>
  </si>
  <si>
    <t>08121</t>
  </si>
  <si>
    <t>WELD</t>
  </si>
  <si>
    <t>06610</t>
  </si>
  <si>
    <t>08123</t>
  </si>
  <si>
    <t>24540</t>
  </si>
  <si>
    <t>06620</t>
  </si>
  <si>
    <t>08125</t>
  </si>
  <si>
    <t>BROOMFIELD</t>
  </si>
  <si>
    <t>06630</t>
  </si>
  <si>
    <t>08014</t>
  </si>
  <si>
    <t>06999</t>
  </si>
  <si>
    <t>08990</t>
  </si>
  <si>
    <t>FAIRFIELD</t>
  </si>
  <si>
    <t>07000</t>
  </si>
  <si>
    <t>09001</t>
  </si>
  <si>
    <t>14860</t>
  </si>
  <si>
    <t>HARTFORD</t>
  </si>
  <si>
    <t>07010</t>
  </si>
  <si>
    <t>09003</t>
  </si>
  <si>
    <t>25540</t>
  </si>
  <si>
    <t>LITCHFIELD</t>
  </si>
  <si>
    <t>07020</t>
  </si>
  <si>
    <t>09005</t>
  </si>
  <si>
    <t>MIDDLESEX</t>
  </si>
  <si>
    <t>07030</t>
  </si>
  <si>
    <t>09007</t>
  </si>
  <si>
    <t>NEW HAVEN</t>
  </si>
  <si>
    <t>07040</t>
  </si>
  <si>
    <t>09009</t>
  </si>
  <si>
    <t>35300</t>
  </si>
  <si>
    <t>NEW LONDON</t>
  </si>
  <si>
    <t>07050</t>
  </si>
  <si>
    <t>09011</t>
  </si>
  <si>
    <t>35980</t>
  </si>
  <si>
    <t>TOLLAND</t>
  </si>
  <si>
    <t>07060</t>
  </si>
  <si>
    <t>09013</t>
  </si>
  <si>
    <t>WINDHAM</t>
  </si>
  <si>
    <t>07070</t>
  </si>
  <si>
    <t>09015</t>
  </si>
  <si>
    <t>49340</t>
  </si>
  <si>
    <t>07999</t>
  </si>
  <si>
    <t>09990</t>
  </si>
  <si>
    <t>KENT</t>
  </si>
  <si>
    <t>08000</t>
  </si>
  <si>
    <t>10001</t>
  </si>
  <si>
    <t>20100</t>
  </si>
  <si>
    <t>NEW CASTLE</t>
  </si>
  <si>
    <t>08010</t>
  </si>
  <si>
    <t>10003</t>
  </si>
  <si>
    <t>48864</t>
  </si>
  <si>
    <t>SUSSEX</t>
  </si>
  <si>
    <t>08020</t>
  </si>
  <si>
    <t>10005</t>
  </si>
  <si>
    <t>41540</t>
  </si>
  <si>
    <t>08999</t>
  </si>
  <si>
    <t>10990</t>
  </si>
  <si>
    <t>THE DISTRICT</t>
  </si>
  <si>
    <t>DC</t>
  </si>
  <si>
    <t>09000</t>
  </si>
  <si>
    <t>11001</t>
  </si>
  <si>
    <t>47894</t>
  </si>
  <si>
    <t>ALACHUA</t>
  </si>
  <si>
    <t>10000</t>
  </si>
  <si>
    <t>12001</t>
  </si>
  <si>
    <t>23540</t>
  </si>
  <si>
    <t>BAKER</t>
  </si>
  <si>
    <t>10010</t>
  </si>
  <si>
    <t>12003</t>
  </si>
  <si>
    <t>27260</t>
  </si>
  <si>
    <t>BAY</t>
  </si>
  <si>
    <t>10020</t>
  </si>
  <si>
    <t>12005</t>
  </si>
  <si>
    <t>37460</t>
  </si>
  <si>
    <t>BRADFORD</t>
  </si>
  <si>
    <t>10030</t>
  </si>
  <si>
    <t>12007</t>
  </si>
  <si>
    <t>BREVARD</t>
  </si>
  <si>
    <t>10040</t>
  </si>
  <si>
    <t>12009</t>
  </si>
  <si>
    <t>37340</t>
  </si>
  <si>
    <t>BROWARD</t>
  </si>
  <si>
    <t>10050</t>
  </si>
  <si>
    <t>12011</t>
  </si>
  <si>
    <t>22744</t>
  </si>
  <si>
    <t>10060</t>
  </si>
  <si>
    <t>12013</t>
  </si>
  <si>
    <t>CHARLOTTE</t>
  </si>
  <si>
    <t>10070</t>
  </si>
  <si>
    <t>12015</t>
  </si>
  <si>
    <t>39460</t>
  </si>
  <si>
    <t>CITRUS</t>
  </si>
  <si>
    <t>10080</t>
  </si>
  <si>
    <t>12017</t>
  </si>
  <si>
    <t>26140</t>
  </si>
  <si>
    <t>10090</t>
  </si>
  <si>
    <t>12019</t>
  </si>
  <si>
    <t>COLLIER</t>
  </si>
  <si>
    <t>10100</t>
  </si>
  <si>
    <t>12021</t>
  </si>
  <si>
    <t>34940</t>
  </si>
  <si>
    <t>10110</t>
  </si>
  <si>
    <t>12023</t>
  </si>
  <si>
    <t>MIAMI-DADE</t>
  </si>
  <si>
    <t>10120</t>
  </si>
  <si>
    <t>12086</t>
  </si>
  <si>
    <t>33124</t>
  </si>
  <si>
    <t>DE SOTO</t>
  </si>
  <si>
    <t>10130</t>
  </si>
  <si>
    <t>12027</t>
  </si>
  <si>
    <t>DIXIE</t>
  </si>
  <si>
    <t>10140</t>
  </si>
  <si>
    <t>12029</t>
  </si>
  <si>
    <t>DUVAL</t>
  </si>
  <si>
    <t>10150</t>
  </si>
  <si>
    <t>12031</t>
  </si>
  <si>
    <t>10160</t>
  </si>
  <si>
    <t>12033</t>
  </si>
  <si>
    <t>37860</t>
  </si>
  <si>
    <t>FLAGLER</t>
  </si>
  <si>
    <t>10170</t>
  </si>
  <si>
    <t>12035</t>
  </si>
  <si>
    <t>19660</t>
  </si>
  <si>
    <t>10180</t>
  </si>
  <si>
    <t>12037</t>
  </si>
  <si>
    <t>GADSDEN</t>
  </si>
  <si>
    <t>10190</t>
  </si>
  <si>
    <t>12039</t>
  </si>
  <si>
    <t>45220</t>
  </si>
  <si>
    <t>GILCHRIST</t>
  </si>
  <si>
    <t>10200</t>
  </si>
  <si>
    <t>12041</t>
  </si>
  <si>
    <t>GLADES</t>
  </si>
  <si>
    <t>10210</t>
  </si>
  <si>
    <t>12043</t>
  </si>
  <si>
    <t>GULF</t>
  </si>
  <si>
    <t>10220</t>
  </si>
  <si>
    <t>12045</t>
  </si>
  <si>
    <t>HAMILTON</t>
  </si>
  <si>
    <t>10230</t>
  </si>
  <si>
    <t>12047</t>
  </si>
  <si>
    <t>HARDEE</t>
  </si>
  <si>
    <t>10240</t>
  </si>
  <si>
    <t>12049</t>
  </si>
  <si>
    <t>HENDRY</t>
  </si>
  <si>
    <t>10250</t>
  </si>
  <si>
    <t>12051</t>
  </si>
  <si>
    <t>HERNANDO</t>
  </si>
  <si>
    <t>10260</t>
  </si>
  <si>
    <t>12053</t>
  </si>
  <si>
    <t>45300</t>
  </si>
  <si>
    <t>HIGHLANDS</t>
  </si>
  <si>
    <t>10270</t>
  </si>
  <si>
    <t>12055</t>
  </si>
  <si>
    <t>42700</t>
  </si>
  <si>
    <t>HILLSBOROUGH</t>
  </si>
  <si>
    <t>10280</t>
  </si>
  <si>
    <t>12057</t>
  </si>
  <si>
    <t>HOLMES</t>
  </si>
  <si>
    <t>10290</t>
  </si>
  <si>
    <t>12059</t>
  </si>
  <si>
    <t>INDIAN RIVER</t>
  </si>
  <si>
    <t>10300</t>
  </si>
  <si>
    <t>12061</t>
  </si>
  <si>
    <t>42680</t>
  </si>
  <si>
    <t>10310</t>
  </si>
  <si>
    <t>12063</t>
  </si>
  <si>
    <t>10320</t>
  </si>
  <si>
    <t>12065</t>
  </si>
  <si>
    <t>10330</t>
  </si>
  <si>
    <t>12067</t>
  </si>
  <si>
    <t>10340</t>
  </si>
  <si>
    <t>12069</t>
  </si>
  <si>
    <t>36740</t>
  </si>
  <si>
    <t>10350</t>
  </si>
  <si>
    <t>12071</t>
  </si>
  <si>
    <t>15980</t>
  </si>
  <si>
    <t>LEON</t>
  </si>
  <si>
    <t>10360</t>
  </si>
  <si>
    <t>12073</t>
  </si>
  <si>
    <t>LEVY</t>
  </si>
  <si>
    <t>10370</t>
  </si>
  <si>
    <t>12075</t>
  </si>
  <si>
    <t>LIBERTY</t>
  </si>
  <si>
    <t>10380</t>
  </si>
  <si>
    <t>12077</t>
  </si>
  <si>
    <t>10390</t>
  </si>
  <si>
    <t>12079</t>
  </si>
  <si>
    <t>MANATEE</t>
  </si>
  <si>
    <t>10400</t>
  </si>
  <si>
    <t>12081</t>
  </si>
  <si>
    <t>35840</t>
  </si>
  <si>
    <t>10410</t>
  </si>
  <si>
    <t>12083</t>
  </si>
  <si>
    <t>36100</t>
  </si>
  <si>
    <t>MARTIN</t>
  </si>
  <si>
    <t>10420</t>
  </si>
  <si>
    <t>12085</t>
  </si>
  <si>
    <t>38940</t>
  </si>
  <si>
    <t>10430</t>
  </si>
  <si>
    <t>12087</t>
  </si>
  <si>
    <t>NASSAU</t>
  </si>
  <si>
    <t>10440</t>
  </si>
  <si>
    <t>12089</t>
  </si>
  <si>
    <t>OKALOOSA</t>
  </si>
  <si>
    <t>10450</t>
  </si>
  <si>
    <t>12091</t>
  </si>
  <si>
    <t>18880</t>
  </si>
  <si>
    <t>OKEECHOBEE</t>
  </si>
  <si>
    <t>10460</t>
  </si>
  <si>
    <t>12093</t>
  </si>
  <si>
    <t>10470</t>
  </si>
  <si>
    <t>12095</t>
  </si>
  <si>
    <t>OSCEOLA</t>
  </si>
  <si>
    <t>10480</t>
  </si>
  <si>
    <t>12097</t>
  </si>
  <si>
    <t>PALM BEACH</t>
  </si>
  <si>
    <t>10490</t>
  </si>
  <si>
    <t>12099</t>
  </si>
  <si>
    <t>48424</t>
  </si>
  <si>
    <t>PASCO</t>
  </si>
  <si>
    <t>10500</t>
  </si>
  <si>
    <t>12101</t>
  </si>
  <si>
    <t>PINELLAS</t>
  </si>
  <si>
    <t>10510</t>
  </si>
  <si>
    <t>12103</t>
  </si>
  <si>
    <t>10520</t>
  </si>
  <si>
    <t>12105</t>
  </si>
  <si>
    <t>29460</t>
  </si>
  <si>
    <t>PUTNAM</t>
  </si>
  <si>
    <t>10530</t>
  </si>
  <si>
    <t>12107</t>
  </si>
  <si>
    <t>ST. JOHNS</t>
  </si>
  <si>
    <t>10540</t>
  </si>
  <si>
    <t>12109</t>
  </si>
  <si>
    <t>ST. LUCIE</t>
  </si>
  <si>
    <t>10550</t>
  </si>
  <si>
    <t>12111</t>
  </si>
  <si>
    <t>SANTA ROSA</t>
  </si>
  <si>
    <t>10560</t>
  </si>
  <si>
    <t>12113</t>
  </si>
  <si>
    <t>SARASOTA</t>
  </si>
  <si>
    <t>10570</t>
  </si>
  <si>
    <t>12115</t>
  </si>
  <si>
    <t>SEMINOLE</t>
  </si>
  <si>
    <t>10580</t>
  </si>
  <si>
    <t>12117</t>
  </si>
  <si>
    <t>10590</t>
  </si>
  <si>
    <t>12119</t>
  </si>
  <si>
    <t>45540</t>
  </si>
  <si>
    <t>SUWANNEE</t>
  </si>
  <si>
    <t>10600</t>
  </si>
  <si>
    <t>12121</t>
  </si>
  <si>
    <t>TAYLOR</t>
  </si>
  <si>
    <t>10610</t>
  </si>
  <si>
    <t>12123</t>
  </si>
  <si>
    <t>10620</t>
  </si>
  <si>
    <t>12125</t>
  </si>
  <si>
    <t>VOLUSIA</t>
  </si>
  <si>
    <t>10630</t>
  </si>
  <si>
    <t>12127</t>
  </si>
  <si>
    <t>WAKULLA</t>
  </si>
  <si>
    <t>10640</t>
  </si>
  <si>
    <t>12129</t>
  </si>
  <si>
    <t>WALTON</t>
  </si>
  <si>
    <t>10650</t>
  </si>
  <si>
    <t>12131</t>
  </si>
  <si>
    <t>10660</t>
  </si>
  <si>
    <t>12133</t>
  </si>
  <si>
    <t>10999</t>
  </si>
  <si>
    <t>12990</t>
  </si>
  <si>
    <t>APPLING</t>
  </si>
  <si>
    <t>11000</t>
  </si>
  <si>
    <t>13001</t>
  </si>
  <si>
    <t>ATKINSON</t>
  </si>
  <si>
    <t>11010</t>
  </si>
  <si>
    <t>13003</t>
  </si>
  <si>
    <t>BACON</t>
  </si>
  <si>
    <t>11011</t>
  </si>
  <si>
    <t>13005</t>
  </si>
  <si>
    <t>11020</t>
  </si>
  <si>
    <t>13007</t>
  </si>
  <si>
    <t>11030</t>
  </si>
  <si>
    <t>13009</t>
  </si>
  <si>
    <t>BANKS</t>
  </si>
  <si>
    <t>11040</t>
  </si>
  <si>
    <t>13011</t>
  </si>
  <si>
    <t>BARROW</t>
  </si>
  <si>
    <t>11050</t>
  </si>
  <si>
    <t>13013</t>
  </si>
  <si>
    <t>12060</t>
  </si>
  <si>
    <t>BARTOW</t>
  </si>
  <si>
    <t>11060</t>
  </si>
  <si>
    <t>13015</t>
  </si>
  <si>
    <t>BEN HILL</t>
  </si>
  <si>
    <t>11070</t>
  </si>
  <si>
    <t>13017</t>
  </si>
  <si>
    <t>BERRIEN</t>
  </si>
  <si>
    <t>11080</t>
  </si>
  <si>
    <t>13019</t>
  </si>
  <si>
    <t>11090</t>
  </si>
  <si>
    <t>13021</t>
  </si>
  <si>
    <t>31420</t>
  </si>
  <si>
    <t>BLECKLEY</t>
  </si>
  <si>
    <t>11100</t>
  </si>
  <si>
    <t>13023</t>
  </si>
  <si>
    <t>BRANTLEY</t>
  </si>
  <si>
    <t>11110</t>
  </si>
  <si>
    <t>13025</t>
  </si>
  <si>
    <t>15260</t>
  </si>
  <si>
    <t>BROOKS</t>
  </si>
  <si>
    <t>11120</t>
  </si>
  <si>
    <t>13027</t>
  </si>
  <si>
    <t>46660</t>
  </si>
  <si>
    <t>BRYAN</t>
  </si>
  <si>
    <t>11130</t>
  </si>
  <si>
    <t>13029</t>
  </si>
  <si>
    <t>42340</t>
  </si>
  <si>
    <t>BULLOCH</t>
  </si>
  <si>
    <t>11140</t>
  </si>
  <si>
    <t>13031</t>
  </si>
  <si>
    <t>BURKE</t>
  </si>
  <si>
    <t>11150</t>
  </si>
  <si>
    <t>13033</t>
  </si>
  <si>
    <t>12260</t>
  </si>
  <si>
    <t>BUTTS</t>
  </si>
  <si>
    <t>11160</t>
  </si>
  <si>
    <t>13035</t>
  </si>
  <si>
    <t>11161</t>
  </si>
  <si>
    <t>13037</t>
  </si>
  <si>
    <t>CAMDEN</t>
  </si>
  <si>
    <t>11170</t>
  </si>
  <si>
    <t>13039</t>
  </si>
  <si>
    <t>CANDLER</t>
  </si>
  <si>
    <t>11180</t>
  </si>
  <si>
    <t>13043</t>
  </si>
  <si>
    <t>11190</t>
  </si>
  <si>
    <t>13045</t>
  </si>
  <si>
    <t>CATOOSA</t>
  </si>
  <si>
    <t>11200</t>
  </si>
  <si>
    <t>13047</t>
  </si>
  <si>
    <t>16860</t>
  </si>
  <si>
    <t>CHARLTON</t>
  </si>
  <si>
    <t>11210</t>
  </si>
  <si>
    <t>13049</t>
  </si>
  <si>
    <t>CHATHAM</t>
  </si>
  <si>
    <t>11220</t>
  </si>
  <si>
    <t>13051</t>
  </si>
  <si>
    <t>CHATTAHOOCHEE</t>
  </si>
  <si>
    <t>11230</t>
  </si>
  <si>
    <t>13053</t>
  </si>
  <si>
    <t>CHATTOOGA</t>
  </si>
  <si>
    <t>11240</t>
  </si>
  <si>
    <t>13055</t>
  </si>
  <si>
    <t>11250</t>
  </si>
  <si>
    <t>13057</t>
  </si>
  <si>
    <t>13059</t>
  </si>
  <si>
    <t>12020</t>
  </si>
  <si>
    <t>11270</t>
  </si>
  <si>
    <t>13061</t>
  </si>
  <si>
    <t>CLAYTON</t>
  </si>
  <si>
    <t>11280</t>
  </si>
  <si>
    <t>13063</t>
  </si>
  <si>
    <t>CLINCH</t>
  </si>
  <si>
    <t>11281</t>
  </si>
  <si>
    <t>13065</t>
  </si>
  <si>
    <t>COBB</t>
  </si>
  <si>
    <t>11290</t>
  </si>
  <si>
    <t>13067</t>
  </si>
  <si>
    <t>11291</t>
  </si>
  <si>
    <t>13069</t>
  </si>
  <si>
    <t>COLQUITT</t>
  </si>
  <si>
    <t>11300</t>
  </si>
  <si>
    <t>13071</t>
  </si>
  <si>
    <t>11310</t>
  </si>
  <si>
    <t>13073</t>
  </si>
  <si>
    <t>COOK</t>
  </si>
  <si>
    <t>11311</t>
  </si>
  <si>
    <t>13075</t>
  </si>
  <si>
    <t>COWETA</t>
  </si>
  <si>
    <t>11320</t>
  </si>
  <si>
    <t>13077</t>
  </si>
  <si>
    <t>11330</t>
  </si>
  <si>
    <t>13079</t>
  </si>
  <si>
    <t>CRISP</t>
  </si>
  <si>
    <t>11340</t>
  </si>
  <si>
    <t>13081</t>
  </si>
  <si>
    <t>DADE</t>
  </si>
  <si>
    <t>11341</t>
  </si>
  <si>
    <t>13083</t>
  </si>
  <si>
    <t>DAWSON</t>
  </si>
  <si>
    <t>11350</t>
  </si>
  <si>
    <t>13085</t>
  </si>
  <si>
    <t>DECATUR</t>
  </si>
  <si>
    <t>11360</t>
  </si>
  <si>
    <t>13087</t>
  </si>
  <si>
    <t>11370</t>
  </si>
  <si>
    <t>13089</t>
  </si>
  <si>
    <t>DODGE</t>
  </si>
  <si>
    <t>11380</t>
  </si>
  <si>
    <t>13091</t>
  </si>
  <si>
    <t>DOOLY</t>
  </si>
  <si>
    <t>11381</t>
  </si>
  <si>
    <t>13093</t>
  </si>
  <si>
    <t>DOUGHERTY</t>
  </si>
  <si>
    <t>11390</t>
  </si>
  <si>
    <t>13095</t>
  </si>
  <si>
    <t>11400</t>
  </si>
  <si>
    <t>13097</t>
  </si>
  <si>
    <t>EARLY</t>
  </si>
  <si>
    <t>11410</t>
  </si>
  <si>
    <t>13099</t>
  </si>
  <si>
    <t>ECHOLS</t>
  </si>
  <si>
    <t>11420</t>
  </si>
  <si>
    <t>13101</t>
  </si>
  <si>
    <t>EFFINGHAM</t>
  </si>
  <si>
    <t>11421</t>
  </si>
  <si>
    <t>13103</t>
  </si>
  <si>
    <t>11430</t>
  </si>
  <si>
    <t>13105</t>
  </si>
  <si>
    <t>EMANUEL</t>
  </si>
  <si>
    <t>11440</t>
  </si>
  <si>
    <t>13107</t>
  </si>
  <si>
    <t>EVANS</t>
  </si>
  <si>
    <t>11441</t>
  </si>
  <si>
    <t>13109</t>
  </si>
  <si>
    <t>FANNIN</t>
  </si>
  <si>
    <t>11450</t>
  </si>
  <si>
    <t>13111</t>
  </si>
  <si>
    <t>11451</t>
  </si>
  <si>
    <t>13113</t>
  </si>
  <si>
    <t>FLOYD</t>
  </si>
  <si>
    <t>11460</t>
  </si>
  <si>
    <t>13115</t>
  </si>
  <si>
    <t>40660</t>
  </si>
  <si>
    <t>FORSYTH</t>
  </si>
  <si>
    <t>11461</t>
  </si>
  <si>
    <t>13117</t>
  </si>
  <si>
    <t>11462</t>
  </si>
  <si>
    <t>13119</t>
  </si>
  <si>
    <t>11470</t>
  </si>
  <si>
    <t>13121</t>
  </si>
  <si>
    <t>GILMER</t>
  </si>
  <si>
    <t>11471</t>
  </si>
  <si>
    <t>13123</t>
  </si>
  <si>
    <t>GLASCOCK</t>
  </si>
  <si>
    <t>11480</t>
  </si>
  <si>
    <t>13125</t>
  </si>
  <si>
    <t>GLYNN</t>
  </si>
  <si>
    <t>11490</t>
  </si>
  <si>
    <t>13127</t>
  </si>
  <si>
    <t>GORDON</t>
  </si>
  <si>
    <t>13129</t>
  </si>
  <si>
    <t>GRADY</t>
  </si>
  <si>
    <t>11510</t>
  </si>
  <si>
    <t>13131</t>
  </si>
  <si>
    <t>11520</t>
  </si>
  <si>
    <t>13133</t>
  </si>
  <si>
    <t>GWINNETT</t>
  </si>
  <si>
    <t>11530</t>
  </si>
  <si>
    <t>13135</t>
  </si>
  <si>
    <t>HABERSHAM</t>
  </si>
  <si>
    <t>11540</t>
  </si>
  <si>
    <t>13137</t>
  </si>
  <si>
    <t>HALL</t>
  </si>
  <si>
    <t>11550</t>
  </si>
  <si>
    <t>13139</t>
  </si>
  <si>
    <t>23580</t>
  </si>
  <si>
    <t>HANCOCK</t>
  </si>
  <si>
    <t>11560</t>
  </si>
  <si>
    <t>13141</t>
  </si>
  <si>
    <t>HARALSON</t>
  </si>
  <si>
    <t>11570</t>
  </si>
  <si>
    <t>13143</t>
  </si>
  <si>
    <t>HARRIS</t>
  </si>
  <si>
    <t>11580</t>
  </si>
  <si>
    <t>13145</t>
  </si>
  <si>
    <t>HART</t>
  </si>
  <si>
    <t>11581</t>
  </si>
  <si>
    <t>13147</t>
  </si>
  <si>
    <t>HEARD</t>
  </si>
  <si>
    <t>11590</t>
  </si>
  <si>
    <t>13149</t>
  </si>
  <si>
    <t>11591</t>
  </si>
  <si>
    <t>13151</t>
  </si>
  <si>
    <t>11600</t>
  </si>
  <si>
    <t>13153</t>
  </si>
  <si>
    <t>47580</t>
  </si>
  <si>
    <t>IRWIN</t>
  </si>
  <si>
    <t>11601</t>
  </si>
  <si>
    <t>13155</t>
  </si>
  <si>
    <t>11610</t>
  </si>
  <si>
    <t>13157</t>
  </si>
  <si>
    <t>JASPER</t>
  </si>
  <si>
    <t>11611</t>
  </si>
  <si>
    <t>13159</t>
  </si>
  <si>
    <t>JEFF DAVIS</t>
  </si>
  <si>
    <t>11612</t>
  </si>
  <si>
    <t>13161</t>
  </si>
  <si>
    <t>11620</t>
  </si>
  <si>
    <t>13163</t>
  </si>
  <si>
    <t>JENKINS</t>
  </si>
  <si>
    <t>11630</t>
  </si>
  <si>
    <t>13165</t>
  </si>
  <si>
    <t>11640</t>
  </si>
  <si>
    <t>13167</t>
  </si>
  <si>
    <t>JONES</t>
  </si>
  <si>
    <t>11650</t>
  </si>
  <si>
    <t>13169</t>
  </si>
  <si>
    <t>11651</t>
  </si>
  <si>
    <t>13171</t>
  </si>
  <si>
    <t>LANIER</t>
  </si>
  <si>
    <t>11652</t>
  </si>
  <si>
    <t>13173</t>
  </si>
  <si>
    <t>LAURENS</t>
  </si>
  <si>
    <t>11660</t>
  </si>
  <si>
    <t>13175</t>
  </si>
  <si>
    <t>11670</t>
  </si>
  <si>
    <t>13177</t>
  </si>
  <si>
    <t>11680</t>
  </si>
  <si>
    <t>13179</t>
  </si>
  <si>
    <t>25980</t>
  </si>
  <si>
    <t>11690</t>
  </si>
  <si>
    <t>13181</t>
  </si>
  <si>
    <t>LONG</t>
  </si>
  <si>
    <t>11691</t>
  </si>
  <si>
    <t>13183</t>
  </si>
  <si>
    <t>11700</t>
  </si>
  <si>
    <t>13185</t>
  </si>
  <si>
    <t>LUMPKIN</t>
  </si>
  <si>
    <t>11701</t>
  </si>
  <si>
    <t>13187</t>
  </si>
  <si>
    <t>MC DUFFIE</t>
  </si>
  <si>
    <t>11702</t>
  </si>
  <si>
    <t>13189</t>
  </si>
  <si>
    <t>MC INTOSH</t>
  </si>
  <si>
    <t>11703</t>
  </si>
  <si>
    <t>13191</t>
  </si>
  <si>
    <t>11710</t>
  </si>
  <si>
    <t>13193</t>
  </si>
  <si>
    <t>11720</t>
  </si>
  <si>
    <t>13195</t>
  </si>
  <si>
    <t>11730</t>
  </si>
  <si>
    <t>13197</t>
  </si>
  <si>
    <t>MERIWETHER</t>
  </si>
  <si>
    <t>11740</t>
  </si>
  <si>
    <t>13199</t>
  </si>
  <si>
    <t>11741</t>
  </si>
  <si>
    <t>13201</t>
  </si>
  <si>
    <t>MITCHELL</t>
  </si>
  <si>
    <t>11750</t>
  </si>
  <si>
    <t>13205</t>
  </si>
  <si>
    <t>11760</t>
  </si>
  <si>
    <t>13207</t>
  </si>
  <si>
    <t>11770</t>
  </si>
  <si>
    <t>13209</t>
  </si>
  <si>
    <t>11771</t>
  </si>
  <si>
    <t>13211</t>
  </si>
  <si>
    <t>MURRAY</t>
  </si>
  <si>
    <t>11772</t>
  </si>
  <si>
    <t>13213</t>
  </si>
  <si>
    <t>19140</t>
  </si>
  <si>
    <t>MUSCOGEE</t>
  </si>
  <si>
    <t>11780</t>
  </si>
  <si>
    <t>13215</t>
  </si>
  <si>
    <t>11790</t>
  </si>
  <si>
    <t>13217</t>
  </si>
  <si>
    <t>OCONEE</t>
  </si>
  <si>
    <t>11800</t>
  </si>
  <si>
    <t>13219</t>
  </si>
  <si>
    <t>OGLETHORPE</t>
  </si>
  <si>
    <t>11801</t>
  </si>
  <si>
    <t>13221</t>
  </si>
  <si>
    <t>PAULDING</t>
  </si>
  <si>
    <t>11810</t>
  </si>
  <si>
    <t>13223</t>
  </si>
  <si>
    <t>PEACH</t>
  </si>
  <si>
    <t>11811</t>
  </si>
  <si>
    <t>13225</t>
  </si>
  <si>
    <t>11812</t>
  </si>
  <si>
    <t>13227</t>
  </si>
  <si>
    <t>PIERCE</t>
  </si>
  <si>
    <t>11820</t>
  </si>
  <si>
    <t>13229</t>
  </si>
  <si>
    <t>11821</t>
  </si>
  <si>
    <t>13231</t>
  </si>
  <si>
    <t>11830</t>
  </si>
  <si>
    <t>13233</t>
  </si>
  <si>
    <t>11831</t>
  </si>
  <si>
    <t>13235</t>
  </si>
  <si>
    <t>11832</t>
  </si>
  <si>
    <t>13237</t>
  </si>
  <si>
    <t>QUITMAN</t>
  </si>
  <si>
    <t>11833</t>
  </si>
  <si>
    <t>13239</t>
  </si>
  <si>
    <t>RABUN</t>
  </si>
  <si>
    <t>11834</t>
  </si>
  <si>
    <t>13241</t>
  </si>
  <si>
    <t>11835</t>
  </si>
  <si>
    <t>13243</t>
  </si>
  <si>
    <t>RICHMOND</t>
  </si>
  <si>
    <t>11840</t>
  </si>
  <si>
    <t>13245</t>
  </si>
  <si>
    <t>ROCKDALE</t>
  </si>
  <si>
    <t>11841</t>
  </si>
  <si>
    <t>13247</t>
  </si>
  <si>
    <t>SCHLEY</t>
  </si>
  <si>
    <t>11842</t>
  </si>
  <si>
    <t>13249</t>
  </si>
  <si>
    <t>SCREVEN</t>
  </si>
  <si>
    <t>11850</t>
  </si>
  <si>
    <t>13251</t>
  </si>
  <si>
    <t>11851</t>
  </si>
  <si>
    <t>13253</t>
  </si>
  <si>
    <t>SPALDING</t>
  </si>
  <si>
    <t>11860</t>
  </si>
  <si>
    <t>13255</t>
  </si>
  <si>
    <t>STEPHENS</t>
  </si>
  <si>
    <t>11861</t>
  </si>
  <si>
    <t>13257</t>
  </si>
  <si>
    <t>STEWART</t>
  </si>
  <si>
    <t>11862</t>
  </si>
  <si>
    <t>13259</t>
  </si>
  <si>
    <t>11870</t>
  </si>
  <si>
    <t>13261</t>
  </si>
  <si>
    <t>TALBOT</t>
  </si>
  <si>
    <t>11880</t>
  </si>
  <si>
    <t>13263</t>
  </si>
  <si>
    <t>TALIAFERRO</t>
  </si>
  <si>
    <t>11881</t>
  </si>
  <si>
    <t>13265</t>
  </si>
  <si>
    <t>TATTNALL</t>
  </si>
  <si>
    <t>11882</t>
  </si>
  <si>
    <t>13267</t>
  </si>
  <si>
    <t>11883</t>
  </si>
  <si>
    <t>13269</t>
  </si>
  <si>
    <t>TELFAIR</t>
  </si>
  <si>
    <t>11884</t>
  </si>
  <si>
    <t>13271</t>
  </si>
  <si>
    <t>TERRELL</t>
  </si>
  <si>
    <t>11885</t>
  </si>
  <si>
    <t>13273</t>
  </si>
  <si>
    <t>THOMAS</t>
  </si>
  <si>
    <t>11890</t>
  </si>
  <si>
    <t>13275</t>
  </si>
  <si>
    <t>TIFT</t>
  </si>
  <si>
    <t>11900</t>
  </si>
  <si>
    <t>13277</t>
  </si>
  <si>
    <t>TOOMBS</t>
  </si>
  <si>
    <t>11901</t>
  </si>
  <si>
    <t>13279</t>
  </si>
  <si>
    <t>TOWNS</t>
  </si>
  <si>
    <t>11902</t>
  </si>
  <si>
    <t>13281</t>
  </si>
  <si>
    <t>TREUTLEN</t>
  </si>
  <si>
    <t>11903</t>
  </si>
  <si>
    <t>13283</t>
  </si>
  <si>
    <t>TROUP</t>
  </si>
  <si>
    <t>11910</t>
  </si>
  <si>
    <t>13285</t>
  </si>
  <si>
    <t>TURNER</t>
  </si>
  <si>
    <t>11911</t>
  </si>
  <si>
    <t>13287</t>
  </si>
  <si>
    <t>TWIGGS</t>
  </si>
  <si>
    <t>11912</t>
  </si>
  <si>
    <t>13289</t>
  </si>
  <si>
    <t>11913</t>
  </si>
  <si>
    <t>13291</t>
  </si>
  <si>
    <t>UPSON</t>
  </si>
  <si>
    <t>11920</t>
  </si>
  <si>
    <t>13293</t>
  </si>
  <si>
    <t>11921</t>
  </si>
  <si>
    <t>13295</t>
  </si>
  <si>
    <t>11930</t>
  </si>
  <si>
    <t>13297</t>
  </si>
  <si>
    <t>WARE</t>
  </si>
  <si>
    <t>11940</t>
  </si>
  <si>
    <t>13299</t>
  </si>
  <si>
    <t>WARREN</t>
  </si>
  <si>
    <t>11941</t>
  </si>
  <si>
    <t>13301</t>
  </si>
  <si>
    <t>11950</t>
  </si>
  <si>
    <t>13303</t>
  </si>
  <si>
    <t>WAYNE</t>
  </si>
  <si>
    <t>11960</t>
  </si>
  <si>
    <t>13305</t>
  </si>
  <si>
    <t>WEBSTER</t>
  </si>
  <si>
    <t>11961</t>
  </si>
  <si>
    <t>13307</t>
  </si>
  <si>
    <t>WHEELER</t>
  </si>
  <si>
    <t>11962</t>
  </si>
  <si>
    <t>13309</t>
  </si>
  <si>
    <t>11963</t>
  </si>
  <si>
    <t>13311</t>
  </si>
  <si>
    <t>WHITFIELD</t>
  </si>
  <si>
    <t>11970</t>
  </si>
  <si>
    <t>13313</t>
  </si>
  <si>
    <t>11971</t>
  </si>
  <si>
    <t>13315</t>
  </si>
  <si>
    <t>WILKES</t>
  </si>
  <si>
    <t>11972</t>
  </si>
  <si>
    <t>13317</t>
  </si>
  <si>
    <t>WILKINSON</t>
  </si>
  <si>
    <t>11973</t>
  </si>
  <si>
    <t>13319</t>
  </si>
  <si>
    <t>WORTH</t>
  </si>
  <si>
    <t>11980</t>
  </si>
  <si>
    <t>13321</t>
  </si>
  <si>
    <t>11999</t>
  </si>
  <si>
    <t>13990</t>
  </si>
  <si>
    <t>KALAWAO</t>
  </si>
  <si>
    <t>15005</t>
  </si>
  <si>
    <t>27980</t>
  </si>
  <si>
    <t>HAWAII</t>
  </si>
  <si>
    <t>12010</t>
  </si>
  <si>
    <t>15001</t>
  </si>
  <si>
    <t>HONOLULU</t>
  </si>
  <si>
    <t>15003</t>
  </si>
  <si>
    <t>46520</t>
  </si>
  <si>
    <t>KAUAI</t>
  </si>
  <si>
    <t>12040</t>
  </si>
  <si>
    <t>15007</t>
  </si>
  <si>
    <t>MAUI</t>
  </si>
  <si>
    <t>12050</t>
  </si>
  <si>
    <t>15009</t>
  </si>
  <si>
    <t>12999</t>
  </si>
  <si>
    <t>15990</t>
  </si>
  <si>
    <t>ADA</t>
  </si>
  <si>
    <t>13000</t>
  </si>
  <si>
    <t>16001</t>
  </si>
  <si>
    <t>14260</t>
  </si>
  <si>
    <t>13010</t>
  </si>
  <si>
    <t>16003</t>
  </si>
  <si>
    <t>BANNOCK</t>
  </si>
  <si>
    <t>13020</t>
  </si>
  <si>
    <t>16005</t>
  </si>
  <si>
    <t>38540</t>
  </si>
  <si>
    <t>BEAR LAKE</t>
  </si>
  <si>
    <t>13030</t>
  </si>
  <si>
    <t>16007</t>
  </si>
  <si>
    <t>BENEWAH</t>
  </si>
  <si>
    <t>13040</t>
  </si>
  <si>
    <t>16009</t>
  </si>
  <si>
    <t>BINGHAM</t>
  </si>
  <si>
    <t>13050</t>
  </si>
  <si>
    <t>16011</t>
  </si>
  <si>
    <t>BLAINE</t>
  </si>
  <si>
    <t>13060</t>
  </si>
  <si>
    <t>16013</t>
  </si>
  <si>
    <t>BOISE</t>
  </si>
  <si>
    <t>13070</t>
  </si>
  <si>
    <t>16015</t>
  </si>
  <si>
    <t>BONNER</t>
  </si>
  <si>
    <t>13080</t>
  </si>
  <si>
    <t>16017</t>
  </si>
  <si>
    <t>BONNEVILLE</t>
  </si>
  <si>
    <t>13090</t>
  </si>
  <si>
    <t>16019</t>
  </si>
  <si>
    <t>26820</t>
  </si>
  <si>
    <t>BOUNDARY</t>
  </si>
  <si>
    <t>13100</t>
  </si>
  <si>
    <t>16021</t>
  </si>
  <si>
    <t>13110</t>
  </si>
  <si>
    <t>16023</t>
  </si>
  <si>
    <t>CAMAS</t>
  </si>
  <si>
    <t>13120</t>
  </si>
  <si>
    <t>16025</t>
  </si>
  <si>
    <t>CANYON</t>
  </si>
  <si>
    <t>13130</t>
  </si>
  <si>
    <t>16027</t>
  </si>
  <si>
    <t>CARIBOU</t>
  </si>
  <si>
    <t>13140</t>
  </si>
  <si>
    <t>16029</t>
  </si>
  <si>
    <t>CASSIA</t>
  </si>
  <si>
    <t>13150</t>
  </si>
  <si>
    <t>16031</t>
  </si>
  <si>
    <t>13160</t>
  </si>
  <si>
    <t>16033</t>
  </si>
  <si>
    <t>CLEARWATER</t>
  </si>
  <si>
    <t>13170</t>
  </si>
  <si>
    <t>16035</t>
  </si>
  <si>
    <t>13180</t>
  </si>
  <si>
    <t>16037</t>
  </si>
  <si>
    <t>13190</t>
  </si>
  <si>
    <t>16039</t>
  </si>
  <si>
    <t>13200</t>
  </si>
  <si>
    <t>16041</t>
  </si>
  <si>
    <t>30860</t>
  </si>
  <si>
    <t>13210</t>
  </si>
  <si>
    <t>16043</t>
  </si>
  <si>
    <t>GEM</t>
  </si>
  <si>
    <t>13220</t>
  </si>
  <si>
    <t>16045</t>
  </si>
  <si>
    <t>GOODING</t>
  </si>
  <si>
    <t>13230</t>
  </si>
  <si>
    <t>16047</t>
  </si>
  <si>
    <t>IDAHO</t>
  </si>
  <si>
    <t>13240</t>
  </si>
  <si>
    <t>16049</t>
  </si>
  <si>
    <t>13250</t>
  </si>
  <si>
    <t>16051</t>
  </si>
  <si>
    <t>JEROME</t>
  </si>
  <si>
    <t>13260</t>
  </si>
  <si>
    <t>16053</t>
  </si>
  <si>
    <t>46300</t>
  </si>
  <si>
    <t>KOOTENAI</t>
  </si>
  <si>
    <t>13270</t>
  </si>
  <si>
    <t>16055</t>
  </si>
  <si>
    <t>17660</t>
  </si>
  <si>
    <t>LATAH</t>
  </si>
  <si>
    <t>13280</t>
  </si>
  <si>
    <t>16057</t>
  </si>
  <si>
    <t>LEMHI</t>
  </si>
  <si>
    <t>13290</t>
  </si>
  <si>
    <t>16059</t>
  </si>
  <si>
    <t>LEWIS</t>
  </si>
  <si>
    <t>13300</t>
  </si>
  <si>
    <t>16061</t>
  </si>
  <si>
    <t>13310</t>
  </si>
  <si>
    <t>16063</t>
  </si>
  <si>
    <t>13320</t>
  </si>
  <si>
    <t>16065</t>
  </si>
  <si>
    <t>MINIDOKA</t>
  </si>
  <si>
    <t>13330</t>
  </si>
  <si>
    <t>16067</t>
  </si>
  <si>
    <t>NEZ PERCE</t>
  </si>
  <si>
    <t>13340</t>
  </si>
  <si>
    <t>16069</t>
  </si>
  <si>
    <t>30300</t>
  </si>
  <si>
    <t>ONEIDA</t>
  </si>
  <si>
    <t>13350</t>
  </si>
  <si>
    <t>16071</t>
  </si>
  <si>
    <t>OWYHEE</t>
  </si>
  <si>
    <t>13360</t>
  </si>
  <si>
    <t>16073</t>
  </si>
  <si>
    <t>PAYETTE</t>
  </si>
  <si>
    <t>13370</t>
  </si>
  <si>
    <t>16075</t>
  </si>
  <si>
    <t>POWER</t>
  </si>
  <si>
    <t>13380</t>
  </si>
  <si>
    <t>16077</t>
  </si>
  <si>
    <t>SHOSHONE</t>
  </si>
  <si>
    <t>13390</t>
  </si>
  <si>
    <t>16079</t>
  </si>
  <si>
    <t>TETON</t>
  </si>
  <si>
    <t>13400</t>
  </si>
  <si>
    <t>16081</t>
  </si>
  <si>
    <t>TWIN FALLS</t>
  </si>
  <si>
    <t>13410</t>
  </si>
  <si>
    <t>16083</t>
  </si>
  <si>
    <t>VALLEY</t>
  </si>
  <si>
    <t>13420</t>
  </si>
  <si>
    <t>16085</t>
  </si>
  <si>
    <t>13430</t>
  </si>
  <si>
    <t>16087</t>
  </si>
  <si>
    <t>13999</t>
  </si>
  <si>
    <t>16990</t>
  </si>
  <si>
    <t>14000</t>
  </si>
  <si>
    <t>17001</t>
  </si>
  <si>
    <t>ALEXANDER</t>
  </si>
  <si>
    <t>14010</t>
  </si>
  <si>
    <t>17003</t>
  </si>
  <si>
    <t>16020</t>
  </si>
  <si>
    <t>BOND</t>
  </si>
  <si>
    <t>14020</t>
  </si>
  <si>
    <t>17005</t>
  </si>
  <si>
    <t>41180</t>
  </si>
  <si>
    <t>14030</t>
  </si>
  <si>
    <t>17007</t>
  </si>
  <si>
    <t>40420</t>
  </si>
  <si>
    <t>BROWN</t>
  </si>
  <si>
    <t>14040</t>
  </si>
  <si>
    <t>17009</t>
  </si>
  <si>
    <t>BUREAU</t>
  </si>
  <si>
    <t>14050</t>
  </si>
  <si>
    <t>17011</t>
  </si>
  <si>
    <t>14060</t>
  </si>
  <si>
    <t>17013</t>
  </si>
  <si>
    <t>14070</t>
  </si>
  <si>
    <t>17015</t>
  </si>
  <si>
    <t>CASS</t>
  </si>
  <si>
    <t>14080</t>
  </si>
  <si>
    <t>17017</t>
  </si>
  <si>
    <t>CHAMPAIGN</t>
  </si>
  <si>
    <t>14090</t>
  </si>
  <si>
    <t>17019</t>
  </si>
  <si>
    <t>16580</t>
  </si>
  <si>
    <t>CHRISTIAN</t>
  </si>
  <si>
    <t>14100</t>
  </si>
  <si>
    <t>17021</t>
  </si>
  <si>
    <t>14110</t>
  </si>
  <si>
    <t>17023</t>
  </si>
  <si>
    <t>14120</t>
  </si>
  <si>
    <t>17025</t>
  </si>
  <si>
    <t>CLINTON</t>
  </si>
  <si>
    <t>14130</t>
  </si>
  <si>
    <t>17027</t>
  </si>
  <si>
    <t>COLES</t>
  </si>
  <si>
    <t>14140</t>
  </si>
  <si>
    <t>17029</t>
  </si>
  <si>
    <t>14141</t>
  </si>
  <si>
    <t>17031</t>
  </si>
  <si>
    <t>16974</t>
  </si>
  <si>
    <t>14150</t>
  </si>
  <si>
    <t>17033</t>
  </si>
  <si>
    <t>CUMBERLAND</t>
  </si>
  <si>
    <t>14160</t>
  </si>
  <si>
    <t>17035</t>
  </si>
  <si>
    <t>14170</t>
  </si>
  <si>
    <t>17037</t>
  </si>
  <si>
    <t>20994</t>
  </si>
  <si>
    <t>DE WITT</t>
  </si>
  <si>
    <t>14180</t>
  </si>
  <si>
    <t>17039</t>
  </si>
  <si>
    <t>14190</t>
  </si>
  <si>
    <t>17041</t>
  </si>
  <si>
    <t>DU PAGE</t>
  </si>
  <si>
    <t>14250</t>
  </si>
  <si>
    <t>17043</t>
  </si>
  <si>
    <t>EDGAR</t>
  </si>
  <si>
    <t>14310</t>
  </si>
  <si>
    <t>17045</t>
  </si>
  <si>
    <t>EDWARDS</t>
  </si>
  <si>
    <t>14320</t>
  </si>
  <si>
    <t>17047</t>
  </si>
  <si>
    <t>14330</t>
  </si>
  <si>
    <t>17049</t>
  </si>
  <si>
    <t>14340</t>
  </si>
  <si>
    <t>17051</t>
  </si>
  <si>
    <t>FORD</t>
  </si>
  <si>
    <t>14350</t>
  </si>
  <si>
    <t>17053</t>
  </si>
  <si>
    <t>14360</t>
  </si>
  <si>
    <t>17055</t>
  </si>
  <si>
    <t>14370</t>
  </si>
  <si>
    <t>17057</t>
  </si>
  <si>
    <t>GALLATIN</t>
  </si>
  <si>
    <t>14380</t>
  </si>
  <si>
    <t>17059</t>
  </si>
  <si>
    <t>14390</t>
  </si>
  <si>
    <t>17061</t>
  </si>
  <si>
    <t>GRUNDY</t>
  </si>
  <si>
    <t>14400</t>
  </si>
  <si>
    <t>17063</t>
  </si>
  <si>
    <t>14410</t>
  </si>
  <si>
    <t>17065</t>
  </si>
  <si>
    <t>14420</t>
  </si>
  <si>
    <t>17067</t>
  </si>
  <si>
    <t>HARDIN</t>
  </si>
  <si>
    <t>14421</t>
  </si>
  <si>
    <t>17069</t>
  </si>
  <si>
    <t>HENDERSON</t>
  </si>
  <si>
    <t>14440</t>
  </si>
  <si>
    <t>17071</t>
  </si>
  <si>
    <t>14450</t>
  </si>
  <si>
    <t>17073</t>
  </si>
  <si>
    <t>19340</t>
  </si>
  <si>
    <t>IROQUOIS</t>
  </si>
  <si>
    <t>14460</t>
  </si>
  <si>
    <t>17075</t>
  </si>
  <si>
    <t>14470</t>
  </si>
  <si>
    <t>17077</t>
  </si>
  <si>
    <t>16060</t>
  </si>
  <si>
    <t>14480</t>
  </si>
  <si>
    <t>17079</t>
  </si>
  <si>
    <t>14490</t>
  </si>
  <si>
    <t>17081</t>
  </si>
  <si>
    <t>JERSEY</t>
  </si>
  <si>
    <t>17083</t>
  </si>
  <si>
    <t>JO DAVIESS</t>
  </si>
  <si>
    <t>14510</t>
  </si>
  <si>
    <t>17085</t>
  </si>
  <si>
    <t>14520</t>
  </si>
  <si>
    <t>17087</t>
  </si>
  <si>
    <t>KANE</t>
  </si>
  <si>
    <t>14530</t>
  </si>
  <si>
    <t>17089</t>
  </si>
  <si>
    <t>KANKAKEE</t>
  </si>
  <si>
    <t>14540</t>
  </si>
  <si>
    <t>17091</t>
  </si>
  <si>
    <t>28100</t>
  </si>
  <si>
    <t>KENDALL</t>
  </si>
  <si>
    <t>14550</t>
  </si>
  <si>
    <t>17093</t>
  </si>
  <si>
    <t>KNOX</t>
  </si>
  <si>
    <t>14560</t>
  </si>
  <si>
    <t>17095</t>
  </si>
  <si>
    <t>14570</t>
  </si>
  <si>
    <t>17097</t>
  </si>
  <si>
    <t>29404</t>
  </si>
  <si>
    <t>LA SALLE</t>
  </si>
  <si>
    <t>14580</t>
  </si>
  <si>
    <t>17099</t>
  </si>
  <si>
    <t>14590</t>
  </si>
  <si>
    <t>17101</t>
  </si>
  <si>
    <t>14600</t>
  </si>
  <si>
    <t>17103</t>
  </si>
  <si>
    <t>LIVINGSTON</t>
  </si>
  <si>
    <t>14610</t>
  </si>
  <si>
    <t>17105</t>
  </si>
  <si>
    <t>14620</t>
  </si>
  <si>
    <t>17107</t>
  </si>
  <si>
    <t>MC DONOUGH</t>
  </si>
  <si>
    <t>14630</t>
  </si>
  <si>
    <t>17109</t>
  </si>
  <si>
    <t>MC HENRY</t>
  </si>
  <si>
    <t>14640</t>
  </si>
  <si>
    <t>17111</t>
  </si>
  <si>
    <t>MC LEAN</t>
  </si>
  <si>
    <t>14650</t>
  </si>
  <si>
    <t>17113</t>
  </si>
  <si>
    <t>14660</t>
  </si>
  <si>
    <t>17115</t>
  </si>
  <si>
    <t>19500</t>
  </si>
  <si>
    <t>MACOUPIN</t>
  </si>
  <si>
    <t>14670</t>
  </si>
  <si>
    <t>17117</t>
  </si>
  <si>
    <t>14680</t>
  </si>
  <si>
    <t>17119</t>
  </si>
  <si>
    <t>14690</t>
  </si>
  <si>
    <t>17121</t>
  </si>
  <si>
    <t>14700</t>
  </si>
  <si>
    <t>17123</t>
  </si>
  <si>
    <t>37900</t>
  </si>
  <si>
    <t>MASON</t>
  </si>
  <si>
    <t>14710</t>
  </si>
  <si>
    <t>17125</t>
  </si>
  <si>
    <t>MASSAC</t>
  </si>
  <si>
    <t>14720</t>
  </si>
  <si>
    <t>17127</t>
  </si>
  <si>
    <t>MENARD</t>
  </si>
  <si>
    <t>14730</t>
  </si>
  <si>
    <t>17129</t>
  </si>
  <si>
    <t>44100</t>
  </si>
  <si>
    <t>MERCER</t>
  </si>
  <si>
    <t>14740</t>
  </si>
  <si>
    <t>17131</t>
  </si>
  <si>
    <t>14750</t>
  </si>
  <si>
    <t>17133</t>
  </si>
  <si>
    <t>14760</t>
  </si>
  <si>
    <t>17135</t>
  </si>
  <si>
    <t>14770</t>
  </si>
  <si>
    <t>17137</t>
  </si>
  <si>
    <t>MOULTRIE</t>
  </si>
  <si>
    <t>14780</t>
  </si>
  <si>
    <t>17139</t>
  </si>
  <si>
    <t>OGLE</t>
  </si>
  <si>
    <t>14790</t>
  </si>
  <si>
    <t>17141</t>
  </si>
  <si>
    <t>PEORIA</t>
  </si>
  <si>
    <t>14800</t>
  </si>
  <si>
    <t>17143</t>
  </si>
  <si>
    <t>14810</t>
  </si>
  <si>
    <t>17145</t>
  </si>
  <si>
    <t>PIATT</t>
  </si>
  <si>
    <t>14820</t>
  </si>
  <si>
    <t>17147</t>
  </si>
  <si>
    <t>14830</t>
  </si>
  <si>
    <t>17149</t>
  </si>
  <si>
    <t>14831</t>
  </si>
  <si>
    <t>17151</t>
  </si>
  <si>
    <t>14850</t>
  </si>
  <si>
    <t>17153</t>
  </si>
  <si>
    <t>17155</t>
  </si>
  <si>
    <t>14870</t>
  </si>
  <si>
    <t>17157</t>
  </si>
  <si>
    <t>RICHLAND</t>
  </si>
  <si>
    <t>14880</t>
  </si>
  <si>
    <t>17159</t>
  </si>
  <si>
    <t>ROCK ISLAND</t>
  </si>
  <si>
    <t>14890</t>
  </si>
  <si>
    <t>17161</t>
  </si>
  <si>
    <t>14900</t>
  </si>
  <si>
    <t>17163</t>
  </si>
  <si>
    <t>14910</t>
  </si>
  <si>
    <t>17165</t>
  </si>
  <si>
    <t>SANGAMON</t>
  </si>
  <si>
    <t>14920</t>
  </si>
  <si>
    <t>17167</t>
  </si>
  <si>
    <t>SCHUYLER</t>
  </si>
  <si>
    <t>14921</t>
  </si>
  <si>
    <t>17169</t>
  </si>
  <si>
    <t>14940</t>
  </si>
  <si>
    <t>17171</t>
  </si>
  <si>
    <t>14950</t>
  </si>
  <si>
    <t>17173</t>
  </si>
  <si>
    <t>STARK</t>
  </si>
  <si>
    <t>14960</t>
  </si>
  <si>
    <t>17175</t>
  </si>
  <si>
    <t>STEPHENSON</t>
  </si>
  <si>
    <t>14970</t>
  </si>
  <si>
    <t>17177</t>
  </si>
  <si>
    <t>TAZEWELL</t>
  </si>
  <si>
    <t>14980</t>
  </si>
  <si>
    <t>17179</t>
  </si>
  <si>
    <t>14981</t>
  </si>
  <si>
    <t>17181</t>
  </si>
  <si>
    <t>VERMILION</t>
  </si>
  <si>
    <t>14982</t>
  </si>
  <si>
    <t>17183</t>
  </si>
  <si>
    <t>19180</t>
  </si>
  <si>
    <t>WABASH</t>
  </si>
  <si>
    <t>14983</t>
  </si>
  <si>
    <t>17185</t>
  </si>
  <si>
    <t>14984</t>
  </si>
  <si>
    <t>17187</t>
  </si>
  <si>
    <t>14985</t>
  </si>
  <si>
    <t>17189</t>
  </si>
  <si>
    <t>14986</t>
  </si>
  <si>
    <t>17191</t>
  </si>
  <si>
    <t>14987</t>
  </si>
  <si>
    <t>17193</t>
  </si>
  <si>
    <t>WHITESIDE</t>
  </si>
  <si>
    <t>14988</t>
  </si>
  <si>
    <t>17195</t>
  </si>
  <si>
    <t>WILL</t>
  </si>
  <si>
    <t>14989</t>
  </si>
  <si>
    <t>17197</t>
  </si>
  <si>
    <t>WILLIAMSON</t>
  </si>
  <si>
    <t>14990</t>
  </si>
  <si>
    <t>17199</t>
  </si>
  <si>
    <t>WINNEBAGO</t>
  </si>
  <si>
    <t>14991</t>
  </si>
  <si>
    <t>17201</t>
  </si>
  <si>
    <t>WOODFORD</t>
  </si>
  <si>
    <t>14992</t>
  </si>
  <si>
    <t>17203</t>
  </si>
  <si>
    <t>14999</t>
  </si>
  <si>
    <t>17990</t>
  </si>
  <si>
    <t>15000</t>
  </si>
  <si>
    <t>18001</t>
  </si>
  <si>
    <t>ALLEN</t>
  </si>
  <si>
    <t>15010</t>
  </si>
  <si>
    <t>18003</t>
  </si>
  <si>
    <t>23060</t>
  </si>
  <si>
    <t>BARTHOLOMEW</t>
  </si>
  <si>
    <t>15020</t>
  </si>
  <si>
    <t>18005</t>
  </si>
  <si>
    <t>18020</t>
  </si>
  <si>
    <t>15030</t>
  </si>
  <si>
    <t>18007</t>
  </si>
  <si>
    <t>29200</t>
  </si>
  <si>
    <t>BLACKFORD</t>
  </si>
  <si>
    <t>15040</t>
  </si>
  <si>
    <t>18009</t>
  </si>
  <si>
    <t>15050</t>
  </si>
  <si>
    <t>18011</t>
  </si>
  <si>
    <t>26900</t>
  </si>
  <si>
    <t>15060</t>
  </si>
  <si>
    <t>18013</t>
  </si>
  <si>
    <t>15070</t>
  </si>
  <si>
    <t>18015</t>
  </si>
  <si>
    <t>15080</t>
  </si>
  <si>
    <t>18017</t>
  </si>
  <si>
    <t>15090</t>
  </si>
  <si>
    <t>18019</t>
  </si>
  <si>
    <t>31140</t>
  </si>
  <si>
    <t>15100</t>
  </si>
  <si>
    <t>18021</t>
  </si>
  <si>
    <t>45460</t>
  </si>
  <si>
    <t>15110</t>
  </si>
  <si>
    <t>18023</t>
  </si>
  <si>
    <t>15120</t>
  </si>
  <si>
    <t>18025</t>
  </si>
  <si>
    <t>DAVIESS</t>
  </si>
  <si>
    <t>15130</t>
  </si>
  <si>
    <t>18027</t>
  </si>
  <si>
    <t>DEARBORN</t>
  </si>
  <si>
    <t>15140</t>
  </si>
  <si>
    <t>18029</t>
  </si>
  <si>
    <t>17140</t>
  </si>
  <si>
    <t>15150</t>
  </si>
  <si>
    <t>18031</t>
  </si>
  <si>
    <t>15160</t>
  </si>
  <si>
    <t>18033</t>
  </si>
  <si>
    <t>DELAWARE</t>
  </si>
  <si>
    <t>15170</t>
  </si>
  <si>
    <t>18035</t>
  </si>
  <si>
    <t>34620</t>
  </si>
  <si>
    <t>DUBOIS</t>
  </si>
  <si>
    <t>15180</t>
  </si>
  <si>
    <t>18037</t>
  </si>
  <si>
    <t>ELKHART</t>
  </si>
  <si>
    <t>15190</t>
  </si>
  <si>
    <t>18039</t>
  </si>
  <si>
    <t>21140</t>
  </si>
  <si>
    <t>15200</t>
  </si>
  <si>
    <t>18041</t>
  </si>
  <si>
    <t>15210</t>
  </si>
  <si>
    <t>18043</t>
  </si>
  <si>
    <t>FOUNTAIN</t>
  </si>
  <si>
    <t>15220</t>
  </si>
  <si>
    <t>18045</t>
  </si>
  <si>
    <t>15230</t>
  </si>
  <si>
    <t>18047</t>
  </si>
  <si>
    <t>15240</t>
  </si>
  <si>
    <t>18049</t>
  </si>
  <si>
    <t>GIBSON</t>
  </si>
  <si>
    <t>15250</t>
  </si>
  <si>
    <t>18051</t>
  </si>
  <si>
    <t>18053</t>
  </si>
  <si>
    <t>15270</t>
  </si>
  <si>
    <t>18055</t>
  </si>
  <si>
    <t>15280</t>
  </si>
  <si>
    <t>18057</t>
  </si>
  <si>
    <t>15290</t>
  </si>
  <si>
    <t>18059</t>
  </si>
  <si>
    <t>HARRISON</t>
  </si>
  <si>
    <t>15300</t>
  </si>
  <si>
    <t>18061</t>
  </si>
  <si>
    <t>HENDRICKS</t>
  </si>
  <si>
    <t>15310</t>
  </si>
  <si>
    <t>18063</t>
  </si>
  <si>
    <t>15320</t>
  </si>
  <si>
    <t>18065</t>
  </si>
  <si>
    <t>15330</t>
  </si>
  <si>
    <t>18067</t>
  </si>
  <si>
    <t>29020</t>
  </si>
  <si>
    <t>HUNTINGTON</t>
  </si>
  <si>
    <t>15340</t>
  </si>
  <si>
    <t>18069</t>
  </si>
  <si>
    <t>15350</t>
  </si>
  <si>
    <t>18071</t>
  </si>
  <si>
    <t>15360</t>
  </si>
  <si>
    <t>18073</t>
  </si>
  <si>
    <t>23844</t>
  </si>
  <si>
    <t>JAY</t>
  </si>
  <si>
    <t>15370</t>
  </si>
  <si>
    <t>18075</t>
  </si>
  <si>
    <t>15380</t>
  </si>
  <si>
    <t>18077</t>
  </si>
  <si>
    <t>JENNINGS</t>
  </si>
  <si>
    <t>15390</t>
  </si>
  <si>
    <t>18079</t>
  </si>
  <si>
    <t>15400</t>
  </si>
  <si>
    <t>18081</t>
  </si>
  <si>
    <t>15410</t>
  </si>
  <si>
    <t>18083</t>
  </si>
  <si>
    <t>KOSCIUSKO</t>
  </si>
  <si>
    <t>15420</t>
  </si>
  <si>
    <t>18085</t>
  </si>
  <si>
    <t>LAGRANGE</t>
  </si>
  <si>
    <t>15430</t>
  </si>
  <si>
    <t>18087</t>
  </si>
  <si>
    <t>15440</t>
  </si>
  <si>
    <t>18089</t>
  </si>
  <si>
    <t>LA PORTE</t>
  </si>
  <si>
    <t>15450</t>
  </si>
  <si>
    <t>18091</t>
  </si>
  <si>
    <t>33140</t>
  </si>
  <si>
    <t>15460</t>
  </si>
  <si>
    <t>18093</t>
  </si>
  <si>
    <t>15470</t>
  </si>
  <si>
    <t>18095</t>
  </si>
  <si>
    <t>15480</t>
  </si>
  <si>
    <t>18097</t>
  </si>
  <si>
    <t>15490</t>
  </si>
  <si>
    <t>18099</t>
  </si>
  <si>
    <t>15500</t>
  </si>
  <si>
    <t>18101</t>
  </si>
  <si>
    <t>MIAMI</t>
  </si>
  <si>
    <t>15510</t>
  </si>
  <si>
    <t>18103</t>
  </si>
  <si>
    <t>15520</t>
  </si>
  <si>
    <t>18105</t>
  </si>
  <si>
    <t>15530</t>
  </si>
  <si>
    <t>18107</t>
  </si>
  <si>
    <t>15540</t>
  </si>
  <si>
    <t>18109</t>
  </si>
  <si>
    <t>15550</t>
  </si>
  <si>
    <t>18111</t>
  </si>
  <si>
    <t>NOBLE</t>
  </si>
  <si>
    <t>15560</t>
  </si>
  <si>
    <t>18113</t>
  </si>
  <si>
    <t>OHIO</t>
  </si>
  <si>
    <t>15570</t>
  </si>
  <si>
    <t>18115</t>
  </si>
  <si>
    <t>15580</t>
  </si>
  <si>
    <t>18117</t>
  </si>
  <si>
    <t>OWEN</t>
  </si>
  <si>
    <t>15590</t>
  </si>
  <si>
    <t>18119</t>
  </si>
  <si>
    <t>PARKE</t>
  </si>
  <si>
    <t>15600</t>
  </si>
  <si>
    <t>18121</t>
  </si>
  <si>
    <t>15610</t>
  </si>
  <si>
    <t>18123</t>
  </si>
  <si>
    <t>15620</t>
  </si>
  <si>
    <t>18125</t>
  </si>
  <si>
    <t>PORTER</t>
  </si>
  <si>
    <t>15630</t>
  </si>
  <si>
    <t>18127</t>
  </si>
  <si>
    <t>POSEY</t>
  </si>
  <si>
    <t>15640</t>
  </si>
  <si>
    <t>18129</t>
  </si>
  <si>
    <t>21780</t>
  </si>
  <si>
    <t>15650</t>
  </si>
  <si>
    <t>18131</t>
  </si>
  <si>
    <t>15660</t>
  </si>
  <si>
    <t>18133</t>
  </si>
  <si>
    <t>15670</t>
  </si>
  <si>
    <t>18135</t>
  </si>
  <si>
    <t>RIPLEY</t>
  </si>
  <si>
    <t>15680</t>
  </si>
  <si>
    <t>18137</t>
  </si>
  <si>
    <t>RUSH</t>
  </si>
  <si>
    <t>15690</t>
  </si>
  <si>
    <t>18139</t>
  </si>
  <si>
    <t>ST. JOSEPH</t>
  </si>
  <si>
    <t>15700</t>
  </si>
  <si>
    <t>18141</t>
  </si>
  <si>
    <t>43780</t>
  </si>
  <si>
    <t>15710</t>
  </si>
  <si>
    <t>18143</t>
  </si>
  <si>
    <t>15720</t>
  </si>
  <si>
    <t>18145</t>
  </si>
  <si>
    <t>SPENCER</t>
  </si>
  <si>
    <t>15730</t>
  </si>
  <si>
    <t>18147</t>
  </si>
  <si>
    <t>STARKE</t>
  </si>
  <si>
    <t>15740</t>
  </si>
  <si>
    <t>18149</t>
  </si>
  <si>
    <t>STEUBEN</t>
  </si>
  <si>
    <t>15750</t>
  </si>
  <si>
    <t>18151</t>
  </si>
  <si>
    <t>SULLIVAN</t>
  </si>
  <si>
    <t>15760</t>
  </si>
  <si>
    <t>18153</t>
  </si>
  <si>
    <t>SWITZERLAND</t>
  </si>
  <si>
    <t>15770</t>
  </si>
  <si>
    <t>18155</t>
  </si>
  <si>
    <t>TIPPECANOE</t>
  </si>
  <si>
    <t>15780</t>
  </si>
  <si>
    <t>18157</t>
  </si>
  <si>
    <t>TIPTON</t>
  </si>
  <si>
    <t>15790</t>
  </si>
  <si>
    <t>18159</t>
  </si>
  <si>
    <t>15800</t>
  </si>
  <si>
    <t>18161</t>
  </si>
  <si>
    <t>VANDERBURGH</t>
  </si>
  <si>
    <t>15810</t>
  </si>
  <si>
    <t>18163</t>
  </si>
  <si>
    <t>VERMILLION</t>
  </si>
  <si>
    <t>15820</t>
  </si>
  <si>
    <t>18165</t>
  </si>
  <si>
    <t>VIGO</t>
  </si>
  <si>
    <t>15830</t>
  </si>
  <si>
    <t>18167</t>
  </si>
  <si>
    <t>15840</t>
  </si>
  <si>
    <t>18169</t>
  </si>
  <si>
    <t>15850</t>
  </si>
  <si>
    <t>18171</t>
  </si>
  <si>
    <t>WARRICK</t>
  </si>
  <si>
    <t>15860</t>
  </si>
  <si>
    <t>18173</t>
  </si>
  <si>
    <t>15870</t>
  </si>
  <si>
    <t>18175</t>
  </si>
  <si>
    <t>15880</t>
  </si>
  <si>
    <t>18177</t>
  </si>
  <si>
    <t>WELLS</t>
  </si>
  <si>
    <t>15890</t>
  </si>
  <si>
    <t>18179</t>
  </si>
  <si>
    <t>15900</t>
  </si>
  <si>
    <t>18181</t>
  </si>
  <si>
    <t>WHITLEY</t>
  </si>
  <si>
    <t>15910</t>
  </si>
  <si>
    <t>18183</t>
  </si>
  <si>
    <t>15999</t>
  </si>
  <si>
    <t>18990</t>
  </si>
  <si>
    <t>ADAIR</t>
  </si>
  <si>
    <t>16000</t>
  </si>
  <si>
    <t>19001</t>
  </si>
  <si>
    <t>16010</t>
  </si>
  <si>
    <t>19003</t>
  </si>
  <si>
    <t>ALLAMAKEE</t>
  </si>
  <si>
    <t>19005</t>
  </si>
  <si>
    <t>APPANOOSE</t>
  </si>
  <si>
    <t>16030</t>
  </si>
  <si>
    <t>19007</t>
  </si>
  <si>
    <t>AUDUBON</t>
  </si>
  <si>
    <t>16040</t>
  </si>
  <si>
    <t>19009</t>
  </si>
  <si>
    <t>16050</t>
  </si>
  <si>
    <t>19011</t>
  </si>
  <si>
    <t>16300</t>
  </si>
  <si>
    <t>BLACK HAWK</t>
  </si>
  <si>
    <t>19013</t>
  </si>
  <si>
    <t>47940</t>
  </si>
  <si>
    <t>16070</t>
  </si>
  <si>
    <t>19015</t>
  </si>
  <si>
    <t>BREMER</t>
  </si>
  <si>
    <t>16080</t>
  </si>
  <si>
    <t>19017</t>
  </si>
  <si>
    <t>BUCHANAN</t>
  </si>
  <si>
    <t>16090</t>
  </si>
  <si>
    <t>19019</t>
  </si>
  <si>
    <t>BUENA VISTA</t>
  </si>
  <si>
    <t>16100</t>
  </si>
  <si>
    <t>19021</t>
  </si>
  <si>
    <t>16110</t>
  </si>
  <si>
    <t>19023</t>
  </si>
  <si>
    <t>16120</t>
  </si>
  <si>
    <t>19025</t>
  </si>
  <si>
    <t>16130</t>
  </si>
  <si>
    <t>19027</t>
  </si>
  <si>
    <t>16140</t>
  </si>
  <si>
    <t>19029</t>
  </si>
  <si>
    <t>CEDAR</t>
  </si>
  <si>
    <t>16150</t>
  </si>
  <si>
    <t>19031</t>
  </si>
  <si>
    <t>CERRO GORDO</t>
  </si>
  <si>
    <t>16160</t>
  </si>
  <si>
    <t>19033</t>
  </si>
  <si>
    <t>16170</t>
  </si>
  <si>
    <t>19035</t>
  </si>
  <si>
    <t>CHICKASAW</t>
  </si>
  <si>
    <t>16180</t>
  </si>
  <si>
    <t>19037</t>
  </si>
  <si>
    <t>16190</t>
  </si>
  <si>
    <t>19039</t>
  </si>
  <si>
    <t>16200</t>
  </si>
  <si>
    <t>19041</t>
  </si>
  <si>
    <t>16210</t>
  </si>
  <si>
    <t>19043</t>
  </si>
  <si>
    <t>16220</t>
  </si>
  <si>
    <t>19045</t>
  </si>
  <si>
    <t>16230</t>
  </si>
  <si>
    <t>19047</t>
  </si>
  <si>
    <t>16240</t>
  </si>
  <si>
    <t>19049</t>
  </si>
  <si>
    <t>19780</t>
  </si>
  <si>
    <t>DAVIS</t>
  </si>
  <si>
    <t>16250</t>
  </si>
  <si>
    <t>19051</t>
  </si>
  <si>
    <t>16260</t>
  </si>
  <si>
    <t>19053</t>
  </si>
  <si>
    <t>16270</t>
  </si>
  <si>
    <t>19055</t>
  </si>
  <si>
    <t>DES MOINES</t>
  </si>
  <si>
    <t>16280</t>
  </si>
  <si>
    <t>19057</t>
  </si>
  <si>
    <t>DICKINSON</t>
  </si>
  <si>
    <t>16290</t>
  </si>
  <si>
    <t>19059</t>
  </si>
  <si>
    <t>DUBUQUE</t>
  </si>
  <si>
    <t>19061</t>
  </si>
  <si>
    <t>20220</t>
  </si>
  <si>
    <t>EMMET</t>
  </si>
  <si>
    <t>16310</t>
  </si>
  <si>
    <t>19063</t>
  </si>
  <si>
    <t>16320</t>
  </si>
  <si>
    <t>19065</t>
  </si>
  <si>
    <t>16330</t>
  </si>
  <si>
    <t>19067</t>
  </si>
  <si>
    <t>16340</t>
  </si>
  <si>
    <t>19069</t>
  </si>
  <si>
    <t>16350</t>
  </si>
  <si>
    <t>19071</t>
  </si>
  <si>
    <t>16360</t>
  </si>
  <si>
    <t>19073</t>
  </si>
  <si>
    <t>16370</t>
  </si>
  <si>
    <t>19075</t>
  </si>
  <si>
    <t>GUTHRIE</t>
  </si>
  <si>
    <t>16380</t>
  </si>
  <si>
    <t>19077</t>
  </si>
  <si>
    <t>16390</t>
  </si>
  <si>
    <t>19079</t>
  </si>
  <si>
    <t>16400</t>
  </si>
  <si>
    <t>19081</t>
  </si>
  <si>
    <t>16410</t>
  </si>
  <si>
    <t>19083</t>
  </si>
  <si>
    <t>16420</t>
  </si>
  <si>
    <t>19085</t>
  </si>
  <si>
    <t>36540</t>
  </si>
  <si>
    <t>16430</t>
  </si>
  <si>
    <t>19087</t>
  </si>
  <si>
    <t>16440</t>
  </si>
  <si>
    <t>19089</t>
  </si>
  <si>
    <t>16450</t>
  </si>
  <si>
    <t>19091</t>
  </si>
  <si>
    <t>IDA</t>
  </si>
  <si>
    <t>16460</t>
  </si>
  <si>
    <t>19093</t>
  </si>
  <si>
    <t>IOWA</t>
  </si>
  <si>
    <t>16470</t>
  </si>
  <si>
    <t>19095</t>
  </si>
  <si>
    <t>16480</t>
  </si>
  <si>
    <t>19097</t>
  </si>
  <si>
    <t>16490</t>
  </si>
  <si>
    <t>19099</t>
  </si>
  <si>
    <t>16500</t>
  </si>
  <si>
    <t>19101</t>
  </si>
  <si>
    <t>16510</t>
  </si>
  <si>
    <t>19103</t>
  </si>
  <si>
    <t>26980</t>
  </si>
  <si>
    <t>16520</t>
  </si>
  <si>
    <t>19105</t>
  </si>
  <si>
    <t>KEOKUK</t>
  </si>
  <si>
    <t>16530</t>
  </si>
  <si>
    <t>19107</t>
  </si>
  <si>
    <t>KOSSUTH</t>
  </si>
  <si>
    <t>16540</t>
  </si>
  <si>
    <t>19109</t>
  </si>
  <si>
    <t>16550</t>
  </si>
  <si>
    <t>19111</t>
  </si>
  <si>
    <t>LINN</t>
  </si>
  <si>
    <t>16560</t>
  </si>
  <si>
    <t>19113</t>
  </si>
  <si>
    <t>LOUISA</t>
  </si>
  <si>
    <t>16570</t>
  </si>
  <si>
    <t>19115</t>
  </si>
  <si>
    <t>LUCAS</t>
  </si>
  <si>
    <t>19117</t>
  </si>
  <si>
    <t>LYON</t>
  </si>
  <si>
    <t>16590</t>
  </si>
  <si>
    <t>19119</t>
  </si>
  <si>
    <t>16600</t>
  </si>
  <si>
    <t>19121</t>
  </si>
  <si>
    <t>MAHASKA</t>
  </si>
  <si>
    <t>16610</t>
  </si>
  <si>
    <t>19123</t>
  </si>
  <si>
    <t>16620</t>
  </si>
  <si>
    <t>19125</t>
  </si>
  <si>
    <t>16630</t>
  </si>
  <si>
    <t>19127</t>
  </si>
  <si>
    <t>MILLS</t>
  </si>
  <si>
    <t>16640</t>
  </si>
  <si>
    <t>19129</t>
  </si>
  <si>
    <t>16650</t>
  </si>
  <si>
    <t>19131</t>
  </si>
  <si>
    <t>MONONA</t>
  </si>
  <si>
    <t>16660</t>
  </si>
  <si>
    <t>19133</t>
  </si>
  <si>
    <t>16670</t>
  </si>
  <si>
    <t>19135</t>
  </si>
  <si>
    <t>16680</t>
  </si>
  <si>
    <t>19137</t>
  </si>
  <si>
    <t>MUSCATINE</t>
  </si>
  <si>
    <t>16690</t>
  </si>
  <si>
    <t>19139</t>
  </si>
  <si>
    <t>OBRIEN</t>
  </si>
  <si>
    <t>16700</t>
  </si>
  <si>
    <t>19141</t>
  </si>
  <si>
    <t>16710</t>
  </si>
  <si>
    <t>19143</t>
  </si>
  <si>
    <t>PAGE</t>
  </si>
  <si>
    <t>16720</t>
  </si>
  <si>
    <t>19145</t>
  </si>
  <si>
    <t>PALO ALTO</t>
  </si>
  <si>
    <t>16730</t>
  </si>
  <si>
    <t>19147</t>
  </si>
  <si>
    <t>PLYMOUTH</t>
  </si>
  <si>
    <t>16740</t>
  </si>
  <si>
    <t>19149</t>
  </si>
  <si>
    <t>43580</t>
  </si>
  <si>
    <t>POCAHONTAS</t>
  </si>
  <si>
    <t>16750</t>
  </si>
  <si>
    <t>19151</t>
  </si>
  <si>
    <t>16760</t>
  </si>
  <si>
    <t>19153</t>
  </si>
  <si>
    <t>POTTAWATTAMIE</t>
  </si>
  <si>
    <t>16770</t>
  </si>
  <si>
    <t>19155</t>
  </si>
  <si>
    <t>POWESHIEK</t>
  </si>
  <si>
    <t>16780</t>
  </si>
  <si>
    <t>19157</t>
  </si>
  <si>
    <t>RINGGOLD</t>
  </si>
  <si>
    <t>16790</t>
  </si>
  <si>
    <t>19159</t>
  </si>
  <si>
    <t>SAC</t>
  </si>
  <si>
    <t>16800</t>
  </si>
  <si>
    <t>19161</t>
  </si>
  <si>
    <t>16810</t>
  </si>
  <si>
    <t>19163</t>
  </si>
  <si>
    <t>16820</t>
  </si>
  <si>
    <t>19165</t>
  </si>
  <si>
    <t>SIOUX</t>
  </si>
  <si>
    <t>16830</t>
  </si>
  <si>
    <t>19167</t>
  </si>
  <si>
    <t>STORY</t>
  </si>
  <si>
    <t>16840</t>
  </si>
  <si>
    <t>19169</t>
  </si>
  <si>
    <t>TAMA</t>
  </si>
  <si>
    <t>16850</t>
  </si>
  <si>
    <t>19171</t>
  </si>
  <si>
    <t>19173</t>
  </si>
  <si>
    <t>16870</t>
  </si>
  <si>
    <t>19175</t>
  </si>
  <si>
    <t>16880</t>
  </si>
  <si>
    <t>19177</t>
  </si>
  <si>
    <t>WAPELLO</t>
  </si>
  <si>
    <t>16890</t>
  </si>
  <si>
    <t>19179</t>
  </si>
  <si>
    <t>16900</t>
  </si>
  <si>
    <t>19181</t>
  </si>
  <si>
    <t>16910</t>
  </si>
  <si>
    <t>19183</t>
  </si>
  <si>
    <t>16920</t>
  </si>
  <si>
    <t>19185</t>
  </si>
  <si>
    <t>16930</t>
  </si>
  <si>
    <t>19187</t>
  </si>
  <si>
    <t>16940</t>
  </si>
  <si>
    <t>19189</t>
  </si>
  <si>
    <t>WINNESHIEK</t>
  </si>
  <si>
    <t>16950</t>
  </si>
  <si>
    <t>19191</t>
  </si>
  <si>
    <t>WOODBURY</t>
  </si>
  <si>
    <t>16960</t>
  </si>
  <si>
    <t>19193</t>
  </si>
  <si>
    <t>16970</t>
  </si>
  <si>
    <t>19195</t>
  </si>
  <si>
    <t>WRIGHT</t>
  </si>
  <si>
    <t>16980</t>
  </si>
  <si>
    <t>19197</t>
  </si>
  <si>
    <t>16999</t>
  </si>
  <si>
    <t>19990</t>
  </si>
  <si>
    <t>17000</t>
  </si>
  <si>
    <t>20001</t>
  </si>
  <si>
    <t>ANDERSON</t>
  </si>
  <si>
    <t>17010</t>
  </si>
  <si>
    <t>20003</t>
  </si>
  <si>
    <t>ATCHISON</t>
  </si>
  <si>
    <t>20005</t>
  </si>
  <si>
    <t>BARBER</t>
  </si>
  <si>
    <t>17030</t>
  </si>
  <si>
    <t>20007</t>
  </si>
  <si>
    <t>BARTON</t>
  </si>
  <si>
    <t>17040</t>
  </si>
  <si>
    <t>20009</t>
  </si>
  <si>
    <t>BOURBON</t>
  </si>
  <si>
    <t>17050</t>
  </si>
  <si>
    <t>20011</t>
  </si>
  <si>
    <t>17060</t>
  </si>
  <si>
    <t>20013</t>
  </si>
  <si>
    <t>17070</t>
  </si>
  <si>
    <t>20015</t>
  </si>
  <si>
    <t>48620</t>
  </si>
  <si>
    <t>CHASE</t>
  </si>
  <si>
    <t>17080</t>
  </si>
  <si>
    <t>20017</t>
  </si>
  <si>
    <t>CHAUTAUQUA</t>
  </si>
  <si>
    <t>17090</t>
  </si>
  <si>
    <t>20019</t>
  </si>
  <si>
    <t>17100</t>
  </si>
  <si>
    <t>20021</t>
  </si>
  <si>
    <t>17110</t>
  </si>
  <si>
    <t>20023</t>
  </si>
  <si>
    <t>17120</t>
  </si>
  <si>
    <t>20025</t>
  </si>
  <si>
    <t>17130</t>
  </si>
  <si>
    <t>20027</t>
  </si>
  <si>
    <t>CLOUD</t>
  </si>
  <si>
    <t>20029</t>
  </si>
  <si>
    <t>COFFEY</t>
  </si>
  <si>
    <t>17150</t>
  </si>
  <si>
    <t>20031</t>
  </si>
  <si>
    <t>COMANCHE</t>
  </si>
  <si>
    <t>17160</t>
  </si>
  <si>
    <t>20033</t>
  </si>
  <si>
    <t>COWLEY</t>
  </si>
  <si>
    <t>17170</t>
  </si>
  <si>
    <t>20035</t>
  </si>
  <si>
    <t>17180</t>
  </si>
  <si>
    <t>20037</t>
  </si>
  <si>
    <t>17190</t>
  </si>
  <si>
    <t>20039</t>
  </si>
  <si>
    <t>17200</t>
  </si>
  <si>
    <t>20041</t>
  </si>
  <si>
    <t>DONIPHAN</t>
  </si>
  <si>
    <t>17210</t>
  </si>
  <si>
    <t>20043</t>
  </si>
  <si>
    <t>41140</t>
  </si>
  <si>
    <t>17220</t>
  </si>
  <si>
    <t>20045</t>
  </si>
  <si>
    <t>29940</t>
  </si>
  <si>
    <t>17230</t>
  </si>
  <si>
    <t>20047</t>
  </si>
  <si>
    <t>ELK</t>
  </si>
  <si>
    <t>17240</t>
  </si>
  <si>
    <t>20049</t>
  </si>
  <si>
    <t>ELLIS</t>
  </si>
  <si>
    <t>17250</t>
  </si>
  <si>
    <t>20051</t>
  </si>
  <si>
    <t>ELLSWORTH</t>
  </si>
  <si>
    <t>17260</t>
  </si>
  <si>
    <t>20053</t>
  </si>
  <si>
    <t>FINNEY</t>
  </si>
  <si>
    <t>17270</t>
  </si>
  <si>
    <t>20055</t>
  </si>
  <si>
    <t>17280</t>
  </si>
  <si>
    <t>20057</t>
  </si>
  <si>
    <t>17290</t>
  </si>
  <si>
    <t>20059</t>
  </si>
  <si>
    <t>GEARY</t>
  </si>
  <si>
    <t>17300</t>
  </si>
  <si>
    <t>20061</t>
  </si>
  <si>
    <t>GOVE</t>
  </si>
  <si>
    <t>17310</t>
  </si>
  <si>
    <t>20063</t>
  </si>
  <si>
    <t>17320</t>
  </si>
  <si>
    <t>20065</t>
  </si>
  <si>
    <t>17330</t>
  </si>
  <si>
    <t>20067</t>
  </si>
  <si>
    <t>GRAY</t>
  </si>
  <si>
    <t>17340</t>
  </si>
  <si>
    <t>20069</t>
  </si>
  <si>
    <t>GREELEY</t>
  </si>
  <si>
    <t>17350</t>
  </si>
  <si>
    <t>20071</t>
  </si>
  <si>
    <t>GREENWOOD</t>
  </si>
  <si>
    <t>17360</t>
  </si>
  <si>
    <t>20073</t>
  </si>
  <si>
    <t>17370</t>
  </si>
  <si>
    <t>20075</t>
  </si>
  <si>
    <t>HARPER</t>
  </si>
  <si>
    <t>17380</t>
  </si>
  <si>
    <t>20077</t>
  </si>
  <si>
    <t>HARVEY</t>
  </si>
  <si>
    <t>17390</t>
  </si>
  <si>
    <t>20079</t>
  </si>
  <si>
    <t>HASKELL</t>
  </si>
  <si>
    <t>17391</t>
  </si>
  <si>
    <t>20081</t>
  </si>
  <si>
    <t>HODGEMAN</t>
  </si>
  <si>
    <t>17410</t>
  </si>
  <si>
    <t>20083</t>
  </si>
  <si>
    <t>17420</t>
  </si>
  <si>
    <t>20085</t>
  </si>
  <si>
    <t>45820</t>
  </si>
  <si>
    <t>17430</t>
  </si>
  <si>
    <t>20087</t>
  </si>
  <si>
    <t>JEWELL</t>
  </si>
  <si>
    <t>17440</t>
  </si>
  <si>
    <t>20089</t>
  </si>
  <si>
    <t>17450</t>
  </si>
  <si>
    <t>20091</t>
  </si>
  <si>
    <t>28140</t>
  </si>
  <si>
    <t>KEARNY</t>
  </si>
  <si>
    <t>17451</t>
  </si>
  <si>
    <t>20093</t>
  </si>
  <si>
    <t>KINGMAN</t>
  </si>
  <si>
    <t>17470</t>
  </si>
  <si>
    <t>20095</t>
  </si>
  <si>
    <t>17480</t>
  </si>
  <si>
    <t>20097</t>
  </si>
  <si>
    <t>LABETTE</t>
  </si>
  <si>
    <t>17490</t>
  </si>
  <si>
    <t>20099</t>
  </si>
  <si>
    <t>LANE</t>
  </si>
  <si>
    <t>17500</t>
  </si>
  <si>
    <t>20101</t>
  </si>
  <si>
    <t>LEAVENWORTH</t>
  </si>
  <si>
    <t>17510</t>
  </si>
  <si>
    <t>20103</t>
  </si>
  <si>
    <t>17520</t>
  </si>
  <si>
    <t>20105</t>
  </si>
  <si>
    <t>17530</t>
  </si>
  <si>
    <t>20107</t>
  </si>
  <si>
    <t>17540</t>
  </si>
  <si>
    <t>20109</t>
  </si>
  <si>
    <t>17550</t>
  </si>
  <si>
    <t>20111</t>
  </si>
  <si>
    <t>MCPHERSON</t>
  </si>
  <si>
    <t>17560</t>
  </si>
  <si>
    <t>20113</t>
  </si>
  <si>
    <t>17570</t>
  </si>
  <si>
    <t>20115</t>
  </si>
  <si>
    <t>17580</t>
  </si>
  <si>
    <t>20117</t>
  </si>
  <si>
    <t>MEADE</t>
  </si>
  <si>
    <t>17590</t>
  </si>
  <si>
    <t>20119</t>
  </si>
  <si>
    <t>17600</t>
  </si>
  <si>
    <t>20121</t>
  </si>
  <si>
    <t>17610</t>
  </si>
  <si>
    <t>20123</t>
  </si>
  <si>
    <t>17620</t>
  </si>
  <si>
    <t>20125</t>
  </si>
  <si>
    <t>MORRIS</t>
  </si>
  <si>
    <t>17630</t>
  </si>
  <si>
    <t>20127</t>
  </si>
  <si>
    <t>MORTON</t>
  </si>
  <si>
    <t>17640</t>
  </si>
  <si>
    <t>20129</t>
  </si>
  <si>
    <t>NEMAHA</t>
  </si>
  <si>
    <t>17650</t>
  </si>
  <si>
    <t>20131</t>
  </si>
  <si>
    <t>NEOSHO</t>
  </si>
  <si>
    <t>20133</t>
  </si>
  <si>
    <t>NESS</t>
  </si>
  <si>
    <t>17670</t>
  </si>
  <si>
    <t>20135</t>
  </si>
  <si>
    <t>NORTON</t>
  </si>
  <si>
    <t>17680</t>
  </si>
  <si>
    <t>20137</t>
  </si>
  <si>
    <t>OSAGE</t>
  </si>
  <si>
    <t>17690</t>
  </si>
  <si>
    <t>20139</t>
  </si>
  <si>
    <t>OSBORNE</t>
  </si>
  <si>
    <t>17700</t>
  </si>
  <si>
    <t>20141</t>
  </si>
  <si>
    <t>OTTAWA</t>
  </si>
  <si>
    <t>17710</t>
  </si>
  <si>
    <t>20143</t>
  </si>
  <si>
    <t>PAWNEE</t>
  </si>
  <si>
    <t>17720</t>
  </si>
  <si>
    <t>20145</t>
  </si>
  <si>
    <t>17730</t>
  </si>
  <si>
    <t>20147</t>
  </si>
  <si>
    <t>POTTAWATOMIE</t>
  </si>
  <si>
    <t>17740</t>
  </si>
  <si>
    <t>20149</t>
  </si>
  <si>
    <t>31740</t>
  </si>
  <si>
    <t>PRATT</t>
  </si>
  <si>
    <t>17750</t>
  </si>
  <si>
    <t>20151</t>
  </si>
  <si>
    <t>RAWLINS</t>
  </si>
  <si>
    <t>17760</t>
  </si>
  <si>
    <t>20153</t>
  </si>
  <si>
    <t>RENO</t>
  </si>
  <si>
    <t>17770</t>
  </si>
  <si>
    <t>20155</t>
  </si>
  <si>
    <t>REPUBLIC</t>
  </si>
  <si>
    <t>17780</t>
  </si>
  <si>
    <t>20157</t>
  </si>
  <si>
    <t>RICE</t>
  </si>
  <si>
    <t>17790</t>
  </si>
  <si>
    <t>20159</t>
  </si>
  <si>
    <t>RILEY</t>
  </si>
  <si>
    <t>17800</t>
  </si>
  <si>
    <t>20161</t>
  </si>
  <si>
    <t>ROOKS</t>
  </si>
  <si>
    <t>17810</t>
  </si>
  <si>
    <t>20163</t>
  </si>
  <si>
    <t>20165</t>
  </si>
  <si>
    <t>17830</t>
  </si>
  <si>
    <t>20167</t>
  </si>
  <si>
    <t>17840</t>
  </si>
  <si>
    <t>20169</t>
  </si>
  <si>
    <t>17841</t>
  </si>
  <si>
    <t>20171</t>
  </si>
  <si>
    <t>17860</t>
  </si>
  <si>
    <t>20173</t>
  </si>
  <si>
    <t>SEWARD</t>
  </si>
  <si>
    <t>17870</t>
  </si>
  <si>
    <t>20175</t>
  </si>
  <si>
    <t>SHAWNEE</t>
  </si>
  <si>
    <t>17880</t>
  </si>
  <si>
    <t>20177</t>
  </si>
  <si>
    <t>SHERIDAN</t>
  </si>
  <si>
    <t>17890</t>
  </si>
  <si>
    <t>20179</t>
  </si>
  <si>
    <t>SHERMAN</t>
  </si>
  <si>
    <t>17900</t>
  </si>
  <si>
    <t>20181</t>
  </si>
  <si>
    <t>SMITH</t>
  </si>
  <si>
    <t>17910</t>
  </si>
  <si>
    <t>20183</t>
  </si>
  <si>
    <t>STAFFORD</t>
  </si>
  <si>
    <t>17920</t>
  </si>
  <si>
    <t>20185</t>
  </si>
  <si>
    <t>STANTON</t>
  </si>
  <si>
    <t>17921</t>
  </si>
  <si>
    <t>20187</t>
  </si>
  <si>
    <t>STEVENS</t>
  </si>
  <si>
    <t>17940</t>
  </si>
  <si>
    <t>20189</t>
  </si>
  <si>
    <t>SUMNER</t>
  </si>
  <si>
    <t>17950</t>
  </si>
  <si>
    <t>20191</t>
  </si>
  <si>
    <t>17960</t>
  </si>
  <si>
    <t>20193</t>
  </si>
  <si>
    <t>TREGO</t>
  </si>
  <si>
    <t>17970</t>
  </si>
  <si>
    <t>20195</t>
  </si>
  <si>
    <t>WABAUNSEE</t>
  </si>
  <si>
    <t>20197</t>
  </si>
  <si>
    <t>WALLACE</t>
  </si>
  <si>
    <t>17981</t>
  </si>
  <si>
    <t>20199</t>
  </si>
  <si>
    <t>17982</t>
  </si>
  <si>
    <t>20201</t>
  </si>
  <si>
    <t>WICHITA</t>
  </si>
  <si>
    <t>17983</t>
  </si>
  <si>
    <t>20203</t>
  </si>
  <si>
    <t>WILSON</t>
  </si>
  <si>
    <t>17984</t>
  </si>
  <si>
    <t>20205</t>
  </si>
  <si>
    <t>WOODSON</t>
  </si>
  <si>
    <t>17985</t>
  </si>
  <si>
    <t>20207</t>
  </si>
  <si>
    <t>WYANDOTTE</t>
  </si>
  <si>
    <t>17986</t>
  </si>
  <si>
    <t>20209</t>
  </si>
  <si>
    <t>17999</t>
  </si>
  <si>
    <t>20990</t>
  </si>
  <si>
    <t>18000</t>
  </si>
  <si>
    <t>21001</t>
  </si>
  <si>
    <t>18010</t>
  </si>
  <si>
    <t>21003</t>
  </si>
  <si>
    <t>21005</t>
  </si>
  <si>
    <t>BALLARD</t>
  </si>
  <si>
    <t>18030</t>
  </si>
  <si>
    <t>21007</t>
  </si>
  <si>
    <t>BARREN</t>
  </si>
  <si>
    <t>18040</t>
  </si>
  <si>
    <t>21009</t>
  </si>
  <si>
    <t>BATH</t>
  </si>
  <si>
    <t>18050</t>
  </si>
  <si>
    <t>21011</t>
  </si>
  <si>
    <t>BELL</t>
  </si>
  <si>
    <t>18060</t>
  </si>
  <si>
    <t>21013</t>
  </si>
  <si>
    <t>18070</t>
  </si>
  <si>
    <t>21015</t>
  </si>
  <si>
    <t>18080</t>
  </si>
  <si>
    <t>21017</t>
  </si>
  <si>
    <t>30460</t>
  </si>
  <si>
    <t>BOYD</t>
  </si>
  <si>
    <t>18090</t>
  </si>
  <si>
    <t>21019</t>
  </si>
  <si>
    <t>26580</t>
  </si>
  <si>
    <t>BOYLE</t>
  </si>
  <si>
    <t>18100</t>
  </si>
  <si>
    <t>21021</t>
  </si>
  <si>
    <t>BRACKEN</t>
  </si>
  <si>
    <t>18110</t>
  </si>
  <si>
    <t>21023</t>
  </si>
  <si>
    <t>BREATHITT</t>
  </si>
  <si>
    <t>18120</t>
  </si>
  <si>
    <t>21025</t>
  </si>
  <si>
    <t>BRECKINRIDGE</t>
  </si>
  <si>
    <t>18130</t>
  </si>
  <si>
    <t>21027</t>
  </si>
  <si>
    <t>BULLITT</t>
  </si>
  <si>
    <t>18140</t>
  </si>
  <si>
    <t>21029</t>
  </si>
  <si>
    <t>18150</t>
  </si>
  <si>
    <t>21031</t>
  </si>
  <si>
    <t>CALDWELL</t>
  </si>
  <si>
    <t>18160</t>
  </si>
  <si>
    <t>21033</t>
  </si>
  <si>
    <t>CALLOWAY</t>
  </si>
  <si>
    <t>18170</t>
  </si>
  <si>
    <t>21035</t>
  </si>
  <si>
    <t>CAMPBELL</t>
  </si>
  <si>
    <t>18180</t>
  </si>
  <si>
    <t>21037</t>
  </si>
  <si>
    <t>CARLISLE</t>
  </si>
  <si>
    <t>18190</t>
  </si>
  <si>
    <t>21039</t>
  </si>
  <si>
    <t>18191</t>
  </si>
  <si>
    <t>21041</t>
  </si>
  <si>
    <t>CARTER</t>
  </si>
  <si>
    <t>18210</t>
  </si>
  <si>
    <t>21043</t>
  </si>
  <si>
    <t>CASEY</t>
  </si>
  <si>
    <t>18220</t>
  </si>
  <si>
    <t>21045</t>
  </si>
  <si>
    <t>18230</t>
  </si>
  <si>
    <t>21047</t>
  </si>
  <si>
    <t>18240</t>
  </si>
  <si>
    <t>21049</t>
  </si>
  <si>
    <t>18250</t>
  </si>
  <si>
    <t>21051</t>
  </si>
  <si>
    <t>18260</t>
  </si>
  <si>
    <t>21053</t>
  </si>
  <si>
    <t>18270</t>
  </si>
  <si>
    <t>21055</t>
  </si>
  <si>
    <t>18271</t>
  </si>
  <si>
    <t>21057</t>
  </si>
  <si>
    <t>18290</t>
  </si>
  <si>
    <t>21059</t>
  </si>
  <si>
    <t>36980</t>
  </si>
  <si>
    <t>EDMONSON</t>
  </si>
  <si>
    <t>18291</t>
  </si>
  <si>
    <t>21061</t>
  </si>
  <si>
    <t>ELLIOTT</t>
  </si>
  <si>
    <t>18310</t>
  </si>
  <si>
    <t>21063</t>
  </si>
  <si>
    <t>ESTILL</t>
  </si>
  <si>
    <t>18320</t>
  </si>
  <si>
    <t>21065</t>
  </si>
  <si>
    <t>18330</t>
  </si>
  <si>
    <t>21067</t>
  </si>
  <si>
    <t>FLEMING</t>
  </si>
  <si>
    <t>18340</t>
  </si>
  <si>
    <t>21069</t>
  </si>
  <si>
    <t>18350</t>
  </si>
  <si>
    <t>21071</t>
  </si>
  <si>
    <t>18360</t>
  </si>
  <si>
    <t>21073</t>
  </si>
  <si>
    <t>18361</t>
  </si>
  <si>
    <t>21075</t>
  </si>
  <si>
    <t>18362</t>
  </si>
  <si>
    <t>21077</t>
  </si>
  <si>
    <t>GARRARD</t>
  </si>
  <si>
    <t>18390</t>
  </si>
  <si>
    <t>21079</t>
  </si>
  <si>
    <t>18400</t>
  </si>
  <si>
    <t>21081</t>
  </si>
  <si>
    <t>GRAVES</t>
  </si>
  <si>
    <t>18410</t>
  </si>
  <si>
    <t>21083</t>
  </si>
  <si>
    <t>GRAYSON</t>
  </si>
  <si>
    <t>18420</t>
  </si>
  <si>
    <t>21085</t>
  </si>
  <si>
    <t>GREEN</t>
  </si>
  <si>
    <t>18421</t>
  </si>
  <si>
    <t>21087</t>
  </si>
  <si>
    <t>GREENUP</t>
  </si>
  <si>
    <t>18440</t>
  </si>
  <si>
    <t>21089</t>
  </si>
  <si>
    <t>18450</t>
  </si>
  <si>
    <t>21091</t>
  </si>
  <si>
    <t>18460</t>
  </si>
  <si>
    <t>21093</t>
  </si>
  <si>
    <t>21060</t>
  </si>
  <si>
    <t>HARLAN</t>
  </si>
  <si>
    <t>18470</t>
  </si>
  <si>
    <t>21095</t>
  </si>
  <si>
    <t>18480</t>
  </si>
  <si>
    <t>21097</t>
  </si>
  <si>
    <t>18490</t>
  </si>
  <si>
    <t>21099</t>
  </si>
  <si>
    <t>18500</t>
  </si>
  <si>
    <t>21101</t>
  </si>
  <si>
    <t>18510</t>
  </si>
  <si>
    <t>21103</t>
  </si>
  <si>
    <t>HICKMAN</t>
  </si>
  <si>
    <t>18511</t>
  </si>
  <si>
    <t>21105</t>
  </si>
  <si>
    <t>HOPKINS</t>
  </si>
  <si>
    <t>18530</t>
  </si>
  <si>
    <t>21107</t>
  </si>
  <si>
    <t>18540</t>
  </si>
  <si>
    <t>21109</t>
  </si>
  <si>
    <t>18550</t>
  </si>
  <si>
    <t>21111</t>
  </si>
  <si>
    <t>JESSAMINE</t>
  </si>
  <si>
    <t>18560</t>
  </si>
  <si>
    <t>21113</t>
  </si>
  <si>
    <t>18570</t>
  </si>
  <si>
    <t>21115</t>
  </si>
  <si>
    <t>KENTON</t>
  </si>
  <si>
    <t>18580</t>
  </si>
  <si>
    <t>21117</t>
  </si>
  <si>
    <t>KNOTT</t>
  </si>
  <si>
    <t>18590</t>
  </si>
  <si>
    <t>21119</t>
  </si>
  <si>
    <t>18600</t>
  </si>
  <si>
    <t>21121</t>
  </si>
  <si>
    <t>LARUE</t>
  </si>
  <si>
    <t>18610</t>
  </si>
  <si>
    <t>21123</t>
  </si>
  <si>
    <t>LAUREL</t>
  </si>
  <si>
    <t>18620</t>
  </si>
  <si>
    <t>21125</t>
  </si>
  <si>
    <t>18630</t>
  </si>
  <si>
    <t>21127</t>
  </si>
  <si>
    <t>18640</t>
  </si>
  <si>
    <t>21129</t>
  </si>
  <si>
    <t>LESLIE</t>
  </si>
  <si>
    <t>18650</t>
  </si>
  <si>
    <t>21131</t>
  </si>
  <si>
    <t>LETCHER</t>
  </si>
  <si>
    <t>18660</t>
  </si>
  <si>
    <t>21133</t>
  </si>
  <si>
    <t>18670</t>
  </si>
  <si>
    <t>21135</t>
  </si>
  <si>
    <t>18680</t>
  </si>
  <si>
    <t>21137</t>
  </si>
  <si>
    <t>18690</t>
  </si>
  <si>
    <t>21139</t>
  </si>
  <si>
    <t>18700</t>
  </si>
  <si>
    <t>21141</t>
  </si>
  <si>
    <t>18710</t>
  </si>
  <si>
    <t>21143</t>
  </si>
  <si>
    <t>MC CRACKEN</t>
  </si>
  <si>
    <t>18720</t>
  </si>
  <si>
    <t>21145</t>
  </si>
  <si>
    <t>MC CREARY</t>
  </si>
  <si>
    <t>18730</t>
  </si>
  <si>
    <t>21147</t>
  </si>
  <si>
    <t>18740</t>
  </si>
  <si>
    <t>21149</t>
  </si>
  <si>
    <t>18750</t>
  </si>
  <si>
    <t>21151</t>
  </si>
  <si>
    <t>MAGOFFIN</t>
  </si>
  <si>
    <t>18760</t>
  </si>
  <si>
    <t>21153</t>
  </si>
  <si>
    <t>18770</t>
  </si>
  <si>
    <t>21155</t>
  </si>
  <si>
    <t>18780</t>
  </si>
  <si>
    <t>21157</t>
  </si>
  <si>
    <t>18790</t>
  </si>
  <si>
    <t>21159</t>
  </si>
  <si>
    <t>18800</t>
  </si>
  <si>
    <t>21161</t>
  </si>
  <si>
    <t>18801</t>
  </si>
  <si>
    <t>21163</t>
  </si>
  <si>
    <t>MENIFEE</t>
  </si>
  <si>
    <t>18802</t>
  </si>
  <si>
    <t>21165</t>
  </si>
  <si>
    <t>18830</t>
  </si>
  <si>
    <t>21167</t>
  </si>
  <si>
    <t>METCALFE</t>
  </si>
  <si>
    <t>18831</t>
  </si>
  <si>
    <t>21169</t>
  </si>
  <si>
    <t>18850</t>
  </si>
  <si>
    <t>21171</t>
  </si>
  <si>
    <t>18860</t>
  </si>
  <si>
    <t>21173</t>
  </si>
  <si>
    <t>18861</t>
  </si>
  <si>
    <t>21175</t>
  </si>
  <si>
    <t>MUHLENBERG</t>
  </si>
  <si>
    <t>21177</t>
  </si>
  <si>
    <t>NELSON</t>
  </si>
  <si>
    <t>18890</t>
  </si>
  <si>
    <t>21179</t>
  </si>
  <si>
    <t>NICHOLAS</t>
  </si>
  <si>
    <t>18900</t>
  </si>
  <si>
    <t>21181</t>
  </si>
  <si>
    <t>18910</t>
  </si>
  <si>
    <t>21183</t>
  </si>
  <si>
    <t>OLDHAM</t>
  </si>
  <si>
    <t>18920</t>
  </si>
  <si>
    <t>21185</t>
  </si>
  <si>
    <t>18930</t>
  </si>
  <si>
    <t>21187</t>
  </si>
  <si>
    <t>OWSLEY</t>
  </si>
  <si>
    <t>18931</t>
  </si>
  <si>
    <t>21189</t>
  </si>
  <si>
    <t>PENDLETON</t>
  </si>
  <si>
    <t>18932</t>
  </si>
  <si>
    <t>21191</t>
  </si>
  <si>
    <t>18960</t>
  </si>
  <si>
    <t>21193</t>
  </si>
  <si>
    <t>18970</t>
  </si>
  <si>
    <t>21195</t>
  </si>
  <si>
    <t>POWELL</t>
  </si>
  <si>
    <t>18971</t>
  </si>
  <si>
    <t>21197</t>
  </si>
  <si>
    <t>18972</t>
  </si>
  <si>
    <t>21199</t>
  </si>
  <si>
    <t>ROBERTSON</t>
  </si>
  <si>
    <t>18973</t>
  </si>
  <si>
    <t>21201</t>
  </si>
  <si>
    <t>ROCKCASTLE</t>
  </si>
  <si>
    <t>18974</t>
  </si>
  <si>
    <t>21203</t>
  </si>
  <si>
    <t>ROWAN</t>
  </si>
  <si>
    <t>18975</t>
  </si>
  <si>
    <t>21205</t>
  </si>
  <si>
    <t>18976</t>
  </si>
  <si>
    <t>21207</t>
  </si>
  <si>
    <t>18977</t>
  </si>
  <si>
    <t>21209</t>
  </si>
  <si>
    <t>18978</t>
  </si>
  <si>
    <t>21211</t>
  </si>
  <si>
    <t>SIMPSON</t>
  </si>
  <si>
    <t>18979</t>
  </si>
  <si>
    <t>21213</t>
  </si>
  <si>
    <t>18980</t>
  </si>
  <si>
    <t>21215</t>
  </si>
  <si>
    <t>18981</t>
  </si>
  <si>
    <t>21217</t>
  </si>
  <si>
    <t>TODD</t>
  </si>
  <si>
    <t>18982</t>
  </si>
  <si>
    <t>21219</t>
  </si>
  <si>
    <t>TRIGG</t>
  </si>
  <si>
    <t>18983</t>
  </si>
  <si>
    <t>21221</t>
  </si>
  <si>
    <t>TRIMBLE</t>
  </si>
  <si>
    <t>18984</t>
  </si>
  <si>
    <t>21223</t>
  </si>
  <si>
    <t>18985</t>
  </si>
  <si>
    <t>21225</t>
  </si>
  <si>
    <t>18986</t>
  </si>
  <si>
    <t>21227</t>
  </si>
  <si>
    <t>18987</t>
  </si>
  <si>
    <t>21229</t>
  </si>
  <si>
    <t>18988</t>
  </si>
  <si>
    <t>21231</t>
  </si>
  <si>
    <t>18989</t>
  </si>
  <si>
    <t>21233</t>
  </si>
  <si>
    <t>21235</t>
  </si>
  <si>
    <t>WOLFE</t>
  </si>
  <si>
    <t>18991</t>
  </si>
  <si>
    <t>21237</t>
  </si>
  <si>
    <t>18992</t>
  </si>
  <si>
    <t>21239</t>
  </si>
  <si>
    <t>18999</t>
  </si>
  <si>
    <t>21990</t>
  </si>
  <si>
    <t>ACADIA</t>
  </si>
  <si>
    <t>19000</t>
  </si>
  <si>
    <t>22001</t>
  </si>
  <si>
    <t>29180</t>
  </si>
  <si>
    <t>19010</t>
  </si>
  <si>
    <t>22003</t>
  </si>
  <si>
    <t>ASCENSION</t>
  </si>
  <si>
    <t>19020</t>
  </si>
  <si>
    <t>22005</t>
  </si>
  <si>
    <t>12940</t>
  </si>
  <si>
    <t>ASSUMPTION</t>
  </si>
  <si>
    <t>19030</t>
  </si>
  <si>
    <t>22007</t>
  </si>
  <si>
    <t>AVOYELLES</t>
  </si>
  <si>
    <t>19040</t>
  </si>
  <si>
    <t>22009</t>
  </si>
  <si>
    <t>BEAUREGARD</t>
  </si>
  <si>
    <t>19050</t>
  </si>
  <si>
    <t>22011</t>
  </si>
  <si>
    <t>BIENVILLE</t>
  </si>
  <si>
    <t>19060</t>
  </si>
  <si>
    <t>22013</t>
  </si>
  <si>
    <t>BOSSIER</t>
  </si>
  <si>
    <t>19070</t>
  </si>
  <si>
    <t>22015</t>
  </si>
  <si>
    <t>43340</t>
  </si>
  <si>
    <t>CADDO</t>
  </si>
  <si>
    <t>19080</t>
  </si>
  <si>
    <t>22017</t>
  </si>
  <si>
    <t>CALCASIEU</t>
  </si>
  <si>
    <t>19090</t>
  </si>
  <si>
    <t>22019</t>
  </si>
  <si>
    <t>29340</t>
  </si>
  <si>
    <t>19100</t>
  </si>
  <si>
    <t>22021</t>
  </si>
  <si>
    <t>CAMERON</t>
  </si>
  <si>
    <t>19110</t>
  </si>
  <si>
    <t>22023</t>
  </si>
  <si>
    <t>CATAHOULA</t>
  </si>
  <si>
    <t>19120</t>
  </si>
  <si>
    <t>22025</t>
  </si>
  <si>
    <t>CLAIBORNE</t>
  </si>
  <si>
    <t>19130</t>
  </si>
  <si>
    <t>22027</t>
  </si>
  <si>
    <t>CONCORDIA</t>
  </si>
  <si>
    <t>22029</t>
  </si>
  <si>
    <t>19150</t>
  </si>
  <si>
    <t>22031</t>
  </si>
  <si>
    <t>E. BATON ROUGE</t>
  </si>
  <si>
    <t>19160</t>
  </si>
  <si>
    <t>22033</t>
  </si>
  <si>
    <t>EAST CARROLL</t>
  </si>
  <si>
    <t>19170</t>
  </si>
  <si>
    <t>22035</t>
  </si>
  <si>
    <t>EAST FELICIANA</t>
  </si>
  <si>
    <t>22037</t>
  </si>
  <si>
    <t>EVANGELINE</t>
  </si>
  <si>
    <t>19190</t>
  </si>
  <si>
    <t>22039</t>
  </si>
  <si>
    <t>19200</t>
  </si>
  <si>
    <t>22041</t>
  </si>
  <si>
    <t>19210</t>
  </si>
  <si>
    <t>22043</t>
  </si>
  <si>
    <t>10780</t>
  </si>
  <si>
    <t>IBERIA</t>
  </si>
  <si>
    <t>19220</t>
  </si>
  <si>
    <t>22045</t>
  </si>
  <si>
    <t>IBERVILLE</t>
  </si>
  <si>
    <t>19230</t>
  </si>
  <si>
    <t>22047</t>
  </si>
  <si>
    <t>19240</t>
  </si>
  <si>
    <t>22049</t>
  </si>
  <si>
    <t>19250</t>
  </si>
  <si>
    <t>22051</t>
  </si>
  <si>
    <t>35380</t>
  </si>
  <si>
    <t>JEFFRSON DAVIS</t>
  </si>
  <si>
    <t>19260</t>
  </si>
  <si>
    <t>22053</t>
  </si>
  <si>
    <t>19270</t>
  </si>
  <si>
    <t>22055</t>
  </si>
  <si>
    <t>LAFOURCHE</t>
  </si>
  <si>
    <t>19280</t>
  </si>
  <si>
    <t>22057</t>
  </si>
  <si>
    <t>26380</t>
  </si>
  <si>
    <t>LASALLE</t>
  </si>
  <si>
    <t>19290</t>
  </si>
  <si>
    <t>22059</t>
  </si>
  <si>
    <t>22061</t>
  </si>
  <si>
    <t>19310</t>
  </si>
  <si>
    <t>22063</t>
  </si>
  <si>
    <t>19320</t>
  </si>
  <si>
    <t>22065</t>
  </si>
  <si>
    <t>MOREHOUSE</t>
  </si>
  <si>
    <t>19330</t>
  </si>
  <si>
    <t>22067</t>
  </si>
  <si>
    <t>NATCHITOCHES</t>
  </si>
  <si>
    <t>22069</t>
  </si>
  <si>
    <t>ORLEANS</t>
  </si>
  <si>
    <t>19350</t>
  </si>
  <si>
    <t>22071</t>
  </si>
  <si>
    <t>19360</t>
  </si>
  <si>
    <t>22073</t>
  </si>
  <si>
    <t>33740</t>
  </si>
  <si>
    <t>PLAQUEMINES</t>
  </si>
  <si>
    <t>19370</t>
  </si>
  <si>
    <t>22075</t>
  </si>
  <si>
    <t>POINTE COUPEE</t>
  </si>
  <si>
    <t>19380</t>
  </si>
  <si>
    <t>22077</t>
  </si>
  <si>
    <t>RAPIDES</t>
  </si>
  <si>
    <t>19390</t>
  </si>
  <si>
    <t>22079</t>
  </si>
  <si>
    <t>RED RIVER</t>
  </si>
  <si>
    <t>19400</t>
  </si>
  <si>
    <t>22081</t>
  </si>
  <si>
    <t>19410</t>
  </si>
  <si>
    <t>22083</t>
  </si>
  <si>
    <t>SABINE</t>
  </si>
  <si>
    <t>19420</t>
  </si>
  <si>
    <t>22085</t>
  </si>
  <si>
    <t>ST. BERNARD</t>
  </si>
  <si>
    <t>19430</t>
  </si>
  <si>
    <t>22087</t>
  </si>
  <si>
    <t>ST. CHARLES</t>
  </si>
  <si>
    <t>19440</t>
  </si>
  <si>
    <t>22089</t>
  </si>
  <si>
    <t>ST. HELENA</t>
  </si>
  <si>
    <t>19450</t>
  </si>
  <si>
    <t>22091</t>
  </si>
  <si>
    <t>ST. JAMES</t>
  </si>
  <si>
    <t>22093</t>
  </si>
  <si>
    <t>ST. JOHN BAPTIST</t>
  </si>
  <si>
    <t>19470</t>
  </si>
  <si>
    <t>22095</t>
  </si>
  <si>
    <t>ST. LANDRY</t>
  </si>
  <si>
    <t>19480</t>
  </si>
  <si>
    <t>22097</t>
  </si>
  <si>
    <t>ST. MARTIN</t>
  </si>
  <si>
    <t>19490</t>
  </si>
  <si>
    <t>22099</t>
  </si>
  <si>
    <t>ST. MARY</t>
  </si>
  <si>
    <t>22101</t>
  </si>
  <si>
    <t>ST. TAMMANY</t>
  </si>
  <si>
    <t>19510</t>
  </si>
  <si>
    <t>22103</t>
  </si>
  <si>
    <t>TANGIPAHOA</t>
  </si>
  <si>
    <t>19520</t>
  </si>
  <si>
    <t>22105</t>
  </si>
  <si>
    <t>25220</t>
  </si>
  <si>
    <t>TENSAS</t>
  </si>
  <si>
    <t>19530</t>
  </si>
  <si>
    <t>22107</t>
  </si>
  <si>
    <t>TERREBONNE</t>
  </si>
  <si>
    <t>19540</t>
  </si>
  <si>
    <t>22109</t>
  </si>
  <si>
    <t>19550</t>
  </si>
  <si>
    <t>22111</t>
  </si>
  <si>
    <t>19560</t>
  </si>
  <si>
    <t>22113</t>
  </si>
  <si>
    <t>VERNON</t>
  </si>
  <si>
    <t>19570</t>
  </si>
  <si>
    <t>22115</t>
  </si>
  <si>
    <t>19580</t>
  </si>
  <si>
    <t>22117</t>
  </si>
  <si>
    <t>19590</t>
  </si>
  <si>
    <t>22119</t>
  </si>
  <si>
    <t>W. BATON ROUGE</t>
  </si>
  <si>
    <t>19600</t>
  </si>
  <si>
    <t>22121</t>
  </si>
  <si>
    <t>WEST CARROLL</t>
  </si>
  <si>
    <t>19610</t>
  </si>
  <si>
    <t>22123</t>
  </si>
  <si>
    <t>WEST FELICIANA</t>
  </si>
  <si>
    <t>19620</t>
  </si>
  <si>
    <t>22125</t>
  </si>
  <si>
    <t>WINN</t>
  </si>
  <si>
    <t>19630</t>
  </si>
  <si>
    <t>22127</t>
  </si>
  <si>
    <t>19999</t>
  </si>
  <si>
    <t>22990</t>
  </si>
  <si>
    <t>ANDROSCOGGIN</t>
  </si>
  <si>
    <t>20000</t>
  </si>
  <si>
    <t>23001</t>
  </si>
  <si>
    <t>30340</t>
  </si>
  <si>
    <t>AROOSTOOK</t>
  </si>
  <si>
    <t>20010</t>
  </si>
  <si>
    <t>23003</t>
  </si>
  <si>
    <t>23005</t>
  </si>
  <si>
    <t>38860</t>
  </si>
  <si>
    <t>20030</t>
  </si>
  <si>
    <t>23007</t>
  </si>
  <si>
    <t>20040</t>
  </si>
  <si>
    <t>23009</t>
  </si>
  <si>
    <t>KENNEBEC</t>
  </si>
  <si>
    <t>20050</t>
  </si>
  <si>
    <t>23011</t>
  </si>
  <si>
    <t>20060</t>
  </si>
  <si>
    <t>23013</t>
  </si>
  <si>
    <t>20070</t>
  </si>
  <si>
    <t>23015</t>
  </si>
  <si>
    <t>OXFORD</t>
  </si>
  <si>
    <t>20080</t>
  </si>
  <si>
    <t>23017</t>
  </si>
  <si>
    <t>PENOBSCOT</t>
  </si>
  <si>
    <t>20090</t>
  </si>
  <si>
    <t>23019</t>
  </si>
  <si>
    <t>12620</t>
  </si>
  <si>
    <t>PISCATAQUIS</t>
  </si>
  <si>
    <t>23021</t>
  </si>
  <si>
    <t>SAGADAHOC</t>
  </si>
  <si>
    <t>20110</t>
  </si>
  <si>
    <t>23023</t>
  </si>
  <si>
    <t>SOMERSET</t>
  </si>
  <si>
    <t>20120</t>
  </si>
  <si>
    <t>23025</t>
  </si>
  <si>
    <t>WALDO</t>
  </si>
  <si>
    <t>20130</t>
  </si>
  <si>
    <t>23027</t>
  </si>
  <si>
    <t>20140</t>
  </si>
  <si>
    <t>23029</t>
  </si>
  <si>
    <t>YORK</t>
  </si>
  <si>
    <t>20150</t>
  </si>
  <si>
    <t>23031</t>
  </si>
  <si>
    <t>20999</t>
  </si>
  <si>
    <t>23990</t>
  </si>
  <si>
    <t>ALLEGANY</t>
  </si>
  <si>
    <t>21000</t>
  </si>
  <si>
    <t>24001</t>
  </si>
  <si>
    <t>ANNE ARUNDEL</t>
  </si>
  <si>
    <t>21010</t>
  </si>
  <si>
    <t>24003</t>
  </si>
  <si>
    <t>12580</t>
  </si>
  <si>
    <t>BALTIMORE</t>
  </si>
  <si>
    <t>21020</t>
  </si>
  <si>
    <t>24005</t>
  </si>
  <si>
    <t>BALTIMORE CITY</t>
  </si>
  <si>
    <t>21030</t>
  </si>
  <si>
    <t>24510</t>
  </si>
  <si>
    <t>CALVERT</t>
  </si>
  <si>
    <t>21040</t>
  </si>
  <si>
    <t>24009</t>
  </si>
  <si>
    <t>CAROLINE</t>
  </si>
  <si>
    <t>21050</t>
  </si>
  <si>
    <t>24011</t>
  </si>
  <si>
    <t>24013</t>
  </si>
  <si>
    <t>CECIL</t>
  </si>
  <si>
    <t>21070</t>
  </si>
  <si>
    <t>24015</t>
  </si>
  <si>
    <t>CHARLES</t>
  </si>
  <si>
    <t>21080</t>
  </si>
  <si>
    <t>24017</t>
  </si>
  <si>
    <t>DORCHESTER</t>
  </si>
  <si>
    <t>21090</t>
  </si>
  <si>
    <t>24019</t>
  </si>
  <si>
    <t>FREDERICK</t>
  </si>
  <si>
    <t>21100</t>
  </si>
  <si>
    <t>24021</t>
  </si>
  <si>
    <t>43524</t>
  </si>
  <si>
    <t>GARRETT</t>
  </si>
  <si>
    <t>21110</t>
  </si>
  <si>
    <t>24023</t>
  </si>
  <si>
    <t>HARFORD</t>
  </si>
  <si>
    <t>21120</t>
  </si>
  <si>
    <t>24025</t>
  </si>
  <si>
    <t>21130</t>
  </si>
  <si>
    <t>24027</t>
  </si>
  <si>
    <t>24029</t>
  </si>
  <si>
    <t>21150</t>
  </si>
  <si>
    <t>24031</t>
  </si>
  <si>
    <t>PRINCE GEORGES</t>
  </si>
  <si>
    <t>21160</t>
  </si>
  <si>
    <t>24033</t>
  </si>
  <si>
    <t>QUEEN ANNES</t>
  </si>
  <si>
    <t>21170</t>
  </si>
  <si>
    <t>24035</t>
  </si>
  <si>
    <t>ST. MARYS</t>
  </si>
  <si>
    <t>21180</t>
  </si>
  <si>
    <t>24037</t>
  </si>
  <si>
    <t>21190</t>
  </si>
  <si>
    <t>24039</t>
  </si>
  <si>
    <t>21200</t>
  </si>
  <si>
    <t>24041</t>
  </si>
  <si>
    <t>21210</t>
  </si>
  <si>
    <t>24043</t>
  </si>
  <si>
    <t>25180</t>
  </si>
  <si>
    <t>WICOMICO</t>
  </si>
  <si>
    <t>21220</t>
  </si>
  <si>
    <t>24045</t>
  </si>
  <si>
    <t>WORCESTER</t>
  </si>
  <si>
    <t>21230</t>
  </si>
  <si>
    <t>24047</t>
  </si>
  <si>
    <t>21999</t>
  </si>
  <si>
    <t>24990</t>
  </si>
  <si>
    <t>BARNSTABLE</t>
  </si>
  <si>
    <t>22000</t>
  </si>
  <si>
    <t>25001</t>
  </si>
  <si>
    <t>12700</t>
  </si>
  <si>
    <t>BERKSHIRE</t>
  </si>
  <si>
    <t>22010</t>
  </si>
  <si>
    <t>25003</t>
  </si>
  <si>
    <t>38340</t>
  </si>
  <si>
    <t>BRISTOL</t>
  </si>
  <si>
    <t>22020</t>
  </si>
  <si>
    <t>25005</t>
  </si>
  <si>
    <t>39300</t>
  </si>
  <si>
    <t>DUKES</t>
  </si>
  <si>
    <t>22030</t>
  </si>
  <si>
    <t>25007</t>
  </si>
  <si>
    <t>ESSEX</t>
  </si>
  <si>
    <t>22040</t>
  </si>
  <si>
    <t>25009</t>
  </si>
  <si>
    <t>15764</t>
  </si>
  <si>
    <t>22060</t>
  </si>
  <si>
    <t>25011</t>
  </si>
  <si>
    <t>HAMPDEN</t>
  </si>
  <si>
    <t>22070</t>
  </si>
  <si>
    <t>25013</t>
  </si>
  <si>
    <t>44140</t>
  </si>
  <si>
    <t>HAMPSHIRE</t>
  </si>
  <si>
    <t>22080</t>
  </si>
  <si>
    <t>25015</t>
  </si>
  <si>
    <t>22090</t>
  </si>
  <si>
    <t>25017</t>
  </si>
  <si>
    <t>NANTUCKET</t>
  </si>
  <si>
    <t>22120</t>
  </si>
  <si>
    <t>25019</t>
  </si>
  <si>
    <t>NORFOLK</t>
  </si>
  <si>
    <t>22130</t>
  </si>
  <si>
    <t>25021</t>
  </si>
  <si>
    <t>14454</t>
  </si>
  <si>
    <t>22150</t>
  </si>
  <si>
    <t>25023</t>
  </si>
  <si>
    <t>SUFFOLK</t>
  </si>
  <si>
    <t>22160</t>
  </si>
  <si>
    <t>25025</t>
  </si>
  <si>
    <t>22170</t>
  </si>
  <si>
    <t>25027</t>
  </si>
  <si>
    <t>22999</t>
  </si>
  <si>
    <t>25990</t>
  </si>
  <si>
    <t>ALCONA</t>
  </si>
  <si>
    <t>23000</t>
  </si>
  <si>
    <t>26001</t>
  </si>
  <si>
    <t>ALGER</t>
  </si>
  <si>
    <t>23010</t>
  </si>
  <si>
    <t>26003</t>
  </si>
  <si>
    <t>ALLEGAN</t>
  </si>
  <si>
    <t>23020</t>
  </si>
  <si>
    <t>26005</t>
  </si>
  <si>
    <t>ALPENA</t>
  </si>
  <si>
    <t>23030</t>
  </si>
  <si>
    <t>26007</t>
  </si>
  <si>
    <t>ANTRIM</t>
  </si>
  <si>
    <t>23040</t>
  </si>
  <si>
    <t>26009</t>
  </si>
  <si>
    <t>ARENAC</t>
  </si>
  <si>
    <t>23050</t>
  </si>
  <si>
    <t>26011</t>
  </si>
  <si>
    <t>BARAGA</t>
  </si>
  <si>
    <t>26013</t>
  </si>
  <si>
    <t>BARRY</t>
  </si>
  <si>
    <t>23070</t>
  </si>
  <si>
    <t>26015</t>
  </si>
  <si>
    <t>24340</t>
  </si>
  <si>
    <t>23080</t>
  </si>
  <si>
    <t>26017</t>
  </si>
  <si>
    <t>BENZIE</t>
  </si>
  <si>
    <t>23090</t>
  </si>
  <si>
    <t>26019</t>
  </si>
  <si>
    <t>23100</t>
  </si>
  <si>
    <t>26021</t>
  </si>
  <si>
    <t>35660</t>
  </si>
  <si>
    <t>BRANCH</t>
  </si>
  <si>
    <t>23110</t>
  </si>
  <si>
    <t>26023</t>
  </si>
  <si>
    <t>23120</t>
  </si>
  <si>
    <t>26025</t>
  </si>
  <si>
    <t>12980</t>
  </si>
  <si>
    <t>23130</t>
  </si>
  <si>
    <t>26027</t>
  </si>
  <si>
    <t>CHARLEVOIX</t>
  </si>
  <si>
    <t>23140</t>
  </si>
  <si>
    <t>26029</t>
  </si>
  <si>
    <t>CHEBOYGAN</t>
  </si>
  <si>
    <t>23150</t>
  </si>
  <si>
    <t>26031</t>
  </si>
  <si>
    <t>CHIPPEWA</t>
  </si>
  <si>
    <t>23160</t>
  </si>
  <si>
    <t>26033</t>
  </si>
  <si>
    <t>CLARE</t>
  </si>
  <si>
    <t>23170</t>
  </si>
  <si>
    <t>26035</t>
  </si>
  <si>
    <t>23180</t>
  </si>
  <si>
    <t>26037</t>
  </si>
  <si>
    <t>29620</t>
  </si>
  <si>
    <t>23190</t>
  </si>
  <si>
    <t>26039</t>
  </si>
  <si>
    <t>23200</t>
  </si>
  <si>
    <t>26041</t>
  </si>
  <si>
    <t>23210</t>
  </si>
  <si>
    <t>26043</t>
  </si>
  <si>
    <t>EATON</t>
  </si>
  <si>
    <t>23220</t>
  </si>
  <si>
    <t>26045</t>
  </si>
  <si>
    <t>23230</t>
  </si>
  <si>
    <t>26047</t>
  </si>
  <si>
    <t>GENESEE</t>
  </si>
  <si>
    <t>23240</t>
  </si>
  <si>
    <t>26049</t>
  </si>
  <si>
    <t>22420</t>
  </si>
  <si>
    <t>GLADWIN</t>
  </si>
  <si>
    <t>23250</t>
  </si>
  <si>
    <t>26051</t>
  </si>
  <si>
    <t>GOGEBIC</t>
  </si>
  <si>
    <t>23260</t>
  </si>
  <si>
    <t>26053</t>
  </si>
  <si>
    <t>GRAND TRAVERSE</t>
  </si>
  <si>
    <t>23270</t>
  </si>
  <si>
    <t>26055</t>
  </si>
  <si>
    <t>GRATIOT</t>
  </si>
  <si>
    <t>23280</t>
  </si>
  <si>
    <t>26057</t>
  </si>
  <si>
    <t>HILLSDALE</t>
  </si>
  <si>
    <t>23290</t>
  </si>
  <si>
    <t>26059</t>
  </si>
  <si>
    <t>HOUGHTON</t>
  </si>
  <si>
    <t>23300</t>
  </si>
  <si>
    <t>26061</t>
  </si>
  <si>
    <t>HURON</t>
  </si>
  <si>
    <t>23310</t>
  </si>
  <si>
    <t>26063</t>
  </si>
  <si>
    <t>INGHAM</t>
  </si>
  <si>
    <t>23320</t>
  </si>
  <si>
    <t>26065</t>
  </si>
  <si>
    <t>IONIA</t>
  </si>
  <si>
    <t>23330</t>
  </si>
  <si>
    <t>26067</t>
  </si>
  <si>
    <t>IOSCO</t>
  </si>
  <si>
    <t>23340</t>
  </si>
  <si>
    <t>26069</t>
  </si>
  <si>
    <t>IRON</t>
  </si>
  <si>
    <t>23350</t>
  </si>
  <si>
    <t>26071</t>
  </si>
  <si>
    <t>ISABELLA</t>
  </si>
  <si>
    <t>23360</t>
  </si>
  <si>
    <t>26073</t>
  </si>
  <si>
    <t>23370</t>
  </si>
  <si>
    <t>26075</t>
  </si>
  <si>
    <t>27100</t>
  </si>
  <si>
    <t>KALAMAZOO</t>
  </si>
  <si>
    <t>23380</t>
  </si>
  <si>
    <t>26077</t>
  </si>
  <si>
    <t>28020</t>
  </si>
  <si>
    <t>KALKASKA</t>
  </si>
  <si>
    <t>23390</t>
  </si>
  <si>
    <t>26079</t>
  </si>
  <si>
    <t>23400</t>
  </si>
  <si>
    <t>26081</t>
  </si>
  <si>
    <t>KEWEENAW</t>
  </si>
  <si>
    <t>23410</t>
  </si>
  <si>
    <t>26083</t>
  </si>
  <si>
    <t>26085</t>
  </si>
  <si>
    <t>LAPEER</t>
  </si>
  <si>
    <t>23430</t>
  </si>
  <si>
    <t>26087</t>
  </si>
  <si>
    <t>47664</t>
  </si>
  <si>
    <t>LEELANAU</t>
  </si>
  <si>
    <t>23440</t>
  </si>
  <si>
    <t>26089</t>
  </si>
  <si>
    <t>LENAWEE</t>
  </si>
  <si>
    <t>23450</t>
  </si>
  <si>
    <t>26091</t>
  </si>
  <si>
    <t>26093</t>
  </si>
  <si>
    <t>LUCE</t>
  </si>
  <si>
    <t>23470</t>
  </si>
  <si>
    <t>26095</t>
  </si>
  <si>
    <t>MACKINAC</t>
  </si>
  <si>
    <t>23480</t>
  </si>
  <si>
    <t>26097</t>
  </si>
  <si>
    <t>MACOMB</t>
  </si>
  <si>
    <t>23490</t>
  </si>
  <si>
    <t>26099</t>
  </si>
  <si>
    <t>MANISTEE</t>
  </si>
  <si>
    <t>23500</t>
  </si>
  <si>
    <t>26101</t>
  </si>
  <si>
    <t>MARQUETTE</t>
  </si>
  <si>
    <t>23510</t>
  </si>
  <si>
    <t>26103</t>
  </si>
  <si>
    <t>23520</t>
  </si>
  <si>
    <t>26105</t>
  </si>
  <si>
    <t>MECOSTA</t>
  </si>
  <si>
    <t>23530</t>
  </si>
  <si>
    <t>26107</t>
  </si>
  <si>
    <t>MENOMINEE</t>
  </si>
  <si>
    <t>26109</t>
  </si>
  <si>
    <t>MIDLAND</t>
  </si>
  <si>
    <t>23550</t>
  </si>
  <si>
    <t>26111</t>
  </si>
  <si>
    <t>33220</t>
  </si>
  <si>
    <t>MISSAUKEE</t>
  </si>
  <si>
    <t>23560</t>
  </si>
  <si>
    <t>26113</t>
  </si>
  <si>
    <t>23570</t>
  </si>
  <si>
    <t>26115</t>
  </si>
  <si>
    <t>33780</t>
  </si>
  <si>
    <t>MONTCALM</t>
  </si>
  <si>
    <t>26117</t>
  </si>
  <si>
    <t>MONTMORENCY</t>
  </si>
  <si>
    <t>23590</t>
  </si>
  <si>
    <t>26119</t>
  </si>
  <si>
    <t>MUSKEGON</t>
  </si>
  <si>
    <t>23600</t>
  </si>
  <si>
    <t>26121</t>
  </si>
  <si>
    <t>34740</t>
  </si>
  <si>
    <t>NEWAYGO</t>
  </si>
  <si>
    <t>23610</t>
  </si>
  <si>
    <t>26123</t>
  </si>
  <si>
    <t>OAKLAND</t>
  </si>
  <si>
    <t>23620</t>
  </si>
  <si>
    <t>26125</t>
  </si>
  <si>
    <t>OCEANA</t>
  </si>
  <si>
    <t>23630</t>
  </si>
  <si>
    <t>26127</t>
  </si>
  <si>
    <t>OGEMAW</t>
  </si>
  <si>
    <t>23640</t>
  </si>
  <si>
    <t>26129</t>
  </si>
  <si>
    <t>ONTONAGON</t>
  </si>
  <si>
    <t>23650</t>
  </si>
  <si>
    <t>26131</t>
  </si>
  <si>
    <t>23660</t>
  </si>
  <si>
    <t>26133</t>
  </si>
  <si>
    <t>OSCODA</t>
  </si>
  <si>
    <t>23670</t>
  </si>
  <si>
    <t>26135</t>
  </si>
  <si>
    <t>OTSEGO</t>
  </si>
  <si>
    <t>23680</t>
  </si>
  <si>
    <t>26137</t>
  </si>
  <si>
    <t>23690</t>
  </si>
  <si>
    <t>26139</t>
  </si>
  <si>
    <t>PRESQUE ISLE</t>
  </si>
  <si>
    <t>23700</t>
  </si>
  <si>
    <t>26141</t>
  </si>
  <si>
    <t>ROSCOMMON</t>
  </si>
  <si>
    <t>23710</t>
  </si>
  <si>
    <t>26143</t>
  </si>
  <si>
    <t>SAGINAW</t>
  </si>
  <si>
    <t>23720</t>
  </si>
  <si>
    <t>26145</t>
  </si>
  <si>
    <t>40980</t>
  </si>
  <si>
    <t>23730</t>
  </si>
  <si>
    <t>26147</t>
  </si>
  <si>
    <t>23740</t>
  </si>
  <si>
    <t>26149</t>
  </si>
  <si>
    <t>SANILAC</t>
  </si>
  <si>
    <t>23750</t>
  </si>
  <si>
    <t>26151</t>
  </si>
  <si>
    <t>SCHOOLCRAFT</t>
  </si>
  <si>
    <t>23760</t>
  </si>
  <si>
    <t>26153</t>
  </si>
  <si>
    <t>SHIAWASSEE</t>
  </si>
  <si>
    <t>23770</t>
  </si>
  <si>
    <t>26155</t>
  </si>
  <si>
    <t>TUSCOLA</t>
  </si>
  <si>
    <t>23780</t>
  </si>
  <si>
    <t>26157</t>
  </si>
  <si>
    <t>23790</t>
  </si>
  <si>
    <t>26159</t>
  </si>
  <si>
    <t>WASHTENAW</t>
  </si>
  <si>
    <t>23800</t>
  </si>
  <si>
    <t>26161</t>
  </si>
  <si>
    <t>23810</t>
  </si>
  <si>
    <t>26163</t>
  </si>
  <si>
    <t>19804</t>
  </si>
  <si>
    <t>WEXFORD</t>
  </si>
  <si>
    <t>23830</t>
  </si>
  <si>
    <t>26165</t>
  </si>
  <si>
    <t>23999</t>
  </si>
  <si>
    <t>26990</t>
  </si>
  <si>
    <t>AITKIN</t>
  </si>
  <si>
    <t>24000</t>
  </si>
  <si>
    <t>27001</t>
  </si>
  <si>
    <t>ANOKA</t>
  </si>
  <si>
    <t>24010</t>
  </si>
  <si>
    <t>27003</t>
  </si>
  <si>
    <t>33460</t>
  </si>
  <si>
    <t>BECKER</t>
  </si>
  <si>
    <t>24020</t>
  </si>
  <si>
    <t>27005</t>
  </si>
  <si>
    <t>BELTRAMI</t>
  </si>
  <si>
    <t>24030</t>
  </si>
  <si>
    <t>27007</t>
  </si>
  <si>
    <t>24040</t>
  </si>
  <si>
    <t>27009</t>
  </si>
  <si>
    <t>41060</t>
  </si>
  <si>
    <t>BIG STONE</t>
  </si>
  <si>
    <t>24050</t>
  </si>
  <si>
    <t>27011</t>
  </si>
  <si>
    <t>BLUE EARTH</t>
  </si>
  <si>
    <t>24060</t>
  </si>
  <si>
    <t>27013</t>
  </si>
  <si>
    <t>31860</t>
  </si>
  <si>
    <t>24070</t>
  </si>
  <si>
    <t>27015</t>
  </si>
  <si>
    <t>CARLTON</t>
  </si>
  <si>
    <t>24080</t>
  </si>
  <si>
    <t>27017</t>
  </si>
  <si>
    <t>20260</t>
  </si>
  <si>
    <t>CARVER</t>
  </si>
  <si>
    <t>24090</t>
  </si>
  <si>
    <t>27019</t>
  </si>
  <si>
    <t>24100</t>
  </si>
  <si>
    <t>27021</t>
  </si>
  <si>
    <t>24110</t>
  </si>
  <si>
    <t>27023</t>
  </si>
  <si>
    <t>CHISAGO</t>
  </si>
  <si>
    <t>24120</t>
  </si>
  <si>
    <t>27025</t>
  </si>
  <si>
    <t>24130</t>
  </si>
  <si>
    <t>27027</t>
  </si>
  <si>
    <t>24140</t>
  </si>
  <si>
    <t>27029</t>
  </si>
  <si>
    <t>24150</t>
  </si>
  <si>
    <t>27031</t>
  </si>
  <si>
    <t>COTTONWOOD</t>
  </si>
  <si>
    <t>24160</t>
  </si>
  <si>
    <t>27033</t>
  </si>
  <si>
    <t>CROW WING</t>
  </si>
  <si>
    <t>24170</t>
  </si>
  <si>
    <t>27035</t>
  </si>
  <si>
    <t>DAKOTA</t>
  </si>
  <si>
    <t>24180</t>
  </si>
  <si>
    <t>27037</t>
  </si>
  <si>
    <t>24190</t>
  </si>
  <si>
    <t>27039</t>
  </si>
  <si>
    <t>40340</t>
  </si>
  <si>
    <t>24200</t>
  </si>
  <si>
    <t>27041</t>
  </si>
  <si>
    <t>FARIBAULT</t>
  </si>
  <si>
    <t>24210</t>
  </si>
  <si>
    <t>27043</t>
  </si>
  <si>
    <t>FILLMORE</t>
  </si>
  <si>
    <t>24220</t>
  </si>
  <si>
    <t>27045</t>
  </si>
  <si>
    <t>FREEBORN</t>
  </si>
  <si>
    <t>24230</t>
  </si>
  <si>
    <t>27047</t>
  </si>
  <si>
    <t>GOODHUE</t>
  </si>
  <si>
    <t>24240</t>
  </si>
  <si>
    <t>27049</t>
  </si>
  <si>
    <t>24250</t>
  </si>
  <si>
    <t>27051</t>
  </si>
  <si>
    <t>HENNEPIN</t>
  </si>
  <si>
    <t>24260</t>
  </si>
  <si>
    <t>27053</t>
  </si>
  <si>
    <t>24270</t>
  </si>
  <si>
    <t>27055</t>
  </si>
  <si>
    <t>29100</t>
  </si>
  <si>
    <t>HUBBARD</t>
  </si>
  <si>
    <t>24280</t>
  </si>
  <si>
    <t>27057</t>
  </si>
  <si>
    <t>ISANTI</t>
  </si>
  <si>
    <t>24290</t>
  </si>
  <si>
    <t>27059</t>
  </si>
  <si>
    <t>ITASCA</t>
  </si>
  <si>
    <t>27061</t>
  </si>
  <si>
    <t>24310</t>
  </si>
  <si>
    <t>27063</t>
  </si>
  <si>
    <t>KANABEC</t>
  </si>
  <si>
    <t>24320</t>
  </si>
  <si>
    <t>27065</t>
  </si>
  <si>
    <t>KANDIYOHI</t>
  </si>
  <si>
    <t>24330</t>
  </si>
  <si>
    <t>27067</t>
  </si>
  <si>
    <t>KITTSON</t>
  </si>
  <si>
    <t>27069</t>
  </si>
  <si>
    <t>KOOCHICHING</t>
  </si>
  <si>
    <t>24350</t>
  </si>
  <si>
    <t>27071</t>
  </si>
  <si>
    <t>LAC QUI PARLE</t>
  </si>
  <si>
    <t>24360</t>
  </si>
  <si>
    <t>27073</t>
  </si>
  <si>
    <t>24370</t>
  </si>
  <si>
    <t>27075</t>
  </si>
  <si>
    <t>LAKE OF  WOODS</t>
  </si>
  <si>
    <t>24380</t>
  </si>
  <si>
    <t>27077</t>
  </si>
  <si>
    <t>LE SUEUR</t>
  </si>
  <si>
    <t>24390</t>
  </si>
  <si>
    <t>27079</t>
  </si>
  <si>
    <t>24400</t>
  </si>
  <si>
    <t>27081</t>
  </si>
  <si>
    <t>24410</t>
  </si>
  <si>
    <t>27083</t>
  </si>
  <si>
    <t>MC LEOD</t>
  </si>
  <si>
    <t>24420</t>
  </si>
  <si>
    <t>27085</t>
  </si>
  <si>
    <t>MAHNOMEN</t>
  </si>
  <si>
    <t>24430</t>
  </si>
  <si>
    <t>27087</t>
  </si>
  <si>
    <t>24440</t>
  </si>
  <si>
    <t>27089</t>
  </si>
  <si>
    <t>24450</t>
  </si>
  <si>
    <t>27091</t>
  </si>
  <si>
    <t>MEEKER</t>
  </si>
  <si>
    <t>24460</t>
  </si>
  <si>
    <t>27093</t>
  </si>
  <si>
    <t>MILLE LACS</t>
  </si>
  <si>
    <t>24470</t>
  </si>
  <si>
    <t>27095</t>
  </si>
  <si>
    <t>MORRISON</t>
  </si>
  <si>
    <t>24480</t>
  </si>
  <si>
    <t>27097</t>
  </si>
  <si>
    <t>MOWER</t>
  </si>
  <si>
    <t>24490</t>
  </si>
  <si>
    <t>27099</t>
  </si>
  <si>
    <t>24500</t>
  </si>
  <si>
    <t>27101</t>
  </si>
  <si>
    <t>NICOLLET</t>
  </si>
  <si>
    <t>27103</t>
  </si>
  <si>
    <t>NOBLES</t>
  </si>
  <si>
    <t>24520</t>
  </si>
  <si>
    <t>27105</t>
  </si>
  <si>
    <t>NORMAN</t>
  </si>
  <si>
    <t>24530</t>
  </si>
  <si>
    <t>27107</t>
  </si>
  <si>
    <t>OLMSTED</t>
  </si>
  <si>
    <t>27109</t>
  </si>
  <si>
    <t>OTTER TAIL</t>
  </si>
  <si>
    <t>24550</t>
  </si>
  <si>
    <t>27111</t>
  </si>
  <si>
    <t>PENNINGTON</t>
  </si>
  <si>
    <t>24560</t>
  </si>
  <si>
    <t>27113</t>
  </si>
  <si>
    <t>PINE</t>
  </si>
  <si>
    <t>24570</t>
  </si>
  <si>
    <t>27115</t>
  </si>
  <si>
    <t>PIPESTONE</t>
  </si>
  <si>
    <t>24580</t>
  </si>
  <si>
    <t>27117</t>
  </si>
  <si>
    <t>24590</t>
  </si>
  <si>
    <t>27119</t>
  </si>
  <si>
    <t>24600</t>
  </si>
  <si>
    <t>27121</t>
  </si>
  <si>
    <t>RAMSEY</t>
  </si>
  <si>
    <t>24610</t>
  </si>
  <si>
    <t>27123</t>
  </si>
  <si>
    <t>RED LAKE</t>
  </si>
  <si>
    <t>24620</t>
  </si>
  <si>
    <t>27125</t>
  </si>
  <si>
    <t>REDWOOD</t>
  </si>
  <si>
    <t>24630</t>
  </si>
  <si>
    <t>27127</t>
  </si>
  <si>
    <t>RENVILLE</t>
  </si>
  <si>
    <t>24640</t>
  </si>
  <si>
    <t>27129</t>
  </si>
  <si>
    <t>24650</t>
  </si>
  <si>
    <t>27131</t>
  </si>
  <si>
    <t>ROCK</t>
  </si>
  <si>
    <t>24660</t>
  </si>
  <si>
    <t>27133</t>
  </si>
  <si>
    <t>ROSEAU</t>
  </si>
  <si>
    <t>24670</t>
  </si>
  <si>
    <t>27135</t>
  </si>
  <si>
    <t>ST. LOUIS</t>
  </si>
  <si>
    <t>24680</t>
  </si>
  <si>
    <t>27137</t>
  </si>
  <si>
    <t>24690</t>
  </si>
  <si>
    <t>27139</t>
  </si>
  <si>
    <t>SHERBURNE</t>
  </si>
  <si>
    <t>24700</t>
  </si>
  <si>
    <t>27141</t>
  </si>
  <si>
    <t>SIBLEY</t>
  </si>
  <si>
    <t>24710</t>
  </si>
  <si>
    <t>27143</t>
  </si>
  <si>
    <t>STEARNS</t>
  </si>
  <si>
    <t>24720</t>
  </si>
  <si>
    <t>27145</t>
  </si>
  <si>
    <t>STEELE</t>
  </si>
  <si>
    <t>24730</t>
  </si>
  <si>
    <t>27147</t>
  </si>
  <si>
    <t>24740</t>
  </si>
  <si>
    <t>27149</t>
  </si>
  <si>
    <t>SWIFT</t>
  </si>
  <si>
    <t>24750</t>
  </si>
  <si>
    <t>27151</t>
  </si>
  <si>
    <t>24760</t>
  </si>
  <si>
    <t>27153</t>
  </si>
  <si>
    <t>TRAVERSE</t>
  </si>
  <si>
    <t>24770</t>
  </si>
  <si>
    <t>27155</t>
  </si>
  <si>
    <t>WABASHA</t>
  </si>
  <si>
    <t>24780</t>
  </si>
  <si>
    <t>27157</t>
  </si>
  <si>
    <t>WADENA</t>
  </si>
  <si>
    <t>24790</t>
  </si>
  <si>
    <t>27159</t>
  </si>
  <si>
    <t>WASECA</t>
  </si>
  <si>
    <t>24800</t>
  </si>
  <si>
    <t>27161</t>
  </si>
  <si>
    <t>24810</t>
  </si>
  <si>
    <t>27163</t>
  </si>
  <si>
    <t>WATONWAN</t>
  </si>
  <si>
    <t>24820</t>
  </si>
  <si>
    <t>27165</t>
  </si>
  <si>
    <t>WILKIN</t>
  </si>
  <si>
    <t>24830</t>
  </si>
  <si>
    <t>27167</t>
  </si>
  <si>
    <t>WINONA</t>
  </si>
  <si>
    <t>24840</t>
  </si>
  <si>
    <t>27169</t>
  </si>
  <si>
    <t>24850</t>
  </si>
  <si>
    <t>27171</t>
  </si>
  <si>
    <t>YELLOW MEDCINE</t>
  </si>
  <si>
    <t>24860</t>
  </si>
  <si>
    <t>27173</t>
  </si>
  <si>
    <t>24999</t>
  </si>
  <si>
    <t>27990</t>
  </si>
  <si>
    <t>25000</t>
  </si>
  <si>
    <t>28001</t>
  </si>
  <si>
    <t>ALCORN</t>
  </si>
  <si>
    <t>25010</t>
  </si>
  <si>
    <t>28003</t>
  </si>
  <si>
    <t>AMITE</t>
  </si>
  <si>
    <t>25020</t>
  </si>
  <si>
    <t>28005</t>
  </si>
  <si>
    <t>ATTALA</t>
  </si>
  <si>
    <t>25030</t>
  </si>
  <si>
    <t>28007</t>
  </si>
  <si>
    <t>25040</t>
  </si>
  <si>
    <t>28009</t>
  </si>
  <si>
    <t>BOLIVAR</t>
  </si>
  <si>
    <t>25050</t>
  </si>
  <si>
    <t>28011</t>
  </si>
  <si>
    <t>25060</t>
  </si>
  <si>
    <t>28013</t>
  </si>
  <si>
    <t>25070</t>
  </si>
  <si>
    <t>28015</t>
  </si>
  <si>
    <t>25080</t>
  </si>
  <si>
    <t>28017</t>
  </si>
  <si>
    <t>25090</t>
  </si>
  <si>
    <t>28019</t>
  </si>
  <si>
    <t>25100</t>
  </si>
  <si>
    <t>28021</t>
  </si>
  <si>
    <t>25110</t>
  </si>
  <si>
    <t>28023</t>
  </si>
  <si>
    <t>25120</t>
  </si>
  <si>
    <t>28025</t>
  </si>
  <si>
    <t>COAHOMA</t>
  </si>
  <si>
    <t>25130</t>
  </si>
  <si>
    <t>28027</t>
  </si>
  <si>
    <t>COPIAH</t>
  </si>
  <si>
    <t>25140</t>
  </si>
  <si>
    <t>28029</t>
  </si>
  <si>
    <t>27140</t>
  </si>
  <si>
    <t>25150</t>
  </si>
  <si>
    <t>28031</t>
  </si>
  <si>
    <t>25160</t>
  </si>
  <si>
    <t>28033</t>
  </si>
  <si>
    <t>FORREST</t>
  </si>
  <si>
    <t>25170</t>
  </si>
  <si>
    <t>28035</t>
  </si>
  <si>
    <t>25620</t>
  </si>
  <si>
    <t>28037</t>
  </si>
  <si>
    <t>GEORGE</t>
  </si>
  <si>
    <t>25190</t>
  </si>
  <si>
    <t>28039</t>
  </si>
  <si>
    <t>25200</t>
  </si>
  <si>
    <t>28041</t>
  </si>
  <si>
    <t>GRENADA</t>
  </si>
  <si>
    <t>25210</t>
  </si>
  <si>
    <t>28043</t>
  </si>
  <si>
    <t>28045</t>
  </si>
  <si>
    <t>25230</t>
  </si>
  <si>
    <t>28047</t>
  </si>
  <si>
    <t>HINDS</t>
  </si>
  <si>
    <t>25240</t>
  </si>
  <si>
    <t>28049</t>
  </si>
  <si>
    <t>25250</t>
  </si>
  <si>
    <t>28051</t>
  </si>
  <si>
    <t>HUMPHREYS</t>
  </si>
  <si>
    <t>28053</t>
  </si>
  <si>
    <t>ISSAQUENA</t>
  </si>
  <si>
    <t>25270</t>
  </si>
  <si>
    <t>28055</t>
  </si>
  <si>
    <t>ITAWAMBA</t>
  </si>
  <si>
    <t>25280</t>
  </si>
  <si>
    <t>28057</t>
  </si>
  <si>
    <t>25290</t>
  </si>
  <si>
    <t>28059</t>
  </si>
  <si>
    <t>25300</t>
  </si>
  <si>
    <t>28061</t>
  </si>
  <si>
    <t>25310</t>
  </si>
  <si>
    <t>28063</t>
  </si>
  <si>
    <t>JEFFERSON DAVIS</t>
  </si>
  <si>
    <t>25320</t>
  </si>
  <si>
    <t>28065</t>
  </si>
  <si>
    <t>25330</t>
  </si>
  <si>
    <t>28067</t>
  </si>
  <si>
    <t>KEMPER</t>
  </si>
  <si>
    <t>25340</t>
  </si>
  <si>
    <t>28069</t>
  </si>
  <si>
    <t>25350</t>
  </si>
  <si>
    <t>28071</t>
  </si>
  <si>
    <t>25360</t>
  </si>
  <si>
    <t>28073</t>
  </si>
  <si>
    <t>25370</t>
  </si>
  <si>
    <t>28075</t>
  </si>
  <si>
    <t>25380</t>
  </si>
  <si>
    <t>28077</t>
  </si>
  <si>
    <t>LEAKE</t>
  </si>
  <si>
    <t>25390</t>
  </si>
  <si>
    <t>28079</t>
  </si>
  <si>
    <t>25400</t>
  </si>
  <si>
    <t>28081</t>
  </si>
  <si>
    <t>LEFLORE</t>
  </si>
  <si>
    <t>25410</t>
  </si>
  <si>
    <t>28083</t>
  </si>
  <si>
    <t>25420</t>
  </si>
  <si>
    <t>28085</t>
  </si>
  <si>
    <t>25430</t>
  </si>
  <si>
    <t>28087</t>
  </si>
  <si>
    <t>25440</t>
  </si>
  <si>
    <t>28089</t>
  </si>
  <si>
    <t>25450</t>
  </si>
  <si>
    <t>28091</t>
  </si>
  <si>
    <t>25460</t>
  </si>
  <si>
    <t>28093</t>
  </si>
  <si>
    <t>25470</t>
  </si>
  <si>
    <t>28095</t>
  </si>
  <si>
    <t>25480</t>
  </si>
  <si>
    <t>28097</t>
  </si>
  <si>
    <t>NESHOBA</t>
  </si>
  <si>
    <t>25490</t>
  </si>
  <si>
    <t>28099</t>
  </si>
  <si>
    <t>25500</t>
  </si>
  <si>
    <t>28101</t>
  </si>
  <si>
    <t>NOXUBEE</t>
  </si>
  <si>
    <t>25510</t>
  </si>
  <si>
    <t>28103</t>
  </si>
  <si>
    <t>OKTIBBEHA</t>
  </si>
  <si>
    <t>25520</t>
  </si>
  <si>
    <t>28105</t>
  </si>
  <si>
    <t>PANOLA</t>
  </si>
  <si>
    <t>25530</t>
  </si>
  <si>
    <t>28107</t>
  </si>
  <si>
    <t>PEARL RIVER</t>
  </si>
  <si>
    <t>28109</t>
  </si>
  <si>
    <t>25550</t>
  </si>
  <si>
    <t>28111</t>
  </si>
  <si>
    <t>25560</t>
  </si>
  <si>
    <t>28113</t>
  </si>
  <si>
    <t>PONTOTOC</t>
  </si>
  <si>
    <t>25570</t>
  </si>
  <si>
    <t>28115</t>
  </si>
  <si>
    <t>PRENTISS</t>
  </si>
  <si>
    <t>25580</t>
  </si>
  <si>
    <t>28117</t>
  </si>
  <si>
    <t>25590</t>
  </si>
  <si>
    <t>28119</t>
  </si>
  <si>
    <t>RANKIN</t>
  </si>
  <si>
    <t>25600</t>
  </si>
  <si>
    <t>28121</t>
  </si>
  <si>
    <t>25610</t>
  </si>
  <si>
    <t>28123</t>
  </si>
  <si>
    <t>SHARKEY</t>
  </si>
  <si>
    <t>28125</t>
  </si>
  <si>
    <t>25630</t>
  </si>
  <si>
    <t>28127</t>
  </si>
  <si>
    <t>25640</t>
  </si>
  <si>
    <t>28129</t>
  </si>
  <si>
    <t>25650</t>
  </si>
  <si>
    <t>28131</t>
  </si>
  <si>
    <t>SUNFLOWER</t>
  </si>
  <si>
    <t>25660</t>
  </si>
  <si>
    <t>28133</t>
  </si>
  <si>
    <t>TALLAHATCHIE</t>
  </si>
  <si>
    <t>25670</t>
  </si>
  <si>
    <t>28135</t>
  </si>
  <si>
    <t>TATE</t>
  </si>
  <si>
    <t>25680</t>
  </si>
  <si>
    <t>28137</t>
  </si>
  <si>
    <t>TIPPAH</t>
  </si>
  <si>
    <t>25690</t>
  </si>
  <si>
    <t>28139</t>
  </si>
  <si>
    <t>TISHOMINGO</t>
  </si>
  <si>
    <t>25700</t>
  </si>
  <si>
    <t>28141</t>
  </si>
  <si>
    <t>TUNICA</t>
  </si>
  <si>
    <t>25710</t>
  </si>
  <si>
    <t>28143</t>
  </si>
  <si>
    <t>25720</t>
  </si>
  <si>
    <t>28145</t>
  </si>
  <si>
    <t>WALTHALL</t>
  </si>
  <si>
    <t>25730</t>
  </si>
  <si>
    <t>28147</t>
  </si>
  <si>
    <t>25740</t>
  </si>
  <si>
    <t>28149</t>
  </si>
  <si>
    <t>25750</t>
  </si>
  <si>
    <t>28151</t>
  </si>
  <si>
    <t>25760</t>
  </si>
  <si>
    <t>28153</t>
  </si>
  <si>
    <t>25770</t>
  </si>
  <si>
    <t>28155</t>
  </si>
  <si>
    <t>25780</t>
  </si>
  <si>
    <t>28157</t>
  </si>
  <si>
    <t>25790</t>
  </si>
  <si>
    <t>28159</t>
  </si>
  <si>
    <t>YALOBUSHA</t>
  </si>
  <si>
    <t>25800</t>
  </si>
  <si>
    <t>28161</t>
  </si>
  <si>
    <t>YAZOO</t>
  </si>
  <si>
    <t>25810</t>
  </si>
  <si>
    <t>28163</t>
  </si>
  <si>
    <t>25999</t>
  </si>
  <si>
    <t>28990</t>
  </si>
  <si>
    <t>26000</t>
  </si>
  <si>
    <t>29001</t>
  </si>
  <si>
    <t>ANDREW</t>
  </si>
  <si>
    <t>26010</t>
  </si>
  <si>
    <t>29003</t>
  </si>
  <si>
    <t>26020</t>
  </si>
  <si>
    <t>29005</t>
  </si>
  <si>
    <t>AUDRAIN</t>
  </si>
  <si>
    <t>26030</t>
  </si>
  <si>
    <t>29007</t>
  </si>
  <si>
    <t>26040</t>
  </si>
  <si>
    <t>29009</t>
  </si>
  <si>
    <t>26050</t>
  </si>
  <si>
    <t>29011</t>
  </si>
  <si>
    <t>BATES</t>
  </si>
  <si>
    <t>26060</t>
  </si>
  <si>
    <t>29013</t>
  </si>
  <si>
    <t>26070</t>
  </si>
  <si>
    <t>29015</t>
  </si>
  <si>
    <t>BOLLINGER</t>
  </si>
  <si>
    <t>26080</t>
  </si>
  <si>
    <t>29017</t>
  </si>
  <si>
    <t>26090</t>
  </si>
  <si>
    <t>29019</t>
  </si>
  <si>
    <t>26100</t>
  </si>
  <si>
    <t>29021</t>
  </si>
  <si>
    <t>26110</t>
  </si>
  <si>
    <t>29023</t>
  </si>
  <si>
    <t>26120</t>
  </si>
  <si>
    <t>29025</t>
  </si>
  <si>
    <t>CALLAWAY</t>
  </si>
  <si>
    <t>26130</t>
  </si>
  <si>
    <t>29027</t>
  </si>
  <si>
    <t>27620</t>
  </si>
  <si>
    <t>29029</t>
  </si>
  <si>
    <t>CAPE GIRARDEAU</t>
  </si>
  <si>
    <t>26150</t>
  </si>
  <si>
    <t>29031</t>
  </si>
  <si>
    <t>26160</t>
  </si>
  <si>
    <t>29033</t>
  </si>
  <si>
    <t>26170</t>
  </si>
  <si>
    <t>29035</t>
  </si>
  <si>
    <t>26180</t>
  </si>
  <si>
    <t>29037</t>
  </si>
  <si>
    <t>26190</t>
  </si>
  <si>
    <t>29039</t>
  </si>
  <si>
    <t>CHARITON</t>
  </si>
  <si>
    <t>26200</t>
  </si>
  <si>
    <t>29041</t>
  </si>
  <si>
    <t>26210</t>
  </si>
  <si>
    <t>29043</t>
  </si>
  <si>
    <t>44180</t>
  </si>
  <si>
    <t>26220</t>
  </si>
  <si>
    <t>29045</t>
  </si>
  <si>
    <t>26230</t>
  </si>
  <si>
    <t>29047</t>
  </si>
  <si>
    <t>26240</t>
  </si>
  <si>
    <t>29049</t>
  </si>
  <si>
    <t>COLE</t>
  </si>
  <si>
    <t>26250</t>
  </si>
  <si>
    <t>29051</t>
  </si>
  <si>
    <t>COOPER</t>
  </si>
  <si>
    <t>26260</t>
  </si>
  <si>
    <t>29053</t>
  </si>
  <si>
    <t>26270</t>
  </si>
  <si>
    <t>29055</t>
  </si>
  <si>
    <t>26280</t>
  </si>
  <si>
    <t>29057</t>
  </si>
  <si>
    <t>26290</t>
  </si>
  <si>
    <t>29059</t>
  </si>
  <si>
    <t>29061</t>
  </si>
  <si>
    <t>26310</t>
  </si>
  <si>
    <t>29063</t>
  </si>
  <si>
    <t>DENT</t>
  </si>
  <si>
    <t>26320</t>
  </si>
  <si>
    <t>29065</t>
  </si>
  <si>
    <t>26330</t>
  </si>
  <si>
    <t>29067</t>
  </si>
  <si>
    <t>DUNKLIN</t>
  </si>
  <si>
    <t>26340</t>
  </si>
  <si>
    <t>29069</t>
  </si>
  <si>
    <t>26350</t>
  </si>
  <si>
    <t>29071</t>
  </si>
  <si>
    <t>GASCONADE</t>
  </si>
  <si>
    <t>26360</t>
  </si>
  <si>
    <t>29073</t>
  </si>
  <si>
    <t>GENTRY</t>
  </si>
  <si>
    <t>26370</t>
  </si>
  <si>
    <t>29075</t>
  </si>
  <si>
    <t>29077</t>
  </si>
  <si>
    <t>26390</t>
  </si>
  <si>
    <t>29079</t>
  </si>
  <si>
    <t>26400</t>
  </si>
  <si>
    <t>29081</t>
  </si>
  <si>
    <t>26410</t>
  </si>
  <si>
    <t>29083</t>
  </si>
  <si>
    <t>HICKORY</t>
  </si>
  <si>
    <t>26411</t>
  </si>
  <si>
    <t>29085</t>
  </si>
  <si>
    <t>HOLT</t>
  </si>
  <si>
    <t>26412</t>
  </si>
  <si>
    <t>29087</t>
  </si>
  <si>
    <t>26440</t>
  </si>
  <si>
    <t>29089</t>
  </si>
  <si>
    <t>HOWELL</t>
  </si>
  <si>
    <t>26450</t>
  </si>
  <si>
    <t>29091</t>
  </si>
  <si>
    <t>26460</t>
  </si>
  <si>
    <t>29093</t>
  </si>
  <si>
    <t>26470</t>
  </si>
  <si>
    <t>29095</t>
  </si>
  <si>
    <t>26480</t>
  </si>
  <si>
    <t>29097</t>
  </si>
  <si>
    <t>27900</t>
  </si>
  <si>
    <t>26490</t>
  </si>
  <si>
    <t>29099</t>
  </si>
  <si>
    <t>26500</t>
  </si>
  <si>
    <t>29101</t>
  </si>
  <si>
    <t>26510</t>
  </si>
  <si>
    <t>29103</t>
  </si>
  <si>
    <t>LACLEDE</t>
  </si>
  <si>
    <t>26520</t>
  </si>
  <si>
    <t>29105</t>
  </si>
  <si>
    <t>26530</t>
  </si>
  <si>
    <t>29107</t>
  </si>
  <si>
    <t>26540</t>
  </si>
  <si>
    <t>29109</t>
  </si>
  <si>
    <t>26541</t>
  </si>
  <si>
    <t>29111</t>
  </si>
  <si>
    <t>26560</t>
  </si>
  <si>
    <t>29113</t>
  </si>
  <si>
    <t>26570</t>
  </si>
  <si>
    <t>29115</t>
  </si>
  <si>
    <t>29117</t>
  </si>
  <si>
    <t>MC DONALD</t>
  </si>
  <si>
    <t>26590</t>
  </si>
  <si>
    <t>29119</t>
  </si>
  <si>
    <t>26600</t>
  </si>
  <si>
    <t>29121</t>
  </si>
  <si>
    <t>26601</t>
  </si>
  <si>
    <t>29123</t>
  </si>
  <si>
    <t>MARIES</t>
  </si>
  <si>
    <t>29125</t>
  </si>
  <si>
    <t>26630</t>
  </si>
  <si>
    <t>29127</t>
  </si>
  <si>
    <t>26631</t>
  </si>
  <si>
    <t>29129</t>
  </si>
  <si>
    <t>26650</t>
  </si>
  <si>
    <t>29131</t>
  </si>
  <si>
    <t>26660</t>
  </si>
  <si>
    <t>29133</t>
  </si>
  <si>
    <t>MONITEAU</t>
  </si>
  <si>
    <t>26670</t>
  </si>
  <si>
    <t>29135</t>
  </si>
  <si>
    <t>26680</t>
  </si>
  <si>
    <t>29137</t>
  </si>
  <si>
    <t>26690</t>
  </si>
  <si>
    <t>29139</t>
  </si>
  <si>
    <t>26700</t>
  </si>
  <si>
    <t>29141</t>
  </si>
  <si>
    <t>NEW MADRID</t>
  </si>
  <si>
    <t>26710</t>
  </si>
  <si>
    <t>29143</t>
  </si>
  <si>
    <t>26720</t>
  </si>
  <si>
    <t>29145</t>
  </si>
  <si>
    <t>NODAWAY</t>
  </si>
  <si>
    <t>26730</t>
  </si>
  <si>
    <t>29147</t>
  </si>
  <si>
    <t>OREGON</t>
  </si>
  <si>
    <t>26740</t>
  </si>
  <si>
    <t>29149</t>
  </si>
  <si>
    <t>26750</t>
  </si>
  <si>
    <t>29151</t>
  </si>
  <si>
    <t>OZARK</t>
  </si>
  <si>
    <t>26751</t>
  </si>
  <si>
    <t>29153</t>
  </si>
  <si>
    <t>PEMISCOT</t>
  </si>
  <si>
    <t>26770</t>
  </si>
  <si>
    <t>29155</t>
  </si>
  <si>
    <t>26780</t>
  </si>
  <si>
    <t>29157</t>
  </si>
  <si>
    <t>PETTIS</t>
  </si>
  <si>
    <t>26790</t>
  </si>
  <si>
    <t>29159</t>
  </si>
  <si>
    <t>PHELPS</t>
  </si>
  <si>
    <t>26800</t>
  </si>
  <si>
    <t>29161</t>
  </si>
  <si>
    <t>26810</t>
  </si>
  <si>
    <t>29163</t>
  </si>
  <si>
    <t>PLATTE</t>
  </si>
  <si>
    <t>29165</t>
  </si>
  <si>
    <t>26821</t>
  </si>
  <si>
    <t>29167</t>
  </si>
  <si>
    <t>26840</t>
  </si>
  <si>
    <t>29169</t>
  </si>
  <si>
    <t>26850</t>
  </si>
  <si>
    <t>29171</t>
  </si>
  <si>
    <t>RALLS</t>
  </si>
  <si>
    <t>26860</t>
  </si>
  <si>
    <t>29173</t>
  </si>
  <si>
    <t>26870</t>
  </si>
  <si>
    <t>29175</t>
  </si>
  <si>
    <t>RAY</t>
  </si>
  <si>
    <t>26880</t>
  </si>
  <si>
    <t>29177</t>
  </si>
  <si>
    <t>REYNOLDS</t>
  </si>
  <si>
    <t>26881</t>
  </si>
  <si>
    <t>29179</t>
  </si>
  <si>
    <t>29181</t>
  </si>
  <si>
    <t>26910</t>
  </si>
  <si>
    <t>29183</t>
  </si>
  <si>
    <t>26911</t>
  </si>
  <si>
    <t>29185</t>
  </si>
  <si>
    <t>ST. FRANCOIS</t>
  </si>
  <si>
    <t>26930</t>
  </si>
  <si>
    <t>29187</t>
  </si>
  <si>
    <t>26940</t>
  </si>
  <si>
    <t>29189</t>
  </si>
  <si>
    <t>ST. LOUIS CITY</t>
  </si>
  <si>
    <t>26950</t>
  </si>
  <si>
    <t>29510</t>
  </si>
  <si>
    <t>STE. GENEVIEVE</t>
  </si>
  <si>
    <t>26960</t>
  </si>
  <si>
    <t>29186</t>
  </si>
  <si>
    <t>26970</t>
  </si>
  <si>
    <t>29195</t>
  </si>
  <si>
    <t>29197</t>
  </si>
  <si>
    <t>SCOTLAND</t>
  </si>
  <si>
    <t>26981</t>
  </si>
  <si>
    <t>29199</t>
  </si>
  <si>
    <t>26982</t>
  </si>
  <si>
    <t>29201</t>
  </si>
  <si>
    <t>SHANNON</t>
  </si>
  <si>
    <t>26983</t>
  </si>
  <si>
    <t>29203</t>
  </si>
  <si>
    <t>26984</t>
  </si>
  <si>
    <t>29205</t>
  </si>
  <si>
    <t>STODDARD</t>
  </si>
  <si>
    <t>26985</t>
  </si>
  <si>
    <t>29207</t>
  </si>
  <si>
    <t>26986</t>
  </si>
  <si>
    <t>29209</t>
  </si>
  <si>
    <t>26987</t>
  </si>
  <si>
    <t>29211</t>
  </si>
  <si>
    <t>TANEY</t>
  </si>
  <si>
    <t>26988</t>
  </si>
  <si>
    <t>29213</t>
  </si>
  <si>
    <t>TEXAS</t>
  </si>
  <si>
    <t>26989</t>
  </si>
  <si>
    <t>29215</t>
  </si>
  <si>
    <t>29217</t>
  </si>
  <si>
    <t>26991</t>
  </si>
  <si>
    <t>29219</t>
  </si>
  <si>
    <t>26992</t>
  </si>
  <si>
    <t>29221</t>
  </si>
  <si>
    <t>26993</t>
  </si>
  <si>
    <t>29223</t>
  </si>
  <si>
    <t>26994</t>
  </si>
  <si>
    <t>29225</t>
  </si>
  <si>
    <t>26995</t>
  </si>
  <si>
    <t>29227</t>
  </si>
  <si>
    <t>26996</t>
  </si>
  <si>
    <t>29229</t>
  </si>
  <si>
    <t>26999</t>
  </si>
  <si>
    <t>29990</t>
  </si>
  <si>
    <t>BEAVERHEAD</t>
  </si>
  <si>
    <t>27000</t>
  </si>
  <si>
    <t>30001</t>
  </si>
  <si>
    <t>BIG HORN</t>
  </si>
  <si>
    <t>27010</t>
  </si>
  <si>
    <t>30003</t>
  </si>
  <si>
    <t>27020</t>
  </si>
  <si>
    <t>30005</t>
  </si>
  <si>
    <t>BROADWATER</t>
  </si>
  <si>
    <t>27030</t>
  </si>
  <si>
    <t>30007</t>
  </si>
  <si>
    <t>CARBON</t>
  </si>
  <si>
    <t>27040</t>
  </si>
  <si>
    <t>30009</t>
  </si>
  <si>
    <t>13740</t>
  </si>
  <si>
    <t>27050</t>
  </si>
  <si>
    <t>30011</t>
  </si>
  <si>
    <t>CASCADE</t>
  </si>
  <si>
    <t>27060</t>
  </si>
  <si>
    <t>30013</t>
  </si>
  <si>
    <t>CHOUTEAU</t>
  </si>
  <si>
    <t>27070</t>
  </si>
  <si>
    <t>30015</t>
  </si>
  <si>
    <t>27080</t>
  </si>
  <si>
    <t>30017</t>
  </si>
  <si>
    <t>DANIELS</t>
  </si>
  <si>
    <t>27090</t>
  </si>
  <si>
    <t>30019</t>
  </si>
  <si>
    <t>30021</t>
  </si>
  <si>
    <t>DEER LODGE</t>
  </si>
  <si>
    <t>27110</t>
  </si>
  <si>
    <t>30023</t>
  </si>
  <si>
    <t>FALLON</t>
  </si>
  <si>
    <t>27120</t>
  </si>
  <si>
    <t>30025</t>
  </si>
  <si>
    <t>FERGUS</t>
  </si>
  <si>
    <t>27130</t>
  </si>
  <si>
    <t>30027</t>
  </si>
  <si>
    <t>FLATHEAD</t>
  </si>
  <si>
    <t>30029</t>
  </si>
  <si>
    <t>27150</t>
  </si>
  <si>
    <t>30031</t>
  </si>
  <si>
    <t>27160</t>
  </si>
  <si>
    <t>30033</t>
  </si>
  <si>
    <t>GLACIER</t>
  </si>
  <si>
    <t>27170</t>
  </si>
  <si>
    <t>30035</t>
  </si>
  <si>
    <t>GOLDEN VALLEY</t>
  </si>
  <si>
    <t>27180</t>
  </si>
  <si>
    <t>30037</t>
  </si>
  <si>
    <t>GRANITE</t>
  </si>
  <si>
    <t>27190</t>
  </si>
  <si>
    <t>30039</t>
  </si>
  <si>
    <t>HILL</t>
  </si>
  <si>
    <t>27200</t>
  </si>
  <si>
    <t>30041</t>
  </si>
  <si>
    <t>27210</t>
  </si>
  <si>
    <t>30043</t>
  </si>
  <si>
    <t>JUDITH BASIN</t>
  </si>
  <si>
    <t>27220</t>
  </si>
  <si>
    <t>30045</t>
  </si>
  <si>
    <t>27230</t>
  </si>
  <si>
    <t>30047</t>
  </si>
  <si>
    <t>LEWIS AND CLARK</t>
  </si>
  <si>
    <t>27240</t>
  </si>
  <si>
    <t>30049</t>
  </si>
  <si>
    <t>27250</t>
  </si>
  <si>
    <t>30051</t>
  </si>
  <si>
    <t>30053</t>
  </si>
  <si>
    <t>MCCONE</t>
  </si>
  <si>
    <t>27270</t>
  </si>
  <si>
    <t>30055</t>
  </si>
  <si>
    <t>27280</t>
  </si>
  <si>
    <t>30057</t>
  </si>
  <si>
    <t>MEAGHER</t>
  </si>
  <si>
    <t>27290</t>
  </si>
  <si>
    <t>30059</t>
  </si>
  <si>
    <t>27300</t>
  </si>
  <si>
    <t>30061</t>
  </si>
  <si>
    <t>MISSOULA</t>
  </si>
  <si>
    <t>27310</t>
  </si>
  <si>
    <t>30063</t>
  </si>
  <si>
    <t>33540</t>
  </si>
  <si>
    <t>MUSSELSHELL</t>
  </si>
  <si>
    <t>27320</t>
  </si>
  <si>
    <t>30065</t>
  </si>
  <si>
    <t>27330</t>
  </si>
  <si>
    <t>30067</t>
  </si>
  <si>
    <t>PETROLEUM</t>
  </si>
  <si>
    <t>27340</t>
  </si>
  <si>
    <t>30069</t>
  </si>
  <si>
    <t>27350</t>
  </si>
  <si>
    <t>30071</t>
  </si>
  <si>
    <t>PONDERA</t>
  </si>
  <si>
    <t>27360</t>
  </si>
  <si>
    <t>30073</t>
  </si>
  <si>
    <t>POWDER RIVER</t>
  </si>
  <si>
    <t>27370</t>
  </si>
  <si>
    <t>30075</t>
  </si>
  <si>
    <t>27380</t>
  </si>
  <si>
    <t>30077</t>
  </si>
  <si>
    <t>27390</t>
  </si>
  <si>
    <t>30079</t>
  </si>
  <si>
    <t>RAVALLI</t>
  </si>
  <si>
    <t>27400</t>
  </si>
  <si>
    <t>30081</t>
  </si>
  <si>
    <t>27410</t>
  </si>
  <si>
    <t>30083</t>
  </si>
  <si>
    <t>ROOSEVELT</t>
  </si>
  <si>
    <t>27420</t>
  </si>
  <si>
    <t>30085</t>
  </si>
  <si>
    <t>ROSEBUD</t>
  </si>
  <si>
    <t>27430</t>
  </si>
  <si>
    <t>30087</t>
  </si>
  <si>
    <t>SANDERS</t>
  </si>
  <si>
    <t>27440</t>
  </si>
  <si>
    <t>30089</t>
  </si>
  <si>
    <t>27450</t>
  </si>
  <si>
    <t>30091</t>
  </si>
  <si>
    <t>SILVER BOW</t>
  </si>
  <si>
    <t>27460</t>
  </si>
  <si>
    <t>30093</t>
  </si>
  <si>
    <t>STILLWATER</t>
  </si>
  <si>
    <t>27470</t>
  </si>
  <si>
    <t>30095</t>
  </si>
  <si>
    <t>SWEET GRASS</t>
  </si>
  <si>
    <t>27480</t>
  </si>
  <si>
    <t>30097</t>
  </si>
  <si>
    <t>27490</t>
  </si>
  <si>
    <t>30099</t>
  </si>
  <si>
    <t>TOOLE</t>
  </si>
  <si>
    <t>27500</t>
  </si>
  <si>
    <t>30101</t>
  </si>
  <si>
    <t>TREASURE</t>
  </si>
  <si>
    <t>27510</t>
  </si>
  <si>
    <t>30103</t>
  </si>
  <si>
    <t>27520</t>
  </si>
  <si>
    <t>30105</t>
  </si>
  <si>
    <t>WHEATLAND</t>
  </si>
  <si>
    <t>27530</t>
  </si>
  <si>
    <t>30107</t>
  </si>
  <si>
    <t>WIBAUX</t>
  </si>
  <si>
    <t>27540</t>
  </si>
  <si>
    <t>30109</t>
  </si>
  <si>
    <t>YELLOWSTONE</t>
  </si>
  <si>
    <t>27550</t>
  </si>
  <si>
    <t>30111</t>
  </si>
  <si>
    <t>27999</t>
  </si>
  <si>
    <t>30990</t>
  </si>
  <si>
    <t>28000</t>
  </si>
  <si>
    <t>31001</t>
  </si>
  <si>
    <t>ANTELOPE</t>
  </si>
  <si>
    <t>28010</t>
  </si>
  <si>
    <t>31003</t>
  </si>
  <si>
    <t>ARTHUR</t>
  </si>
  <si>
    <t>31005</t>
  </si>
  <si>
    <t>BANNER</t>
  </si>
  <si>
    <t>28030</t>
  </si>
  <si>
    <t>31007</t>
  </si>
  <si>
    <t>28040</t>
  </si>
  <si>
    <t>31009</t>
  </si>
  <si>
    <t>28050</t>
  </si>
  <si>
    <t>31011</t>
  </si>
  <si>
    <t>BOX BUTTE</t>
  </si>
  <si>
    <t>28060</t>
  </si>
  <si>
    <t>31013</t>
  </si>
  <si>
    <t>28070</t>
  </si>
  <si>
    <t>31015</t>
  </si>
  <si>
    <t>28080</t>
  </si>
  <si>
    <t>31017</t>
  </si>
  <si>
    <t>BUFFALO</t>
  </si>
  <si>
    <t>28090</t>
  </si>
  <si>
    <t>31019</t>
  </si>
  <si>
    <t>BURT</t>
  </si>
  <si>
    <t>31021</t>
  </si>
  <si>
    <t>28110</t>
  </si>
  <si>
    <t>31023</t>
  </si>
  <si>
    <t>28120</t>
  </si>
  <si>
    <t>31025</t>
  </si>
  <si>
    <t>28130</t>
  </si>
  <si>
    <t>31027</t>
  </si>
  <si>
    <t>31029</t>
  </si>
  <si>
    <t>CHERRY</t>
  </si>
  <si>
    <t>28150</t>
  </si>
  <si>
    <t>31031</t>
  </si>
  <si>
    <t>28160</t>
  </si>
  <si>
    <t>31033</t>
  </si>
  <si>
    <t>28170</t>
  </si>
  <si>
    <t>31035</t>
  </si>
  <si>
    <t>COLFAX</t>
  </si>
  <si>
    <t>28180</t>
  </si>
  <si>
    <t>31037</t>
  </si>
  <si>
    <t>CUMING</t>
  </si>
  <si>
    <t>28190</t>
  </si>
  <si>
    <t>31039</t>
  </si>
  <si>
    <t>28200</t>
  </si>
  <si>
    <t>31041</t>
  </si>
  <si>
    <t>28210</t>
  </si>
  <si>
    <t>31043</t>
  </si>
  <si>
    <t>DAWES</t>
  </si>
  <si>
    <t>28220</t>
  </si>
  <si>
    <t>31045</t>
  </si>
  <si>
    <t>28230</t>
  </si>
  <si>
    <t>31047</t>
  </si>
  <si>
    <t>DEUEL</t>
  </si>
  <si>
    <t>28240</t>
  </si>
  <si>
    <t>31049</t>
  </si>
  <si>
    <t>DIXON</t>
  </si>
  <si>
    <t>28250</t>
  </si>
  <si>
    <t>31051</t>
  </si>
  <si>
    <t>28260</t>
  </si>
  <si>
    <t>31053</t>
  </si>
  <si>
    <t>28270</t>
  </si>
  <si>
    <t>31055</t>
  </si>
  <si>
    <t>DUNDY</t>
  </si>
  <si>
    <t>28280</t>
  </si>
  <si>
    <t>31057</t>
  </si>
  <si>
    <t>28290</t>
  </si>
  <si>
    <t>31059</t>
  </si>
  <si>
    <t>28300</t>
  </si>
  <si>
    <t>31061</t>
  </si>
  <si>
    <t>FRONTIER</t>
  </si>
  <si>
    <t>28310</t>
  </si>
  <si>
    <t>31063</t>
  </si>
  <si>
    <t>FURNAS</t>
  </si>
  <si>
    <t>28320</t>
  </si>
  <si>
    <t>31065</t>
  </si>
  <si>
    <t>GAGE</t>
  </si>
  <si>
    <t>28330</t>
  </si>
  <si>
    <t>31067</t>
  </si>
  <si>
    <t>GARDEN</t>
  </si>
  <si>
    <t>28340</t>
  </si>
  <si>
    <t>31069</t>
  </si>
  <si>
    <t>28350</t>
  </si>
  <si>
    <t>31071</t>
  </si>
  <si>
    <t>GOSPER</t>
  </si>
  <si>
    <t>28360</t>
  </si>
  <si>
    <t>31073</t>
  </si>
  <si>
    <t>28370</t>
  </si>
  <si>
    <t>31075</t>
  </si>
  <si>
    <t>28380</t>
  </si>
  <si>
    <t>31077</t>
  </si>
  <si>
    <t>28390</t>
  </si>
  <si>
    <t>31079</t>
  </si>
  <si>
    <t>28400</t>
  </si>
  <si>
    <t>31081</t>
  </si>
  <si>
    <t>28410</t>
  </si>
  <si>
    <t>31083</t>
  </si>
  <si>
    <t>HAYES</t>
  </si>
  <si>
    <t>28420</t>
  </si>
  <si>
    <t>31085</t>
  </si>
  <si>
    <t>HITCHCOCK</t>
  </si>
  <si>
    <t>28430</t>
  </si>
  <si>
    <t>31087</t>
  </si>
  <si>
    <t>28440</t>
  </si>
  <si>
    <t>31089</t>
  </si>
  <si>
    <t>HOOKER</t>
  </si>
  <si>
    <t>28450</t>
  </si>
  <si>
    <t>31091</t>
  </si>
  <si>
    <t>28460</t>
  </si>
  <si>
    <t>31093</t>
  </si>
  <si>
    <t>28470</t>
  </si>
  <si>
    <t>31095</t>
  </si>
  <si>
    <t>28480</t>
  </si>
  <si>
    <t>31097</t>
  </si>
  <si>
    <t>KEARNEY</t>
  </si>
  <si>
    <t>28490</t>
  </si>
  <si>
    <t>31099</t>
  </si>
  <si>
    <t>KEITH</t>
  </si>
  <si>
    <t>28500</t>
  </si>
  <si>
    <t>31101</t>
  </si>
  <si>
    <t>KEYA PAHA</t>
  </si>
  <si>
    <t>28510</t>
  </si>
  <si>
    <t>31103</t>
  </si>
  <si>
    <t>KIMBALL</t>
  </si>
  <si>
    <t>28520</t>
  </si>
  <si>
    <t>31105</t>
  </si>
  <si>
    <t>28530</t>
  </si>
  <si>
    <t>31107</t>
  </si>
  <si>
    <t>LANCASTER</t>
  </si>
  <si>
    <t>28540</t>
  </si>
  <si>
    <t>31109</t>
  </si>
  <si>
    <t>30700</t>
  </si>
  <si>
    <t>28550</t>
  </si>
  <si>
    <t>31111</t>
  </si>
  <si>
    <t>28560</t>
  </si>
  <si>
    <t>31113</t>
  </si>
  <si>
    <t>LOUP</t>
  </si>
  <si>
    <t>28570</t>
  </si>
  <si>
    <t>31115</t>
  </si>
  <si>
    <t>MC PHERSON</t>
  </si>
  <si>
    <t>28580</t>
  </si>
  <si>
    <t>31117</t>
  </si>
  <si>
    <t>28590</t>
  </si>
  <si>
    <t>31119</t>
  </si>
  <si>
    <t>MERRICK</t>
  </si>
  <si>
    <t>28600</t>
  </si>
  <si>
    <t>31121</t>
  </si>
  <si>
    <t>MORRILL</t>
  </si>
  <si>
    <t>28610</t>
  </si>
  <si>
    <t>31123</t>
  </si>
  <si>
    <t>NANCE</t>
  </si>
  <si>
    <t>28620</t>
  </si>
  <si>
    <t>31125</t>
  </si>
  <si>
    <t>28630</t>
  </si>
  <si>
    <t>31127</t>
  </si>
  <si>
    <t>NUCKOLLS</t>
  </si>
  <si>
    <t>28640</t>
  </si>
  <si>
    <t>31129</t>
  </si>
  <si>
    <t>OTOE</t>
  </si>
  <si>
    <t>28650</t>
  </si>
  <si>
    <t>31131</t>
  </si>
  <si>
    <t>28660</t>
  </si>
  <si>
    <t>31133</t>
  </si>
  <si>
    <t>PERKINS</t>
  </si>
  <si>
    <t>28670</t>
  </si>
  <si>
    <t>31135</t>
  </si>
  <si>
    <t>28680</t>
  </si>
  <si>
    <t>31137</t>
  </si>
  <si>
    <t>28690</t>
  </si>
  <si>
    <t>31139</t>
  </si>
  <si>
    <t>28700</t>
  </si>
  <si>
    <t>31141</t>
  </si>
  <si>
    <t>28710</t>
  </si>
  <si>
    <t>31143</t>
  </si>
  <si>
    <t>RED WILLOW</t>
  </si>
  <si>
    <t>28720</t>
  </si>
  <si>
    <t>31145</t>
  </si>
  <si>
    <t>RICHARDSON</t>
  </si>
  <si>
    <t>28730</t>
  </si>
  <si>
    <t>31147</t>
  </si>
  <si>
    <t>28740</t>
  </si>
  <si>
    <t>31149</t>
  </si>
  <si>
    <t>28750</t>
  </si>
  <si>
    <t>31151</t>
  </si>
  <si>
    <t>SARPY</t>
  </si>
  <si>
    <t>28760</t>
  </si>
  <si>
    <t>31153</t>
  </si>
  <si>
    <t>SAUNDERS</t>
  </si>
  <si>
    <t>28770</t>
  </si>
  <si>
    <t>31155</t>
  </si>
  <si>
    <t>SCOTT BLUFF</t>
  </si>
  <si>
    <t>28780</t>
  </si>
  <si>
    <t>31157</t>
  </si>
  <si>
    <t>28790</t>
  </si>
  <si>
    <t>31159</t>
  </si>
  <si>
    <t>28800</t>
  </si>
  <si>
    <t>31161</t>
  </si>
  <si>
    <t>28810</t>
  </si>
  <si>
    <t>31163</t>
  </si>
  <si>
    <t>28820</t>
  </si>
  <si>
    <t>31165</t>
  </si>
  <si>
    <t>28830</t>
  </si>
  <si>
    <t>31167</t>
  </si>
  <si>
    <t>THAYER</t>
  </si>
  <si>
    <t>28840</t>
  </si>
  <si>
    <t>31169</t>
  </si>
  <si>
    <t>28850</t>
  </si>
  <si>
    <t>31171</t>
  </si>
  <si>
    <t>THURSTON</t>
  </si>
  <si>
    <t>28860</t>
  </si>
  <si>
    <t>31173</t>
  </si>
  <si>
    <t>28870</t>
  </si>
  <si>
    <t>31175</t>
  </si>
  <si>
    <t>28880</t>
  </si>
  <si>
    <t>31177</t>
  </si>
  <si>
    <t>28890</t>
  </si>
  <si>
    <t>31179</t>
  </si>
  <si>
    <t>28900</t>
  </si>
  <si>
    <t>31181</t>
  </si>
  <si>
    <t>28910</t>
  </si>
  <si>
    <t>31183</t>
  </si>
  <si>
    <t>28920</t>
  </si>
  <si>
    <t>31185</t>
  </si>
  <si>
    <t>28999</t>
  </si>
  <si>
    <t>31990</t>
  </si>
  <si>
    <t>CHURCHILL</t>
  </si>
  <si>
    <t>29000</t>
  </si>
  <si>
    <t>32001</t>
  </si>
  <si>
    <t>29010</t>
  </si>
  <si>
    <t>32003</t>
  </si>
  <si>
    <t>29820</t>
  </si>
  <si>
    <t>32005</t>
  </si>
  <si>
    <t>ELKO</t>
  </si>
  <si>
    <t>29030</t>
  </si>
  <si>
    <t>32007</t>
  </si>
  <si>
    <t>ESMERALDA</t>
  </si>
  <si>
    <t>29040</t>
  </si>
  <si>
    <t>32009</t>
  </si>
  <si>
    <t>EUREKA</t>
  </si>
  <si>
    <t>29050</t>
  </si>
  <si>
    <t>32011</t>
  </si>
  <si>
    <t>29060</t>
  </si>
  <si>
    <t>32013</t>
  </si>
  <si>
    <t>LANDER</t>
  </si>
  <si>
    <t>29070</t>
  </si>
  <si>
    <t>32015</t>
  </si>
  <si>
    <t>29080</t>
  </si>
  <si>
    <t>32017</t>
  </si>
  <si>
    <t>29090</t>
  </si>
  <si>
    <t>32019</t>
  </si>
  <si>
    <t>32021</t>
  </si>
  <si>
    <t>NYE</t>
  </si>
  <si>
    <t>29110</t>
  </si>
  <si>
    <t>32023</t>
  </si>
  <si>
    <t>CARSON CITY</t>
  </si>
  <si>
    <t>29120</t>
  </si>
  <si>
    <t>32510</t>
  </si>
  <si>
    <t>PERSHING</t>
  </si>
  <si>
    <t>29130</t>
  </si>
  <si>
    <t>32027</t>
  </si>
  <si>
    <t>STOREY</t>
  </si>
  <si>
    <t>29140</t>
  </si>
  <si>
    <t>32029</t>
  </si>
  <si>
    <t>39900</t>
  </si>
  <si>
    <t>WASHOE</t>
  </si>
  <si>
    <t>29150</t>
  </si>
  <si>
    <t>32031</t>
  </si>
  <si>
    <t>WHITE PINE</t>
  </si>
  <si>
    <t>29160</t>
  </si>
  <si>
    <t>32033</t>
  </si>
  <si>
    <t>29999</t>
  </si>
  <si>
    <t>32990</t>
  </si>
  <si>
    <t>BELKNAP</t>
  </si>
  <si>
    <t>30000</t>
  </si>
  <si>
    <t>33001</t>
  </si>
  <si>
    <t>30010</t>
  </si>
  <si>
    <t>33003</t>
  </si>
  <si>
    <t>CHESHIRE</t>
  </si>
  <si>
    <t>30020</t>
  </si>
  <si>
    <t>33005</t>
  </si>
  <si>
    <t>COOS</t>
  </si>
  <si>
    <t>30030</t>
  </si>
  <si>
    <t>33007</t>
  </si>
  <si>
    <t>GRAFTON</t>
  </si>
  <si>
    <t>30040</t>
  </si>
  <si>
    <t>33009</t>
  </si>
  <si>
    <t>30050</t>
  </si>
  <si>
    <t>33011</t>
  </si>
  <si>
    <t>31700</t>
  </si>
  <si>
    <t>MERRIMACK</t>
  </si>
  <si>
    <t>30060</t>
  </si>
  <si>
    <t>33013</t>
  </si>
  <si>
    <t>ROCKINGHAM</t>
  </si>
  <si>
    <t>30070</t>
  </si>
  <si>
    <t>33015</t>
  </si>
  <si>
    <t>40484</t>
  </si>
  <si>
    <t>STRAFFORD</t>
  </si>
  <si>
    <t>30080</t>
  </si>
  <si>
    <t>33017</t>
  </si>
  <si>
    <t>30090</t>
  </si>
  <si>
    <t>33019</t>
  </si>
  <si>
    <t>30999</t>
  </si>
  <si>
    <t>33990</t>
  </si>
  <si>
    <t>ATLANTIC</t>
  </si>
  <si>
    <t>31000</t>
  </si>
  <si>
    <t>34001</t>
  </si>
  <si>
    <t>12100</t>
  </si>
  <si>
    <t>BERGEN</t>
  </si>
  <si>
    <t>31100</t>
  </si>
  <si>
    <t>34003</t>
  </si>
  <si>
    <t>35614</t>
  </si>
  <si>
    <t>BURLINGTON</t>
  </si>
  <si>
    <t>31150</t>
  </si>
  <si>
    <t>34005</t>
  </si>
  <si>
    <t>15804</t>
  </si>
  <si>
    <t>31160</t>
  </si>
  <si>
    <t>34007</t>
  </si>
  <si>
    <t>CAPE MAY</t>
  </si>
  <si>
    <t>31180</t>
  </si>
  <si>
    <t>34009</t>
  </si>
  <si>
    <t>36140</t>
  </si>
  <si>
    <t>31190</t>
  </si>
  <si>
    <t>34011</t>
  </si>
  <si>
    <t>47220</t>
  </si>
  <si>
    <t>31200</t>
  </si>
  <si>
    <t>34013</t>
  </si>
  <si>
    <t>35084</t>
  </si>
  <si>
    <t>GLOUCESTER</t>
  </si>
  <si>
    <t>31220</t>
  </si>
  <si>
    <t>34015</t>
  </si>
  <si>
    <t>HUDSON</t>
  </si>
  <si>
    <t>31230</t>
  </si>
  <si>
    <t>34017</t>
  </si>
  <si>
    <t>HUNTERDON</t>
  </si>
  <si>
    <t>31250</t>
  </si>
  <si>
    <t>34019</t>
  </si>
  <si>
    <t>31260</t>
  </si>
  <si>
    <t>34021</t>
  </si>
  <si>
    <t>45940</t>
  </si>
  <si>
    <t>31270</t>
  </si>
  <si>
    <t>34023</t>
  </si>
  <si>
    <t>MONMOUTH</t>
  </si>
  <si>
    <t>31290</t>
  </si>
  <si>
    <t>34025</t>
  </si>
  <si>
    <t>31300</t>
  </si>
  <si>
    <t>34027</t>
  </si>
  <si>
    <t>OCEAN</t>
  </si>
  <si>
    <t>31310</t>
  </si>
  <si>
    <t>34029</t>
  </si>
  <si>
    <t>PASSAIC</t>
  </si>
  <si>
    <t>31320</t>
  </si>
  <si>
    <t>34031</t>
  </si>
  <si>
    <t>SALEM</t>
  </si>
  <si>
    <t>31340</t>
  </si>
  <si>
    <t>34033</t>
  </si>
  <si>
    <t>31350</t>
  </si>
  <si>
    <t>34035</t>
  </si>
  <si>
    <t>31360</t>
  </si>
  <si>
    <t>34037</t>
  </si>
  <si>
    <t>31370</t>
  </si>
  <si>
    <t>34039</t>
  </si>
  <si>
    <t>31390</t>
  </si>
  <si>
    <t>34041</t>
  </si>
  <si>
    <t>10900</t>
  </si>
  <si>
    <t>31999</t>
  </si>
  <si>
    <t>34990</t>
  </si>
  <si>
    <t>BERNALILLO</t>
  </si>
  <si>
    <t>32000</t>
  </si>
  <si>
    <t>35001</t>
  </si>
  <si>
    <t>10740</t>
  </si>
  <si>
    <t>CATRON</t>
  </si>
  <si>
    <t>32010</t>
  </si>
  <si>
    <t>35003</t>
  </si>
  <si>
    <t>CHAVES</t>
  </si>
  <si>
    <t>32020</t>
  </si>
  <si>
    <t>35005</t>
  </si>
  <si>
    <t>CIBOLA</t>
  </si>
  <si>
    <t>32025</t>
  </si>
  <si>
    <t>35006</t>
  </si>
  <si>
    <t>32030</t>
  </si>
  <si>
    <t>35007</t>
  </si>
  <si>
    <t>CURRY</t>
  </si>
  <si>
    <t>32040</t>
  </si>
  <si>
    <t>35009</t>
  </si>
  <si>
    <t>DE BACA</t>
  </si>
  <si>
    <t>32050</t>
  </si>
  <si>
    <t>35011</t>
  </si>
  <si>
    <t>DONA ANA</t>
  </si>
  <si>
    <t>32060</t>
  </si>
  <si>
    <t>35013</t>
  </si>
  <si>
    <t>29740</t>
  </si>
  <si>
    <t>EDDY</t>
  </si>
  <si>
    <t>32070</t>
  </si>
  <si>
    <t>35015</t>
  </si>
  <si>
    <t>32080</t>
  </si>
  <si>
    <t>35017</t>
  </si>
  <si>
    <t>GUADALUPE</t>
  </si>
  <si>
    <t>32090</t>
  </si>
  <si>
    <t>35019</t>
  </si>
  <si>
    <t>HARDING</t>
  </si>
  <si>
    <t>32100</t>
  </si>
  <si>
    <t>35021</t>
  </si>
  <si>
    <t>HIDALGO</t>
  </si>
  <si>
    <t>32110</t>
  </si>
  <si>
    <t>35023</t>
  </si>
  <si>
    <t>LEA</t>
  </si>
  <si>
    <t>32120</t>
  </si>
  <si>
    <t>35025</t>
  </si>
  <si>
    <t>32130</t>
  </si>
  <si>
    <t>35027</t>
  </si>
  <si>
    <t>LOS ALAMOS</t>
  </si>
  <si>
    <t>32131</t>
  </si>
  <si>
    <t>35028</t>
  </si>
  <si>
    <t>LUNA</t>
  </si>
  <si>
    <t>32140</t>
  </si>
  <si>
    <t>35029</t>
  </si>
  <si>
    <t>MCKINLEY</t>
  </si>
  <si>
    <t>32150</t>
  </si>
  <si>
    <t>35031</t>
  </si>
  <si>
    <t>MORA</t>
  </si>
  <si>
    <t>32160</t>
  </si>
  <si>
    <t>35033</t>
  </si>
  <si>
    <t>32170</t>
  </si>
  <si>
    <t>35035</t>
  </si>
  <si>
    <t>QUAY</t>
  </si>
  <si>
    <t>32180</t>
  </si>
  <si>
    <t>35037</t>
  </si>
  <si>
    <t>RIO ARRIBA</t>
  </si>
  <si>
    <t>32190</t>
  </si>
  <si>
    <t>35039</t>
  </si>
  <si>
    <t>32200</t>
  </si>
  <si>
    <t>35041</t>
  </si>
  <si>
    <t>SANDOVAL</t>
  </si>
  <si>
    <t>32210</t>
  </si>
  <si>
    <t>35043</t>
  </si>
  <si>
    <t>32220</t>
  </si>
  <si>
    <t>35045</t>
  </si>
  <si>
    <t>22140</t>
  </si>
  <si>
    <t>32230</t>
  </si>
  <si>
    <t>35047</t>
  </si>
  <si>
    <t>SANTA FE</t>
  </si>
  <si>
    <t>32240</t>
  </si>
  <si>
    <t>35049</t>
  </si>
  <si>
    <t>42140</t>
  </si>
  <si>
    <t>32250</t>
  </si>
  <si>
    <t>35051</t>
  </si>
  <si>
    <t>SOCORRO</t>
  </si>
  <si>
    <t>32260</t>
  </si>
  <si>
    <t>35053</t>
  </si>
  <si>
    <t>TAOS</t>
  </si>
  <si>
    <t>32270</t>
  </si>
  <si>
    <t>35055</t>
  </si>
  <si>
    <t>TORRANCE</t>
  </si>
  <si>
    <t>32280</t>
  </si>
  <si>
    <t>35057</t>
  </si>
  <si>
    <t>32290</t>
  </si>
  <si>
    <t>35059</t>
  </si>
  <si>
    <t>VALENCIA</t>
  </si>
  <si>
    <t>32300</t>
  </si>
  <si>
    <t>35061</t>
  </si>
  <si>
    <t>32999</t>
  </si>
  <si>
    <t>35990</t>
  </si>
  <si>
    <t>ALBANY</t>
  </si>
  <si>
    <t>33000</t>
  </si>
  <si>
    <t>36001</t>
  </si>
  <si>
    <t>33010</t>
  </si>
  <si>
    <t>36003</t>
  </si>
  <si>
    <t>BRONX</t>
  </si>
  <si>
    <t>33020</t>
  </si>
  <si>
    <t>36005</t>
  </si>
  <si>
    <t>BROOME</t>
  </si>
  <si>
    <t>33030</t>
  </si>
  <si>
    <t>36007</t>
  </si>
  <si>
    <t>13780</t>
  </si>
  <si>
    <t>CATTARAUGUS</t>
  </si>
  <si>
    <t>33040</t>
  </si>
  <si>
    <t>36009</t>
  </si>
  <si>
    <t>CAYUGA</t>
  </si>
  <si>
    <t>33050</t>
  </si>
  <si>
    <t>36011</t>
  </si>
  <si>
    <t>33060</t>
  </si>
  <si>
    <t>36013</t>
  </si>
  <si>
    <t>CHEMUNG</t>
  </si>
  <si>
    <t>33070</t>
  </si>
  <si>
    <t>36015</t>
  </si>
  <si>
    <t>21300</t>
  </si>
  <si>
    <t>CHENANGO</t>
  </si>
  <si>
    <t>33080</t>
  </si>
  <si>
    <t>36017</t>
  </si>
  <si>
    <t>33090</t>
  </si>
  <si>
    <t>36019</t>
  </si>
  <si>
    <t>33200</t>
  </si>
  <si>
    <t>36021</t>
  </si>
  <si>
    <t>CORTLAND</t>
  </si>
  <si>
    <t>33210</t>
  </si>
  <si>
    <t>36023</t>
  </si>
  <si>
    <t>36025</t>
  </si>
  <si>
    <t>DUTCHESS</t>
  </si>
  <si>
    <t>33230</t>
  </si>
  <si>
    <t>36027</t>
  </si>
  <si>
    <t>20524</t>
  </si>
  <si>
    <t>ERIE</t>
  </si>
  <si>
    <t>33240</t>
  </si>
  <si>
    <t>36029</t>
  </si>
  <si>
    <t>33260</t>
  </si>
  <si>
    <t>36031</t>
  </si>
  <si>
    <t>33270</t>
  </si>
  <si>
    <t>36033</t>
  </si>
  <si>
    <t>33280</t>
  </si>
  <si>
    <t>36035</t>
  </si>
  <si>
    <t>33290</t>
  </si>
  <si>
    <t>36037</t>
  </si>
  <si>
    <t>33300</t>
  </si>
  <si>
    <t>36039</t>
  </si>
  <si>
    <t>33310</t>
  </si>
  <si>
    <t>36041</t>
  </si>
  <si>
    <t>HERKIMER</t>
  </si>
  <si>
    <t>33320</t>
  </si>
  <si>
    <t>36043</t>
  </si>
  <si>
    <t>46540</t>
  </si>
  <si>
    <t>33330</t>
  </si>
  <si>
    <t>36045</t>
  </si>
  <si>
    <t>48060</t>
  </si>
  <si>
    <t>33331</t>
  </si>
  <si>
    <t>36047</t>
  </si>
  <si>
    <t>33340</t>
  </si>
  <si>
    <t>36049</t>
  </si>
  <si>
    <t>33350</t>
  </si>
  <si>
    <t>36051</t>
  </si>
  <si>
    <t>40380</t>
  </si>
  <si>
    <t>33360</t>
  </si>
  <si>
    <t>36053</t>
  </si>
  <si>
    <t>45060</t>
  </si>
  <si>
    <t>33370</t>
  </si>
  <si>
    <t>36055</t>
  </si>
  <si>
    <t>33380</t>
  </si>
  <si>
    <t>36057</t>
  </si>
  <si>
    <t>33400</t>
  </si>
  <si>
    <t>36059</t>
  </si>
  <si>
    <t>35004</t>
  </si>
  <si>
    <t>NEW YORK</t>
  </si>
  <si>
    <t>33420</t>
  </si>
  <si>
    <t>36061</t>
  </si>
  <si>
    <t>NIAGARA</t>
  </si>
  <si>
    <t>33500</t>
  </si>
  <si>
    <t>36063</t>
  </si>
  <si>
    <t>33510</t>
  </si>
  <si>
    <t>36065</t>
  </si>
  <si>
    <t>ONONDAGA</t>
  </si>
  <si>
    <t>33520</t>
  </si>
  <si>
    <t>36067</t>
  </si>
  <si>
    <t>ONTARIO</t>
  </si>
  <si>
    <t>33530</t>
  </si>
  <si>
    <t>36069</t>
  </si>
  <si>
    <t>36071</t>
  </si>
  <si>
    <t>33550</t>
  </si>
  <si>
    <t>36073</t>
  </si>
  <si>
    <t>OSWEGO</t>
  </si>
  <si>
    <t>33560</t>
  </si>
  <si>
    <t>36075</t>
  </si>
  <si>
    <t>33570</t>
  </si>
  <si>
    <t>36077</t>
  </si>
  <si>
    <t>33580</t>
  </si>
  <si>
    <t>36079</t>
  </si>
  <si>
    <t>QUEENS</t>
  </si>
  <si>
    <t>33590</t>
  </si>
  <si>
    <t>36081</t>
  </si>
  <si>
    <t>RENSSELAER</t>
  </si>
  <si>
    <t>33600</t>
  </si>
  <si>
    <t>36083</t>
  </si>
  <si>
    <t>33610</t>
  </si>
  <si>
    <t>36085</t>
  </si>
  <si>
    <t>ROCKLAND</t>
  </si>
  <si>
    <t>33620</t>
  </si>
  <si>
    <t>36087</t>
  </si>
  <si>
    <t>ST. LAWRENCE</t>
  </si>
  <si>
    <t>33630</t>
  </si>
  <si>
    <t>36089</t>
  </si>
  <si>
    <t>SARATOGA</t>
  </si>
  <si>
    <t>33640</t>
  </si>
  <si>
    <t>36091</t>
  </si>
  <si>
    <t>SCHENECTADY</t>
  </si>
  <si>
    <t>33650</t>
  </si>
  <si>
    <t>36093</t>
  </si>
  <si>
    <t>SCHOHARIE</t>
  </si>
  <si>
    <t>36095</t>
  </si>
  <si>
    <t>33670</t>
  </si>
  <si>
    <t>36097</t>
  </si>
  <si>
    <t>SENECA</t>
  </si>
  <si>
    <t>33680</t>
  </si>
  <si>
    <t>36099</t>
  </si>
  <si>
    <t>33690</t>
  </si>
  <si>
    <t>36101</t>
  </si>
  <si>
    <t>36103</t>
  </si>
  <si>
    <t>33710</t>
  </si>
  <si>
    <t>36105</t>
  </si>
  <si>
    <t>TIOGA</t>
  </si>
  <si>
    <t>33720</t>
  </si>
  <si>
    <t>36107</t>
  </si>
  <si>
    <t>TOMPKINS</t>
  </si>
  <si>
    <t>33730</t>
  </si>
  <si>
    <t>36109</t>
  </si>
  <si>
    <t>ULSTER</t>
  </si>
  <si>
    <t>36111</t>
  </si>
  <si>
    <t>33750</t>
  </si>
  <si>
    <t>36113</t>
  </si>
  <si>
    <t>33760</t>
  </si>
  <si>
    <t>36115</t>
  </si>
  <si>
    <t>33770</t>
  </si>
  <si>
    <t>36117</t>
  </si>
  <si>
    <t>WESTCHESTER</t>
  </si>
  <si>
    <t>33800</t>
  </si>
  <si>
    <t>36119</t>
  </si>
  <si>
    <t>WYOMING</t>
  </si>
  <si>
    <t>33900</t>
  </si>
  <si>
    <t>36121</t>
  </si>
  <si>
    <t>YATES</t>
  </si>
  <si>
    <t>33910</t>
  </si>
  <si>
    <t>36123</t>
  </si>
  <si>
    <t>33999</t>
  </si>
  <si>
    <t>36990</t>
  </si>
  <si>
    <t>ALAMANCE</t>
  </si>
  <si>
    <t>34000</t>
  </si>
  <si>
    <t>37001</t>
  </si>
  <si>
    <t>34010</t>
  </si>
  <si>
    <t>37003</t>
  </si>
  <si>
    <t>25860</t>
  </si>
  <si>
    <t>ALLEGHANY</t>
  </si>
  <si>
    <t>34020</t>
  </si>
  <si>
    <t>37005</t>
  </si>
  <si>
    <t>ANSON</t>
  </si>
  <si>
    <t>34030</t>
  </si>
  <si>
    <t>37007</t>
  </si>
  <si>
    <t>ASHE</t>
  </si>
  <si>
    <t>34040</t>
  </si>
  <si>
    <t>37009</t>
  </si>
  <si>
    <t>AVERY</t>
  </si>
  <si>
    <t>34050</t>
  </si>
  <si>
    <t>37011</t>
  </si>
  <si>
    <t>BEAUFORT</t>
  </si>
  <si>
    <t>34060</t>
  </si>
  <si>
    <t>37013</t>
  </si>
  <si>
    <t>BERTIE</t>
  </si>
  <si>
    <t>34070</t>
  </si>
  <si>
    <t>37015</t>
  </si>
  <si>
    <t>BLADEN</t>
  </si>
  <si>
    <t>34080</t>
  </si>
  <si>
    <t>37017</t>
  </si>
  <si>
    <t>BRUNSWICK</t>
  </si>
  <si>
    <t>34090</t>
  </si>
  <si>
    <t>37019</t>
  </si>
  <si>
    <t>34820</t>
  </si>
  <si>
    <t>BUNCOMBE</t>
  </si>
  <si>
    <t>34100</t>
  </si>
  <si>
    <t>37021</t>
  </si>
  <si>
    <t>34110</t>
  </si>
  <si>
    <t>37023</t>
  </si>
  <si>
    <t>CABARRUS</t>
  </si>
  <si>
    <t>34120</t>
  </si>
  <si>
    <t>37025</t>
  </si>
  <si>
    <t>34130</t>
  </si>
  <si>
    <t>37027</t>
  </si>
  <si>
    <t>34140</t>
  </si>
  <si>
    <t>37029</t>
  </si>
  <si>
    <t>CARTERET</t>
  </si>
  <si>
    <t>34150</t>
  </si>
  <si>
    <t>37031</t>
  </si>
  <si>
    <t>CASWELL</t>
  </si>
  <si>
    <t>34160</t>
  </si>
  <si>
    <t>37033</t>
  </si>
  <si>
    <t>CATAWBA</t>
  </si>
  <si>
    <t>34170</t>
  </si>
  <si>
    <t>37035</t>
  </si>
  <si>
    <t>34180</t>
  </si>
  <si>
    <t>37037</t>
  </si>
  <si>
    <t>20500</t>
  </si>
  <si>
    <t>34190</t>
  </si>
  <si>
    <t>37039</t>
  </si>
  <si>
    <t>CHOWAN</t>
  </si>
  <si>
    <t>34200</t>
  </si>
  <si>
    <t>37041</t>
  </si>
  <si>
    <t>34210</t>
  </si>
  <si>
    <t>37043</t>
  </si>
  <si>
    <t>34220</t>
  </si>
  <si>
    <t>37045</t>
  </si>
  <si>
    <t>COLUMBUS</t>
  </si>
  <si>
    <t>34230</t>
  </si>
  <si>
    <t>37047</t>
  </si>
  <si>
    <t>CRAVEN</t>
  </si>
  <si>
    <t>34240</t>
  </si>
  <si>
    <t>37049</t>
  </si>
  <si>
    <t>35100</t>
  </si>
  <si>
    <t>34250</t>
  </si>
  <si>
    <t>37051</t>
  </si>
  <si>
    <t>22180</t>
  </si>
  <si>
    <t>CURRITUCK</t>
  </si>
  <si>
    <t>34251</t>
  </si>
  <si>
    <t>37053</t>
  </si>
  <si>
    <t>47260</t>
  </si>
  <si>
    <t>DARE</t>
  </si>
  <si>
    <t>34270</t>
  </si>
  <si>
    <t>37055</t>
  </si>
  <si>
    <t>DAVIDSON</t>
  </si>
  <si>
    <t>34280</t>
  </si>
  <si>
    <t>37057</t>
  </si>
  <si>
    <t>49180</t>
  </si>
  <si>
    <t>DAVIE</t>
  </si>
  <si>
    <t>34290</t>
  </si>
  <si>
    <t>37059</t>
  </si>
  <si>
    <t>DUPLIN</t>
  </si>
  <si>
    <t>34300</t>
  </si>
  <si>
    <t>37061</t>
  </si>
  <si>
    <t>DURHAM</t>
  </si>
  <si>
    <t>34310</t>
  </si>
  <si>
    <t>37063</t>
  </si>
  <si>
    <t>EDGECOMBE</t>
  </si>
  <si>
    <t>34320</t>
  </si>
  <si>
    <t>37065</t>
  </si>
  <si>
    <t>40580</t>
  </si>
  <si>
    <t>34330</t>
  </si>
  <si>
    <t>37067</t>
  </si>
  <si>
    <t>34340</t>
  </si>
  <si>
    <t>37069</t>
  </si>
  <si>
    <t>39580</t>
  </si>
  <si>
    <t>GASTON</t>
  </si>
  <si>
    <t>34350</t>
  </si>
  <si>
    <t>37071</t>
  </si>
  <si>
    <t>GATES</t>
  </si>
  <si>
    <t>34360</t>
  </si>
  <si>
    <t>37073</t>
  </si>
  <si>
    <t>34370</t>
  </si>
  <si>
    <t>37075</t>
  </si>
  <si>
    <t>GRANVILLE</t>
  </si>
  <si>
    <t>34380</t>
  </si>
  <si>
    <t>37077</t>
  </si>
  <si>
    <t>34390</t>
  </si>
  <si>
    <t>37079</t>
  </si>
  <si>
    <t>GUILFORD</t>
  </si>
  <si>
    <t>34400</t>
  </si>
  <si>
    <t>37081</t>
  </si>
  <si>
    <t>HALIFAX</t>
  </si>
  <si>
    <t>34410</t>
  </si>
  <si>
    <t>37083</t>
  </si>
  <si>
    <t>HARNETT</t>
  </si>
  <si>
    <t>34420</t>
  </si>
  <si>
    <t>37085</t>
  </si>
  <si>
    <t>HAYWOOD</t>
  </si>
  <si>
    <t>34430</t>
  </si>
  <si>
    <t>37087</t>
  </si>
  <si>
    <t>34440</t>
  </si>
  <si>
    <t>37089</t>
  </si>
  <si>
    <t>HERTFORD</t>
  </si>
  <si>
    <t>34450</t>
  </si>
  <si>
    <t>37091</t>
  </si>
  <si>
    <t>HOKE</t>
  </si>
  <si>
    <t>34460</t>
  </si>
  <si>
    <t>37093</t>
  </si>
  <si>
    <t>HYDE</t>
  </si>
  <si>
    <t>34470</t>
  </si>
  <si>
    <t>37095</t>
  </si>
  <si>
    <t>IREDELL</t>
  </si>
  <si>
    <t>34480</t>
  </si>
  <si>
    <t>37097</t>
  </si>
  <si>
    <t>34490</t>
  </si>
  <si>
    <t>37099</t>
  </si>
  <si>
    <t>JOHNSTON</t>
  </si>
  <si>
    <t>34500</t>
  </si>
  <si>
    <t>37101</t>
  </si>
  <si>
    <t>34510</t>
  </si>
  <si>
    <t>37103</t>
  </si>
  <si>
    <t>34520</t>
  </si>
  <si>
    <t>37105</t>
  </si>
  <si>
    <t>LENOIR</t>
  </si>
  <si>
    <t>34530</t>
  </si>
  <si>
    <t>37107</t>
  </si>
  <si>
    <t>34540</t>
  </si>
  <si>
    <t>37109</t>
  </si>
  <si>
    <t>MC DOWELL</t>
  </si>
  <si>
    <t>34550</t>
  </si>
  <si>
    <t>37111</t>
  </si>
  <si>
    <t>34560</t>
  </si>
  <si>
    <t>37113</t>
  </si>
  <si>
    <t>34570</t>
  </si>
  <si>
    <t>37115</t>
  </si>
  <si>
    <t>34580</t>
  </si>
  <si>
    <t>37117</t>
  </si>
  <si>
    <t>MECKLENBURG</t>
  </si>
  <si>
    <t>34590</t>
  </si>
  <si>
    <t>37119</t>
  </si>
  <si>
    <t>34600</t>
  </si>
  <si>
    <t>37121</t>
  </si>
  <si>
    <t>34610</t>
  </si>
  <si>
    <t>37123</t>
  </si>
  <si>
    <t>MOORE</t>
  </si>
  <si>
    <t>37125</t>
  </si>
  <si>
    <t>NASH</t>
  </si>
  <si>
    <t>34630</t>
  </si>
  <si>
    <t>37127</t>
  </si>
  <si>
    <t>NEW HANOVER</t>
  </si>
  <si>
    <t>34640</t>
  </si>
  <si>
    <t>37129</t>
  </si>
  <si>
    <t>48900</t>
  </si>
  <si>
    <t>NORTHAMPTON</t>
  </si>
  <si>
    <t>34650</t>
  </si>
  <si>
    <t>37131</t>
  </si>
  <si>
    <t>ONSLOW</t>
  </si>
  <si>
    <t>34660</t>
  </si>
  <si>
    <t>37133</t>
  </si>
  <si>
    <t>34670</t>
  </si>
  <si>
    <t>37135</t>
  </si>
  <si>
    <t>PAMLICO</t>
  </si>
  <si>
    <t>34680</t>
  </si>
  <si>
    <t>37137</t>
  </si>
  <si>
    <t>PASQUOTANK</t>
  </si>
  <si>
    <t>34690</t>
  </si>
  <si>
    <t>37139</t>
  </si>
  <si>
    <t>PENDER</t>
  </si>
  <si>
    <t>34700</t>
  </si>
  <si>
    <t>37141</t>
  </si>
  <si>
    <t>PERQUIMANS</t>
  </si>
  <si>
    <t>34710</t>
  </si>
  <si>
    <t>37143</t>
  </si>
  <si>
    <t>PERSON</t>
  </si>
  <si>
    <t>34720</t>
  </si>
  <si>
    <t>37145</t>
  </si>
  <si>
    <t>PITT</t>
  </si>
  <si>
    <t>34730</t>
  </si>
  <si>
    <t>37147</t>
  </si>
  <si>
    <t>37149</t>
  </si>
  <si>
    <t>34750</t>
  </si>
  <si>
    <t>37151</t>
  </si>
  <si>
    <t>34760</t>
  </si>
  <si>
    <t>37153</t>
  </si>
  <si>
    <t>ROBESON</t>
  </si>
  <si>
    <t>34770</t>
  </si>
  <si>
    <t>37155</t>
  </si>
  <si>
    <t>34780</t>
  </si>
  <si>
    <t>37157</t>
  </si>
  <si>
    <t>34790</t>
  </si>
  <si>
    <t>37159</t>
  </si>
  <si>
    <t>RUTHERFORD</t>
  </si>
  <si>
    <t>34800</t>
  </si>
  <si>
    <t>37161</t>
  </si>
  <si>
    <t>SAMPSON</t>
  </si>
  <si>
    <t>34810</t>
  </si>
  <si>
    <t>37163</t>
  </si>
  <si>
    <t>37165</t>
  </si>
  <si>
    <t>STANLY</t>
  </si>
  <si>
    <t>34830</t>
  </si>
  <si>
    <t>37167</t>
  </si>
  <si>
    <t>STOKES</t>
  </si>
  <si>
    <t>34840</t>
  </si>
  <si>
    <t>37169</t>
  </si>
  <si>
    <t>SURRY</t>
  </si>
  <si>
    <t>34850</t>
  </si>
  <si>
    <t>37171</t>
  </si>
  <si>
    <t>SWAIN</t>
  </si>
  <si>
    <t>34860</t>
  </si>
  <si>
    <t>37173</t>
  </si>
  <si>
    <t>TRANSYLVANIA</t>
  </si>
  <si>
    <t>34870</t>
  </si>
  <si>
    <t>37175</t>
  </si>
  <si>
    <t>TYRRELL</t>
  </si>
  <si>
    <t>34880</t>
  </si>
  <si>
    <t>37177</t>
  </si>
  <si>
    <t>34890</t>
  </si>
  <si>
    <t>37179</t>
  </si>
  <si>
    <t>VANCE</t>
  </si>
  <si>
    <t>37181</t>
  </si>
  <si>
    <t>WAKE</t>
  </si>
  <si>
    <t>34910</t>
  </si>
  <si>
    <t>37183</t>
  </si>
  <si>
    <t>34920</t>
  </si>
  <si>
    <t>37185</t>
  </si>
  <si>
    <t>34930</t>
  </si>
  <si>
    <t>37187</t>
  </si>
  <si>
    <t>WATAUGA</t>
  </si>
  <si>
    <t>37189</t>
  </si>
  <si>
    <t>34950</t>
  </si>
  <si>
    <t>37191</t>
  </si>
  <si>
    <t>34960</t>
  </si>
  <si>
    <t>37193</t>
  </si>
  <si>
    <t>34970</t>
  </si>
  <si>
    <t>37195</t>
  </si>
  <si>
    <t>YADKIN</t>
  </si>
  <si>
    <t>34980</t>
  </si>
  <si>
    <t>37197</t>
  </si>
  <si>
    <t>YANCEY</t>
  </si>
  <si>
    <t>34981</t>
  </si>
  <si>
    <t>37199</t>
  </si>
  <si>
    <t>34999</t>
  </si>
  <si>
    <t>37990</t>
  </si>
  <si>
    <t>35000</t>
  </si>
  <si>
    <t>38001</t>
  </si>
  <si>
    <t>BARNES</t>
  </si>
  <si>
    <t>35010</t>
  </si>
  <si>
    <t>38003</t>
  </si>
  <si>
    <t>BENSON</t>
  </si>
  <si>
    <t>35020</t>
  </si>
  <si>
    <t>38005</t>
  </si>
  <si>
    <t>BILLINGS</t>
  </si>
  <si>
    <t>35030</t>
  </si>
  <si>
    <t>38007</t>
  </si>
  <si>
    <t>BOTTINEAU</t>
  </si>
  <si>
    <t>35040</t>
  </si>
  <si>
    <t>38009</t>
  </si>
  <si>
    <t>BOWMAN</t>
  </si>
  <si>
    <t>35050</t>
  </si>
  <si>
    <t>38011</t>
  </si>
  <si>
    <t>35060</t>
  </si>
  <si>
    <t>38013</t>
  </si>
  <si>
    <t>BURLEIGH</t>
  </si>
  <si>
    <t>35070</t>
  </si>
  <si>
    <t>38015</t>
  </si>
  <si>
    <t>13900</t>
  </si>
  <si>
    <t>35080</t>
  </si>
  <si>
    <t>38017</t>
  </si>
  <si>
    <t>CAVALIER</t>
  </si>
  <si>
    <t>35090</t>
  </si>
  <si>
    <t>38019</t>
  </si>
  <si>
    <t>DICKEY</t>
  </si>
  <si>
    <t>38021</t>
  </si>
  <si>
    <t>DIVIDE</t>
  </si>
  <si>
    <t>35110</t>
  </si>
  <si>
    <t>38023</t>
  </si>
  <si>
    <t>DUNN</t>
  </si>
  <si>
    <t>35120</t>
  </si>
  <si>
    <t>38025</t>
  </si>
  <si>
    <t>35130</t>
  </si>
  <si>
    <t>38027</t>
  </si>
  <si>
    <t>EMMONS</t>
  </si>
  <si>
    <t>35140</t>
  </si>
  <si>
    <t>38029</t>
  </si>
  <si>
    <t>FOSTER</t>
  </si>
  <si>
    <t>35150</t>
  </si>
  <si>
    <t>38031</t>
  </si>
  <si>
    <t>35160</t>
  </si>
  <si>
    <t>38033</t>
  </si>
  <si>
    <t>GRAND FORKS</t>
  </si>
  <si>
    <t>35170</t>
  </si>
  <si>
    <t>38035</t>
  </si>
  <si>
    <t>35180</t>
  </si>
  <si>
    <t>38037</t>
  </si>
  <si>
    <t>GRIGGS</t>
  </si>
  <si>
    <t>35190</t>
  </si>
  <si>
    <t>38039</t>
  </si>
  <si>
    <t>HETTINGER</t>
  </si>
  <si>
    <t>35200</t>
  </si>
  <si>
    <t>38041</t>
  </si>
  <si>
    <t>KIDDER</t>
  </si>
  <si>
    <t>35210</t>
  </si>
  <si>
    <t>38043</t>
  </si>
  <si>
    <t>LA MOURE</t>
  </si>
  <si>
    <t>35220</t>
  </si>
  <si>
    <t>38045</t>
  </si>
  <si>
    <t>35230</t>
  </si>
  <si>
    <t>38047</t>
  </si>
  <si>
    <t>MCHENRY</t>
  </si>
  <si>
    <t>35240</t>
  </si>
  <si>
    <t>38049</t>
  </si>
  <si>
    <t>MCINTOSH</t>
  </si>
  <si>
    <t>35250</t>
  </si>
  <si>
    <t>38051</t>
  </si>
  <si>
    <t>MCKENZIE</t>
  </si>
  <si>
    <t>35260</t>
  </si>
  <si>
    <t>38053</t>
  </si>
  <si>
    <t>MCLEAN</t>
  </si>
  <si>
    <t>35270</t>
  </si>
  <si>
    <t>38055</t>
  </si>
  <si>
    <t>35280</t>
  </si>
  <si>
    <t>38057</t>
  </si>
  <si>
    <t>35290</t>
  </si>
  <si>
    <t>38059</t>
  </si>
  <si>
    <t>MOUNTRAIL</t>
  </si>
  <si>
    <t>38061</t>
  </si>
  <si>
    <t>35310</t>
  </si>
  <si>
    <t>38063</t>
  </si>
  <si>
    <t>OLIVER</t>
  </si>
  <si>
    <t>35320</t>
  </si>
  <si>
    <t>38065</t>
  </si>
  <si>
    <t>PEMBINA</t>
  </si>
  <si>
    <t>35330</t>
  </si>
  <si>
    <t>38067</t>
  </si>
  <si>
    <t>35340</t>
  </si>
  <si>
    <t>38069</t>
  </si>
  <si>
    <t>35350</t>
  </si>
  <si>
    <t>38071</t>
  </si>
  <si>
    <t>RANSOM</t>
  </si>
  <si>
    <t>35360</t>
  </si>
  <si>
    <t>38073</t>
  </si>
  <si>
    <t>35370</t>
  </si>
  <si>
    <t>38075</t>
  </si>
  <si>
    <t>38077</t>
  </si>
  <si>
    <t>ROLETTE</t>
  </si>
  <si>
    <t>35390</t>
  </si>
  <si>
    <t>38079</t>
  </si>
  <si>
    <t>SARGENT</t>
  </si>
  <si>
    <t>35400</t>
  </si>
  <si>
    <t>38081</t>
  </si>
  <si>
    <t>35410</t>
  </si>
  <si>
    <t>38083</t>
  </si>
  <si>
    <t>35420</t>
  </si>
  <si>
    <t>38085</t>
  </si>
  <si>
    <t>SLOPE</t>
  </si>
  <si>
    <t>35430</t>
  </si>
  <si>
    <t>38087</t>
  </si>
  <si>
    <t>35440</t>
  </si>
  <si>
    <t>38089</t>
  </si>
  <si>
    <t>35450</t>
  </si>
  <si>
    <t>38091</t>
  </si>
  <si>
    <t>STUTSMAN</t>
  </si>
  <si>
    <t>35460</t>
  </si>
  <si>
    <t>38093</t>
  </si>
  <si>
    <t>TOWNER</t>
  </si>
  <si>
    <t>35470</t>
  </si>
  <si>
    <t>38095</t>
  </si>
  <si>
    <t>TRAILL</t>
  </si>
  <si>
    <t>35480</t>
  </si>
  <si>
    <t>38097</t>
  </si>
  <si>
    <t>WALSH</t>
  </si>
  <si>
    <t>35490</t>
  </si>
  <si>
    <t>38099</t>
  </si>
  <si>
    <t>WARD</t>
  </si>
  <si>
    <t>35500</t>
  </si>
  <si>
    <t>38101</t>
  </si>
  <si>
    <t>35510</t>
  </si>
  <si>
    <t>38103</t>
  </si>
  <si>
    <t>WILLIAMS</t>
  </si>
  <si>
    <t>35520</t>
  </si>
  <si>
    <t>38105</t>
  </si>
  <si>
    <t>35999</t>
  </si>
  <si>
    <t>38990</t>
  </si>
  <si>
    <t>36000</t>
  </si>
  <si>
    <t>39001</t>
  </si>
  <si>
    <t>36010</t>
  </si>
  <si>
    <t>39003</t>
  </si>
  <si>
    <t>30620</t>
  </si>
  <si>
    <t>ASHLAND</t>
  </si>
  <si>
    <t>36020</t>
  </si>
  <si>
    <t>39005</t>
  </si>
  <si>
    <t>ASHTABULA</t>
  </si>
  <si>
    <t>36030</t>
  </si>
  <si>
    <t>39007</t>
  </si>
  <si>
    <t>ATHENS</t>
  </si>
  <si>
    <t>36040</t>
  </si>
  <si>
    <t>39009</t>
  </si>
  <si>
    <t>AUGLAIZE</t>
  </si>
  <si>
    <t>36050</t>
  </si>
  <si>
    <t>39011</t>
  </si>
  <si>
    <t>BELMONT</t>
  </si>
  <si>
    <t>36060</t>
  </si>
  <si>
    <t>39013</t>
  </si>
  <si>
    <t>48540</t>
  </si>
  <si>
    <t>36070</t>
  </si>
  <si>
    <t>39015</t>
  </si>
  <si>
    <t>36080</t>
  </si>
  <si>
    <t>39017</t>
  </si>
  <si>
    <t>36090</t>
  </si>
  <si>
    <t>39019</t>
  </si>
  <si>
    <t>15940</t>
  </si>
  <si>
    <t>39021</t>
  </si>
  <si>
    <t>36110</t>
  </si>
  <si>
    <t>39023</t>
  </si>
  <si>
    <t>44220</t>
  </si>
  <si>
    <t>CLERMONT</t>
  </si>
  <si>
    <t>36120</t>
  </si>
  <si>
    <t>39025</t>
  </si>
  <si>
    <t>36130</t>
  </si>
  <si>
    <t>39027</t>
  </si>
  <si>
    <t>COLUMBIANA</t>
  </si>
  <si>
    <t>39029</t>
  </si>
  <si>
    <t>COSHOCTON</t>
  </si>
  <si>
    <t>36150</t>
  </si>
  <si>
    <t>39031</t>
  </si>
  <si>
    <t>36160</t>
  </si>
  <si>
    <t>39033</t>
  </si>
  <si>
    <t>CUYAHOGA</t>
  </si>
  <si>
    <t>36170</t>
  </si>
  <si>
    <t>39035</t>
  </si>
  <si>
    <t>17460</t>
  </si>
  <si>
    <t>DARKE</t>
  </si>
  <si>
    <t>36190</t>
  </si>
  <si>
    <t>39037</t>
  </si>
  <si>
    <t>DEFIANCE</t>
  </si>
  <si>
    <t>36200</t>
  </si>
  <si>
    <t>39039</t>
  </si>
  <si>
    <t>36210</t>
  </si>
  <si>
    <t>39041</t>
  </si>
  <si>
    <t>36220</t>
  </si>
  <si>
    <t>39043</t>
  </si>
  <si>
    <t>36230</t>
  </si>
  <si>
    <t>39045</t>
  </si>
  <si>
    <t>36240</t>
  </si>
  <si>
    <t>39047</t>
  </si>
  <si>
    <t>36250</t>
  </si>
  <si>
    <t>39049</t>
  </si>
  <si>
    <t>36260</t>
  </si>
  <si>
    <t>39051</t>
  </si>
  <si>
    <t>45780</t>
  </si>
  <si>
    <t>GALLIA</t>
  </si>
  <si>
    <t>36270</t>
  </si>
  <si>
    <t>39053</t>
  </si>
  <si>
    <t>GEAUGA</t>
  </si>
  <si>
    <t>36280</t>
  </si>
  <si>
    <t>39055</t>
  </si>
  <si>
    <t>36290</t>
  </si>
  <si>
    <t>39057</t>
  </si>
  <si>
    <t>GUERNSEY</t>
  </si>
  <si>
    <t>36300</t>
  </si>
  <si>
    <t>39059</t>
  </si>
  <si>
    <t>36310</t>
  </si>
  <si>
    <t>39061</t>
  </si>
  <si>
    <t>36330</t>
  </si>
  <si>
    <t>39063</t>
  </si>
  <si>
    <t>36340</t>
  </si>
  <si>
    <t>39065</t>
  </si>
  <si>
    <t>36350</t>
  </si>
  <si>
    <t>39067</t>
  </si>
  <si>
    <t>36360</t>
  </si>
  <si>
    <t>39069</t>
  </si>
  <si>
    <t>HIGHLAND</t>
  </si>
  <si>
    <t>36370</t>
  </si>
  <si>
    <t>39071</t>
  </si>
  <si>
    <t>HOCKING</t>
  </si>
  <si>
    <t>36380</t>
  </si>
  <si>
    <t>39073</t>
  </si>
  <si>
    <t>36390</t>
  </si>
  <si>
    <t>39075</t>
  </si>
  <si>
    <t>36400</t>
  </si>
  <si>
    <t>39077</t>
  </si>
  <si>
    <t>36410</t>
  </si>
  <si>
    <t>39079</t>
  </si>
  <si>
    <t>36420</t>
  </si>
  <si>
    <t>39081</t>
  </si>
  <si>
    <t>48260</t>
  </si>
  <si>
    <t>36430</t>
  </si>
  <si>
    <t>39083</t>
  </si>
  <si>
    <t>36440</t>
  </si>
  <si>
    <t>39085</t>
  </si>
  <si>
    <t>36450</t>
  </si>
  <si>
    <t>39087</t>
  </si>
  <si>
    <t>LICKING</t>
  </si>
  <si>
    <t>36460</t>
  </si>
  <si>
    <t>39089</t>
  </si>
  <si>
    <t>36470</t>
  </si>
  <si>
    <t>39091</t>
  </si>
  <si>
    <t>LORAIN</t>
  </si>
  <si>
    <t>36480</t>
  </si>
  <si>
    <t>39093</t>
  </si>
  <si>
    <t>36490</t>
  </si>
  <si>
    <t>39095</t>
  </si>
  <si>
    <t>36500</t>
  </si>
  <si>
    <t>39097</t>
  </si>
  <si>
    <t>MAHONING</t>
  </si>
  <si>
    <t>36510</t>
  </si>
  <si>
    <t>39099</t>
  </si>
  <si>
    <t>49660</t>
  </si>
  <si>
    <t>36520</t>
  </si>
  <si>
    <t>39101</t>
  </si>
  <si>
    <t>MEDINA</t>
  </si>
  <si>
    <t>36530</t>
  </si>
  <si>
    <t>39103</t>
  </si>
  <si>
    <t>MEIGS</t>
  </si>
  <si>
    <t>39105</t>
  </si>
  <si>
    <t>36550</t>
  </si>
  <si>
    <t>39107</t>
  </si>
  <si>
    <t>36560</t>
  </si>
  <si>
    <t>39109</t>
  </si>
  <si>
    <t>36570</t>
  </si>
  <si>
    <t>39111</t>
  </si>
  <si>
    <t>36580</t>
  </si>
  <si>
    <t>39113</t>
  </si>
  <si>
    <t>36590</t>
  </si>
  <si>
    <t>39115</t>
  </si>
  <si>
    <t>MORROW</t>
  </si>
  <si>
    <t>36600</t>
  </si>
  <si>
    <t>39117</t>
  </si>
  <si>
    <t>MUSKINGUM</t>
  </si>
  <si>
    <t>36610</t>
  </si>
  <si>
    <t>39119</t>
  </si>
  <si>
    <t>36620</t>
  </si>
  <si>
    <t>39121</t>
  </si>
  <si>
    <t>36630</t>
  </si>
  <si>
    <t>39123</t>
  </si>
  <si>
    <t>36640</t>
  </si>
  <si>
    <t>39125</t>
  </si>
  <si>
    <t>36650</t>
  </si>
  <si>
    <t>39127</t>
  </si>
  <si>
    <t>PICKAWAY</t>
  </si>
  <si>
    <t>36660</t>
  </si>
  <si>
    <t>39129</t>
  </si>
  <si>
    <t>36670</t>
  </si>
  <si>
    <t>39131</t>
  </si>
  <si>
    <t>PORTAGE</t>
  </si>
  <si>
    <t>36680</t>
  </si>
  <si>
    <t>39133</t>
  </si>
  <si>
    <t>PREBLE</t>
  </si>
  <si>
    <t>36690</t>
  </si>
  <si>
    <t>39135</t>
  </si>
  <si>
    <t>36700</t>
  </si>
  <si>
    <t>39137</t>
  </si>
  <si>
    <t>36710</t>
  </si>
  <si>
    <t>39139</t>
  </si>
  <si>
    <t>31900</t>
  </si>
  <si>
    <t>ROSS</t>
  </si>
  <si>
    <t>36720</t>
  </si>
  <si>
    <t>39141</t>
  </si>
  <si>
    <t>SANDUSKY</t>
  </si>
  <si>
    <t>36730</t>
  </si>
  <si>
    <t>39143</t>
  </si>
  <si>
    <t>SCIOTO</t>
  </si>
  <si>
    <t>39145</t>
  </si>
  <si>
    <t>36750</t>
  </si>
  <si>
    <t>39147</t>
  </si>
  <si>
    <t>36760</t>
  </si>
  <si>
    <t>39149</t>
  </si>
  <si>
    <t>36770</t>
  </si>
  <si>
    <t>39151</t>
  </si>
  <si>
    <t>36780</t>
  </si>
  <si>
    <t>39153</t>
  </si>
  <si>
    <t>TRUMBULL</t>
  </si>
  <si>
    <t>36790</t>
  </si>
  <si>
    <t>39155</t>
  </si>
  <si>
    <t>TUSCARAWAS</t>
  </si>
  <si>
    <t>36800</t>
  </si>
  <si>
    <t>39157</t>
  </si>
  <si>
    <t>36810</t>
  </si>
  <si>
    <t>39159</t>
  </si>
  <si>
    <t>VAN WERT</t>
  </si>
  <si>
    <t>36820</t>
  </si>
  <si>
    <t>39161</t>
  </si>
  <si>
    <t>VINTON</t>
  </si>
  <si>
    <t>36830</t>
  </si>
  <si>
    <t>39163</t>
  </si>
  <si>
    <t>36840</t>
  </si>
  <si>
    <t>39165</t>
  </si>
  <si>
    <t>36850</t>
  </si>
  <si>
    <t>39167</t>
  </si>
  <si>
    <t>36860</t>
  </si>
  <si>
    <t>39169</t>
  </si>
  <si>
    <t>36870</t>
  </si>
  <si>
    <t>39171</t>
  </si>
  <si>
    <t>WOOD</t>
  </si>
  <si>
    <t>36880</t>
  </si>
  <si>
    <t>39173</t>
  </si>
  <si>
    <t>WYANDOT</t>
  </si>
  <si>
    <t>36890</t>
  </si>
  <si>
    <t>39175</t>
  </si>
  <si>
    <t>36999</t>
  </si>
  <si>
    <t>39990</t>
  </si>
  <si>
    <t>37000</t>
  </si>
  <si>
    <t>40001</t>
  </si>
  <si>
    <t>ALFALFA</t>
  </si>
  <si>
    <t>37010</t>
  </si>
  <si>
    <t>40003</t>
  </si>
  <si>
    <t>ATOKA</t>
  </si>
  <si>
    <t>37020</t>
  </si>
  <si>
    <t>40005</t>
  </si>
  <si>
    <t>BEAVER</t>
  </si>
  <si>
    <t>37030</t>
  </si>
  <si>
    <t>40007</t>
  </si>
  <si>
    <t>BECKHAM</t>
  </si>
  <si>
    <t>37040</t>
  </si>
  <si>
    <t>40009</t>
  </si>
  <si>
    <t>37050</t>
  </si>
  <si>
    <t>40011</t>
  </si>
  <si>
    <t>37060</t>
  </si>
  <si>
    <t>40013</t>
  </si>
  <si>
    <t>37070</t>
  </si>
  <si>
    <t>40015</t>
  </si>
  <si>
    <t>CANADIAN</t>
  </si>
  <si>
    <t>37080</t>
  </si>
  <si>
    <t>40017</t>
  </si>
  <si>
    <t>37090</t>
  </si>
  <si>
    <t>40019</t>
  </si>
  <si>
    <t>40021</t>
  </si>
  <si>
    <t>37110</t>
  </si>
  <si>
    <t>40023</t>
  </si>
  <si>
    <t>CIMARRON</t>
  </si>
  <si>
    <t>37120</t>
  </si>
  <si>
    <t>40025</t>
  </si>
  <si>
    <t>37130</t>
  </si>
  <si>
    <t>40027</t>
  </si>
  <si>
    <t>COAL</t>
  </si>
  <si>
    <t>37140</t>
  </si>
  <si>
    <t>40029</t>
  </si>
  <si>
    <t>37150</t>
  </si>
  <si>
    <t>40031</t>
  </si>
  <si>
    <t>COTTON</t>
  </si>
  <si>
    <t>37160</t>
  </si>
  <si>
    <t>40033</t>
  </si>
  <si>
    <t>CRAIG</t>
  </si>
  <si>
    <t>37170</t>
  </si>
  <si>
    <t>40035</t>
  </si>
  <si>
    <t>CREEK</t>
  </si>
  <si>
    <t>37180</t>
  </si>
  <si>
    <t>40037</t>
  </si>
  <si>
    <t>46140</t>
  </si>
  <si>
    <t>37190</t>
  </si>
  <si>
    <t>40039</t>
  </si>
  <si>
    <t>37200</t>
  </si>
  <si>
    <t>40041</t>
  </si>
  <si>
    <t>DEWEY</t>
  </si>
  <si>
    <t>37210</t>
  </si>
  <si>
    <t>40043</t>
  </si>
  <si>
    <t>37220</t>
  </si>
  <si>
    <t>40045</t>
  </si>
  <si>
    <t>37230</t>
  </si>
  <si>
    <t>40047</t>
  </si>
  <si>
    <t>GARVIN</t>
  </si>
  <si>
    <t>37240</t>
  </si>
  <si>
    <t>40049</t>
  </si>
  <si>
    <t>37250</t>
  </si>
  <si>
    <t>40051</t>
  </si>
  <si>
    <t>37260</t>
  </si>
  <si>
    <t>40053</t>
  </si>
  <si>
    <t>GREER</t>
  </si>
  <si>
    <t>37270</t>
  </si>
  <si>
    <t>40055</t>
  </si>
  <si>
    <t>HARMON</t>
  </si>
  <si>
    <t>37280</t>
  </si>
  <si>
    <t>40057</t>
  </si>
  <si>
    <t>37290</t>
  </si>
  <si>
    <t>40059</t>
  </si>
  <si>
    <t>37300</t>
  </si>
  <si>
    <t>40061</t>
  </si>
  <si>
    <t>HUGHES</t>
  </si>
  <si>
    <t>37310</t>
  </si>
  <si>
    <t>40063</t>
  </si>
  <si>
    <t>37320</t>
  </si>
  <si>
    <t>40065</t>
  </si>
  <si>
    <t>37330</t>
  </si>
  <si>
    <t>40067</t>
  </si>
  <si>
    <t>40069</t>
  </si>
  <si>
    <t>KAY</t>
  </si>
  <si>
    <t>37350</t>
  </si>
  <si>
    <t>40071</t>
  </si>
  <si>
    <t>KINGFISHER</t>
  </si>
  <si>
    <t>37360</t>
  </si>
  <si>
    <t>40073</t>
  </si>
  <si>
    <t>37370</t>
  </si>
  <si>
    <t>40075</t>
  </si>
  <si>
    <t>LATIMER</t>
  </si>
  <si>
    <t>37380</t>
  </si>
  <si>
    <t>40077</t>
  </si>
  <si>
    <t>LE FLORE</t>
  </si>
  <si>
    <t>37390</t>
  </si>
  <si>
    <t>40079</t>
  </si>
  <si>
    <t>37400</t>
  </si>
  <si>
    <t>40081</t>
  </si>
  <si>
    <t>37410</t>
  </si>
  <si>
    <t>40083</t>
  </si>
  <si>
    <t>LOVE</t>
  </si>
  <si>
    <t>37420</t>
  </si>
  <si>
    <t>40085</t>
  </si>
  <si>
    <t>MCCLAIN</t>
  </si>
  <si>
    <t>37430</t>
  </si>
  <si>
    <t>40087</t>
  </si>
  <si>
    <t>MCCURTAIN</t>
  </si>
  <si>
    <t>37440</t>
  </si>
  <si>
    <t>40089</t>
  </si>
  <si>
    <t>37450</t>
  </si>
  <si>
    <t>40091</t>
  </si>
  <si>
    <t>MAJOR</t>
  </si>
  <si>
    <t>40093</t>
  </si>
  <si>
    <t>37470</t>
  </si>
  <si>
    <t>40095</t>
  </si>
  <si>
    <t>MAYES</t>
  </si>
  <si>
    <t>37480</t>
  </si>
  <si>
    <t>40097</t>
  </si>
  <si>
    <t>37490</t>
  </si>
  <si>
    <t>40099</t>
  </si>
  <si>
    <t>MUSKOGEE</t>
  </si>
  <si>
    <t>37500</t>
  </si>
  <si>
    <t>40101</t>
  </si>
  <si>
    <t>37510</t>
  </si>
  <si>
    <t>40103</t>
  </si>
  <si>
    <t>NOWATA</t>
  </si>
  <si>
    <t>37520</t>
  </si>
  <si>
    <t>40105</t>
  </si>
  <si>
    <t>OKFUSKEE</t>
  </si>
  <si>
    <t>37530</t>
  </si>
  <si>
    <t>40107</t>
  </si>
  <si>
    <t>OKLAHOMA</t>
  </si>
  <si>
    <t>37540</t>
  </si>
  <si>
    <t>40109</t>
  </si>
  <si>
    <t>OKMULGEE</t>
  </si>
  <si>
    <t>37550</t>
  </si>
  <si>
    <t>40111</t>
  </si>
  <si>
    <t>37560</t>
  </si>
  <si>
    <t>40113</t>
  </si>
  <si>
    <t>37570</t>
  </si>
  <si>
    <t>40115</t>
  </si>
  <si>
    <t>37580</t>
  </si>
  <si>
    <t>40117</t>
  </si>
  <si>
    <t>PAYNE</t>
  </si>
  <si>
    <t>37590</t>
  </si>
  <si>
    <t>40119</t>
  </si>
  <si>
    <t>PITTSBURG</t>
  </si>
  <si>
    <t>37600</t>
  </si>
  <si>
    <t>40121</t>
  </si>
  <si>
    <t>37610</t>
  </si>
  <si>
    <t>40123</t>
  </si>
  <si>
    <t>37620</t>
  </si>
  <si>
    <t>40125</t>
  </si>
  <si>
    <t>PUSHMATAHA</t>
  </si>
  <si>
    <t>37630</t>
  </si>
  <si>
    <t>40127</t>
  </si>
  <si>
    <t>ROGER MILLS</t>
  </si>
  <si>
    <t>37640</t>
  </si>
  <si>
    <t>40129</t>
  </si>
  <si>
    <t>ROGERS</t>
  </si>
  <si>
    <t>37650</t>
  </si>
  <si>
    <t>40131</t>
  </si>
  <si>
    <t>37660</t>
  </si>
  <si>
    <t>40133</t>
  </si>
  <si>
    <t>SEQUOYAH</t>
  </si>
  <si>
    <t>37670</t>
  </si>
  <si>
    <t>40135</t>
  </si>
  <si>
    <t>37680</t>
  </si>
  <si>
    <t>40137</t>
  </si>
  <si>
    <t>37690</t>
  </si>
  <si>
    <t>40139</t>
  </si>
  <si>
    <t>TILLMAN</t>
  </si>
  <si>
    <t>37700</t>
  </si>
  <si>
    <t>40141</t>
  </si>
  <si>
    <t>TULSA</t>
  </si>
  <si>
    <t>37710</t>
  </si>
  <si>
    <t>40143</t>
  </si>
  <si>
    <t>WAGONER</t>
  </si>
  <si>
    <t>37720</t>
  </si>
  <si>
    <t>40145</t>
  </si>
  <si>
    <t>37730</t>
  </si>
  <si>
    <t>40147</t>
  </si>
  <si>
    <t>WASHITA</t>
  </si>
  <si>
    <t>37740</t>
  </si>
  <si>
    <t>40149</t>
  </si>
  <si>
    <t>WOODS</t>
  </si>
  <si>
    <t>37750</t>
  </si>
  <si>
    <t>40151</t>
  </si>
  <si>
    <t>WOODWARD</t>
  </si>
  <si>
    <t>37760</t>
  </si>
  <si>
    <t>40153</t>
  </si>
  <si>
    <t>37999</t>
  </si>
  <si>
    <t>40990</t>
  </si>
  <si>
    <t>38000</t>
  </si>
  <si>
    <t>41001</t>
  </si>
  <si>
    <t>38010</t>
  </si>
  <si>
    <t>41003</t>
  </si>
  <si>
    <t>CLACKAMAS</t>
  </si>
  <si>
    <t>38020</t>
  </si>
  <si>
    <t>41005</t>
  </si>
  <si>
    <t>38900</t>
  </si>
  <si>
    <t>CLATSOP</t>
  </si>
  <si>
    <t>38030</t>
  </si>
  <si>
    <t>41007</t>
  </si>
  <si>
    <t>38040</t>
  </si>
  <si>
    <t>41009</t>
  </si>
  <si>
    <t>38050</t>
  </si>
  <si>
    <t>41011</t>
  </si>
  <si>
    <t>CROOK</t>
  </si>
  <si>
    <t>41013</t>
  </si>
  <si>
    <t>38070</t>
  </si>
  <si>
    <t>41015</t>
  </si>
  <si>
    <t>DESCHUTES</t>
  </si>
  <si>
    <t>38080</t>
  </si>
  <si>
    <t>41017</t>
  </si>
  <si>
    <t>13460</t>
  </si>
  <si>
    <t>38090</t>
  </si>
  <si>
    <t>41019</t>
  </si>
  <si>
    <t>GILLIAM</t>
  </si>
  <si>
    <t>38100</t>
  </si>
  <si>
    <t>41021</t>
  </si>
  <si>
    <t>38110</t>
  </si>
  <si>
    <t>41023</t>
  </si>
  <si>
    <t>HARNEY</t>
  </si>
  <si>
    <t>38120</t>
  </si>
  <si>
    <t>41025</t>
  </si>
  <si>
    <t>HOOD RIVER</t>
  </si>
  <si>
    <t>38130</t>
  </si>
  <si>
    <t>41027</t>
  </si>
  <si>
    <t>38140</t>
  </si>
  <si>
    <t>41029</t>
  </si>
  <si>
    <t>32780</t>
  </si>
  <si>
    <t>38150</t>
  </si>
  <si>
    <t>41031</t>
  </si>
  <si>
    <t>JOSEPHINE</t>
  </si>
  <si>
    <t>38160</t>
  </si>
  <si>
    <t>41033</t>
  </si>
  <si>
    <t>KLAMATH</t>
  </si>
  <si>
    <t>38170</t>
  </si>
  <si>
    <t>41035</t>
  </si>
  <si>
    <t>38180</t>
  </si>
  <si>
    <t>41037</t>
  </si>
  <si>
    <t>38190</t>
  </si>
  <si>
    <t>41039</t>
  </si>
  <si>
    <t>21660</t>
  </si>
  <si>
    <t>38200</t>
  </si>
  <si>
    <t>41041</t>
  </si>
  <si>
    <t>38210</t>
  </si>
  <si>
    <t>41043</t>
  </si>
  <si>
    <t>MALHEUR</t>
  </si>
  <si>
    <t>41045</t>
  </si>
  <si>
    <t>38230</t>
  </si>
  <si>
    <t>41047</t>
  </si>
  <si>
    <t>41420</t>
  </si>
  <si>
    <t>38240</t>
  </si>
  <si>
    <t>41049</t>
  </si>
  <si>
    <t>MULTNOMAH</t>
  </si>
  <si>
    <t>38250</t>
  </si>
  <si>
    <t>41051</t>
  </si>
  <si>
    <t>38260</t>
  </si>
  <si>
    <t>41053</t>
  </si>
  <si>
    <t>38270</t>
  </si>
  <si>
    <t>41055</t>
  </si>
  <si>
    <t>TILLAMOOK</t>
  </si>
  <si>
    <t>38280</t>
  </si>
  <si>
    <t>41057</t>
  </si>
  <si>
    <t>UMATILLA</t>
  </si>
  <si>
    <t>38290</t>
  </si>
  <si>
    <t>41059</t>
  </si>
  <si>
    <t>38300</t>
  </si>
  <si>
    <t>41061</t>
  </si>
  <si>
    <t>WALLOWA</t>
  </si>
  <si>
    <t>38310</t>
  </si>
  <si>
    <t>41063</t>
  </si>
  <si>
    <t>WASCO</t>
  </si>
  <si>
    <t>38320</t>
  </si>
  <si>
    <t>41065</t>
  </si>
  <si>
    <t>38330</t>
  </si>
  <si>
    <t>41067</t>
  </si>
  <si>
    <t>41069</t>
  </si>
  <si>
    <t>YAMHILL</t>
  </si>
  <si>
    <t>38350</t>
  </si>
  <si>
    <t>41071</t>
  </si>
  <si>
    <t>38999</t>
  </si>
  <si>
    <t>41990</t>
  </si>
  <si>
    <t>39000</t>
  </si>
  <si>
    <t>42001</t>
  </si>
  <si>
    <t>23900</t>
  </si>
  <si>
    <t>ALLEGHENY</t>
  </si>
  <si>
    <t>39010</t>
  </si>
  <si>
    <t>42003</t>
  </si>
  <si>
    <t>ARMSTRONG</t>
  </si>
  <si>
    <t>39070</t>
  </si>
  <si>
    <t>42005</t>
  </si>
  <si>
    <t>39080</t>
  </si>
  <si>
    <t>42007</t>
  </si>
  <si>
    <t>BEDFORD</t>
  </si>
  <si>
    <t>39100</t>
  </si>
  <si>
    <t>42009</t>
  </si>
  <si>
    <t>BERKS</t>
  </si>
  <si>
    <t>39110</t>
  </si>
  <si>
    <t>42011</t>
  </si>
  <si>
    <t>39740</t>
  </si>
  <si>
    <t>BLAIR</t>
  </si>
  <si>
    <t>39120</t>
  </si>
  <si>
    <t>42013</t>
  </si>
  <si>
    <t>39130</t>
  </si>
  <si>
    <t>42015</t>
  </si>
  <si>
    <t>BUCKS</t>
  </si>
  <si>
    <t>42017</t>
  </si>
  <si>
    <t>33874</t>
  </si>
  <si>
    <t>39150</t>
  </si>
  <si>
    <t>42019</t>
  </si>
  <si>
    <t>CAMBRIA</t>
  </si>
  <si>
    <t>39160</t>
  </si>
  <si>
    <t>42021</t>
  </si>
  <si>
    <t>27780</t>
  </si>
  <si>
    <t>39180</t>
  </si>
  <si>
    <t>42023</t>
  </si>
  <si>
    <t>39190</t>
  </si>
  <si>
    <t>42025</t>
  </si>
  <si>
    <t>CENTRE</t>
  </si>
  <si>
    <t>39200</t>
  </si>
  <si>
    <t>42027</t>
  </si>
  <si>
    <t>44300</t>
  </si>
  <si>
    <t>CHESTER</t>
  </si>
  <si>
    <t>39210</t>
  </si>
  <si>
    <t>42029</t>
  </si>
  <si>
    <t>CLARION</t>
  </si>
  <si>
    <t>39220</t>
  </si>
  <si>
    <t>42031</t>
  </si>
  <si>
    <t>CLEARFIELD</t>
  </si>
  <si>
    <t>39230</t>
  </si>
  <si>
    <t>42033</t>
  </si>
  <si>
    <t>39240</t>
  </si>
  <si>
    <t>42035</t>
  </si>
  <si>
    <t>39250</t>
  </si>
  <si>
    <t>42037</t>
  </si>
  <si>
    <t>39260</t>
  </si>
  <si>
    <t>42039</t>
  </si>
  <si>
    <t>39270</t>
  </si>
  <si>
    <t>42041</t>
  </si>
  <si>
    <t>DAUPHIN</t>
  </si>
  <si>
    <t>39280</t>
  </si>
  <si>
    <t>42043</t>
  </si>
  <si>
    <t>39290</t>
  </si>
  <si>
    <t>42045</t>
  </si>
  <si>
    <t>37964</t>
  </si>
  <si>
    <t>39310</t>
  </si>
  <si>
    <t>42047</t>
  </si>
  <si>
    <t>39320</t>
  </si>
  <si>
    <t>42049</t>
  </si>
  <si>
    <t>21500</t>
  </si>
  <si>
    <t>39330</t>
  </si>
  <si>
    <t>42051</t>
  </si>
  <si>
    <t>FOREST</t>
  </si>
  <si>
    <t>39340</t>
  </si>
  <si>
    <t>42053</t>
  </si>
  <si>
    <t>39350</t>
  </si>
  <si>
    <t>42055</t>
  </si>
  <si>
    <t>39360</t>
  </si>
  <si>
    <t>42057</t>
  </si>
  <si>
    <t>39370</t>
  </si>
  <si>
    <t>42059</t>
  </si>
  <si>
    <t>HUNTINGDON</t>
  </si>
  <si>
    <t>42061</t>
  </si>
  <si>
    <t>INDIANA</t>
  </si>
  <si>
    <t>39390</t>
  </si>
  <si>
    <t>42063</t>
  </si>
  <si>
    <t>39400</t>
  </si>
  <si>
    <t>42065</t>
  </si>
  <si>
    <t>JUNIATA</t>
  </si>
  <si>
    <t>39410</t>
  </si>
  <si>
    <t>42067</t>
  </si>
  <si>
    <t>LACKAWANNA</t>
  </si>
  <si>
    <t>39420</t>
  </si>
  <si>
    <t>42069</t>
  </si>
  <si>
    <t>42540</t>
  </si>
  <si>
    <t>39440</t>
  </si>
  <si>
    <t>42071</t>
  </si>
  <si>
    <t>29540</t>
  </si>
  <si>
    <t>39450</t>
  </si>
  <si>
    <t>42073</t>
  </si>
  <si>
    <t>LEBANON</t>
  </si>
  <si>
    <t>42075</t>
  </si>
  <si>
    <t>30140</t>
  </si>
  <si>
    <t>LEHIGH</t>
  </si>
  <si>
    <t>39470</t>
  </si>
  <si>
    <t>42077</t>
  </si>
  <si>
    <t>LUZERNE</t>
  </si>
  <si>
    <t>39480</t>
  </si>
  <si>
    <t>42079</t>
  </si>
  <si>
    <t>LYCOMING</t>
  </si>
  <si>
    <t>39510</t>
  </si>
  <si>
    <t>42081</t>
  </si>
  <si>
    <t>48700</t>
  </si>
  <si>
    <t>MC KEAN</t>
  </si>
  <si>
    <t>39520</t>
  </si>
  <si>
    <t>42083</t>
  </si>
  <si>
    <t>39530</t>
  </si>
  <si>
    <t>42085</t>
  </si>
  <si>
    <t>MIFFLIN</t>
  </si>
  <si>
    <t>39540</t>
  </si>
  <si>
    <t>42087</t>
  </si>
  <si>
    <t>39550</t>
  </si>
  <si>
    <t>42089</t>
  </si>
  <si>
    <t>20700</t>
  </si>
  <si>
    <t>39560</t>
  </si>
  <si>
    <t>42091</t>
  </si>
  <si>
    <t>MONTOUR</t>
  </si>
  <si>
    <t>42093</t>
  </si>
  <si>
    <t>39590</t>
  </si>
  <si>
    <t>42095</t>
  </si>
  <si>
    <t>NORTHUMBERLND</t>
  </si>
  <si>
    <t>39600</t>
  </si>
  <si>
    <t>42097</t>
  </si>
  <si>
    <t>39610</t>
  </si>
  <si>
    <t>42099</t>
  </si>
  <si>
    <t>PHILADELPHIA</t>
  </si>
  <si>
    <t>39620</t>
  </si>
  <si>
    <t>42101</t>
  </si>
  <si>
    <t>39630</t>
  </si>
  <si>
    <t>42103</t>
  </si>
  <si>
    <t>POTTER</t>
  </si>
  <si>
    <t>39640</t>
  </si>
  <si>
    <t>42105</t>
  </si>
  <si>
    <t>SCHUYLKILL</t>
  </si>
  <si>
    <t>39650</t>
  </si>
  <si>
    <t>42107</t>
  </si>
  <si>
    <t>SNYDER</t>
  </si>
  <si>
    <t>39670</t>
  </si>
  <si>
    <t>42109</t>
  </si>
  <si>
    <t>39680</t>
  </si>
  <si>
    <t>42111</t>
  </si>
  <si>
    <t>39690</t>
  </si>
  <si>
    <t>42113</t>
  </si>
  <si>
    <t>SUSQUEHANNA</t>
  </si>
  <si>
    <t>39700</t>
  </si>
  <si>
    <t>42115</t>
  </si>
  <si>
    <t>39710</t>
  </si>
  <si>
    <t>42117</t>
  </si>
  <si>
    <t>39720</t>
  </si>
  <si>
    <t>42119</t>
  </si>
  <si>
    <t>VENANGO</t>
  </si>
  <si>
    <t>39730</t>
  </si>
  <si>
    <t>42121</t>
  </si>
  <si>
    <t>42123</t>
  </si>
  <si>
    <t>39750</t>
  </si>
  <si>
    <t>42125</t>
  </si>
  <si>
    <t>39760</t>
  </si>
  <si>
    <t>42127</t>
  </si>
  <si>
    <t>WESTMORELAND</t>
  </si>
  <si>
    <t>39770</t>
  </si>
  <si>
    <t>42129</t>
  </si>
  <si>
    <t>39790</t>
  </si>
  <si>
    <t>42131</t>
  </si>
  <si>
    <t>39800</t>
  </si>
  <si>
    <t>42133</t>
  </si>
  <si>
    <t>49620</t>
  </si>
  <si>
    <t>39999</t>
  </si>
  <si>
    <t>42990</t>
  </si>
  <si>
    <t>ADJUNTAS</t>
  </si>
  <si>
    <t>40010</t>
  </si>
  <si>
    <t>72001</t>
  </si>
  <si>
    <t>AGUADA</t>
  </si>
  <si>
    <t>40020</t>
  </si>
  <si>
    <t>72003</t>
  </si>
  <si>
    <t>AGUADILLA</t>
  </si>
  <si>
    <t>40030</t>
  </si>
  <si>
    <t>72005</t>
  </si>
  <si>
    <t>AGUAS BUENAS</t>
  </si>
  <si>
    <t>40040</t>
  </si>
  <si>
    <t>72007</t>
  </si>
  <si>
    <t>41980</t>
  </si>
  <si>
    <t>AIBONITO</t>
  </si>
  <si>
    <t>40050</t>
  </si>
  <si>
    <t>72009</t>
  </si>
  <si>
    <t>ANASCO</t>
  </si>
  <si>
    <t>40060</t>
  </si>
  <si>
    <t>72011</t>
  </si>
  <si>
    <t>ARECIBO</t>
  </si>
  <si>
    <t>40070</t>
  </si>
  <si>
    <t>72013</t>
  </si>
  <si>
    <t>ARROYO</t>
  </si>
  <si>
    <t>40080</t>
  </si>
  <si>
    <t>72015</t>
  </si>
  <si>
    <t>BARCELONETA</t>
  </si>
  <si>
    <t>40090</t>
  </si>
  <si>
    <t>72017</t>
  </si>
  <si>
    <t>BARRANQUITAS</t>
  </si>
  <si>
    <t>40100</t>
  </si>
  <si>
    <t>72019</t>
  </si>
  <si>
    <t>BAYAMON</t>
  </si>
  <si>
    <t>40110</t>
  </si>
  <si>
    <t>72021</t>
  </si>
  <si>
    <t>CABO ROJO</t>
  </si>
  <si>
    <t>40120</t>
  </si>
  <si>
    <t>72023</t>
  </si>
  <si>
    <t>41900</t>
  </si>
  <si>
    <t>CAGUAS</t>
  </si>
  <si>
    <t>40130</t>
  </si>
  <si>
    <t>72025</t>
  </si>
  <si>
    <t>CAMUY</t>
  </si>
  <si>
    <t>72027</t>
  </si>
  <si>
    <t>CANOVANAS</t>
  </si>
  <si>
    <t>72029</t>
  </si>
  <si>
    <t>CAROLINA</t>
  </si>
  <si>
    <t>40150</t>
  </si>
  <si>
    <t>72031</t>
  </si>
  <si>
    <t>CATANO</t>
  </si>
  <si>
    <t>40160</t>
  </si>
  <si>
    <t>72033</t>
  </si>
  <si>
    <t>CAYEY</t>
  </si>
  <si>
    <t>40170</t>
  </si>
  <si>
    <t>72035</t>
  </si>
  <si>
    <t>CEIBA</t>
  </si>
  <si>
    <t>40180</t>
  </si>
  <si>
    <t>72037</t>
  </si>
  <si>
    <t>CIALES</t>
  </si>
  <si>
    <t>40190</t>
  </si>
  <si>
    <t>72039</t>
  </si>
  <si>
    <t>CIDRA</t>
  </si>
  <si>
    <t>40200</t>
  </si>
  <si>
    <t>72041</t>
  </si>
  <si>
    <t>COAMO</t>
  </si>
  <si>
    <t>40210</t>
  </si>
  <si>
    <t>72043</t>
  </si>
  <si>
    <t>COMERIO</t>
  </si>
  <si>
    <t>40220</t>
  </si>
  <si>
    <t>72045</t>
  </si>
  <si>
    <t>COROZAL</t>
  </si>
  <si>
    <t>40230</t>
  </si>
  <si>
    <t>72047</t>
  </si>
  <si>
    <t>CULEBRA</t>
  </si>
  <si>
    <t>40240</t>
  </si>
  <si>
    <t>72049</t>
  </si>
  <si>
    <t>DORADO</t>
  </si>
  <si>
    <t>40250</t>
  </si>
  <si>
    <t>72051</t>
  </si>
  <si>
    <t>FAJARDO</t>
  </si>
  <si>
    <t>40260</t>
  </si>
  <si>
    <t>72053</t>
  </si>
  <si>
    <t>FLORIDA</t>
  </si>
  <si>
    <t>40265</t>
  </si>
  <si>
    <t>72054</t>
  </si>
  <si>
    <t>GUANICA</t>
  </si>
  <si>
    <t>40270</t>
  </si>
  <si>
    <t>72055</t>
  </si>
  <si>
    <t>38660</t>
  </si>
  <si>
    <t>GUAYAMA</t>
  </si>
  <si>
    <t>40280</t>
  </si>
  <si>
    <t>72057</t>
  </si>
  <si>
    <t>GUAYANILLA</t>
  </si>
  <si>
    <t>40290</t>
  </si>
  <si>
    <t>72059</t>
  </si>
  <si>
    <t>GUAYNABO</t>
  </si>
  <si>
    <t>40300</t>
  </si>
  <si>
    <t>72061</t>
  </si>
  <si>
    <t>GURABO</t>
  </si>
  <si>
    <t>40310</t>
  </si>
  <si>
    <t>72063</t>
  </si>
  <si>
    <t>HATILLO</t>
  </si>
  <si>
    <t>40320</t>
  </si>
  <si>
    <t>72065</t>
  </si>
  <si>
    <t>HORMIGUEROS</t>
  </si>
  <si>
    <t>40330</t>
  </si>
  <si>
    <t>72067</t>
  </si>
  <si>
    <t>32420</t>
  </si>
  <si>
    <t>HUMACAO</t>
  </si>
  <si>
    <t>72069</t>
  </si>
  <si>
    <t>ISABELA</t>
  </si>
  <si>
    <t>40350</t>
  </si>
  <si>
    <t>72071</t>
  </si>
  <si>
    <t>JAYUYA</t>
  </si>
  <si>
    <t>40360</t>
  </si>
  <si>
    <t>72073</t>
  </si>
  <si>
    <t>JUANA DIAZ</t>
  </si>
  <si>
    <t>40370</t>
  </si>
  <si>
    <t>72075</t>
  </si>
  <si>
    <t>JUNCOS</t>
  </si>
  <si>
    <t>72077</t>
  </si>
  <si>
    <t>LAJAS</t>
  </si>
  <si>
    <t>40390</t>
  </si>
  <si>
    <t>72079</t>
  </si>
  <si>
    <t>LARES</t>
  </si>
  <si>
    <t>40400</t>
  </si>
  <si>
    <t>72081</t>
  </si>
  <si>
    <t>LAS MARIAS</t>
  </si>
  <si>
    <t>40410</t>
  </si>
  <si>
    <t>72083</t>
  </si>
  <si>
    <t>LAS PIEDRAS</t>
  </si>
  <si>
    <t>72085</t>
  </si>
  <si>
    <t>LOIZA</t>
  </si>
  <si>
    <t>40430</t>
  </si>
  <si>
    <t>72087</t>
  </si>
  <si>
    <t>LUQUILLO</t>
  </si>
  <si>
    <t>40440</t>
  </si>
  <si>
    <t>72089</t>
  </si>
  <si>
    <t>MANATI</t>
  </si>
  <si>
    <t>40450</t>
  </si>
  <si>
    <t>72091</t>
  </si>
  <si>
    <t>MARICAO</t>
  </si>
  <si>
    <t>40460</t>
  </si>
  <si>
    <t>72093</t>
  </si>
  <si>
    <t>MAUNABO</t>
  </si>
  <si>
    <t>40470</t>
  </si>
  <si>
    <t>72095</t>
  </si>
  <si>
    <t>MAYAGUEZ</t>
  </si>
  <si>
    <t>40480</t>
  </si>
  <si>
    <t>72097</t>
  </si>
  <si>
    <t>MOCA</t>
  </si>
  <si>
    <t>40490</t>
  </si>
  <si>
    <t>72099</t>
  </si>
  <si>
    <t>MOROVIS</t>
  </si>
  <si>
    <t>40500</t>
  </si>
  <si>
    <t>72101</t>
  </si>
  <si>
    <t>MAGUABO</t>
  </si>
  <si>
    <t>40510</t>
  </si>
  <si>
    <t>72103</t>
  </si>
  <si>
    <t>NARANJITO</t>
  </si>
  <si>
    <t>40520</t>
  </si>
  <si>
    <t>72105</t>
  </si>
  <si>
    <t>OROCOVIS</t>
  </si>
  <si>
    <t>40530</t>
  </si>
  <si>
    <t>72107</t>
  </si>
  <si>
    <t>PATILLAS</t>
  </si>
  <si>
    <t>40540</t>
  </si>
  <si>
    <t>72109</t>
  </si>
  <si>
    <t>PENUELAS</t>
  </si>
  <si>
    <t>40550</t>
  </si>
  <si>
    <t>72111</t>
  </si>
  <si>
    <t>PONCE</t>
  </si>
  <si>
    <t>40560</t>
  </si>
  <si>
    <t>72113</t>
  </si>
  <si>
    <t>QUEBRADILLAS</t>
  </si>
  <si>
    <t>40570</t>
  </si>
  <si>
    <t>72115</t>
  </si>
  <si>
    <t>RINCON</t>
  </si>
  <si>
    <t>72117</t>
  </si>
  <si>
    <t>40590</t>
  </si>
  <si>
    <t>72119</t>
  </si>
  <si>
    <t>SABANA GRANDE</t>
  </si>
  <si>
    <t>40610</t>
  </si>
  <si>
    <t>72121</t>
  </si>
  <si>
    <t>SALINAS</t>
  </si>
  <si>
    <t>40620</t>
  </si>
  <si>
    <t>72123</t>
  </si>
  <si>
    <t>SAN GERMAN</t>
  </si>
  <si>
    <t>40630</t>
  </si>
  <si>
    <t>72125</t>
  </si>
  <si>
    <t>40640</t>
  </si>
  <si>
    <t>72127</t>
  </si>
  <si>
    <t>SAN LORENZO</t>
  </si>
  <si>
    <t>40650</t>
  </si>
  <si>
    <t>72129</t>
  </si>
  <si>
    <t>SAN SEBASTIAN</t>
  </si>
  <si>
    <t>72131</t>
  </si>
  <si>
    <t>SANTA ISABEL</t>
  </si>
  <si>
    <t>40670</t>
  </si>
  <si>
    <t>72133</t>
  </si>
  <si>
    <t>TOA ALTA</t>
  </si>
  <si>
    <t>40680</t>
  </si>
  <si>
    <t>72135</t>
  </si>
  <si>
    <t>TOA BAJA</t>
  </si>
  <si>
    <t>40690</t>
  </si>
  <si>
    <t>72137</t>
  </si>
  <si>
    <t>TRUJILLO ALTO</t>
  </si>
  <si>
    <t>40700</t>
  </si>
  <si>
    <t>72139</t>
  </si>
  <si>
    <t>UTUADO</t>
  </si>
  <si>
    <t>40710</t>
  </si>
  <si>
    <t>72141</t>
  </si>
  <si>
    <t>VEGA ALTA</t>
  </si>
  <si>
    <t>40720</t>
  </si>
  <si>
    <t>72143</t>
  </si>
  <si>
    <t>VEGA BAJA</t>
  </si>
  <si>
    <t>40730</t>
  </si>
  <si>
    <t>72145</t>
  </si>
  <si>
    <t>VIEQUES</t>
  </si>
  <si>
    <t>40740</t>
  </si>
  <si>
    <t>72147</t>
  </si>
  <si>
    <t>VILLALBA</t>
  </si>
  <si>
    <t>40750</t>
  </si>
  <si>
    <t>72149</t>
  </si>
  <si>
    <t>YABUCOA</t>
  </si>
  <si>
    <t>40760</t>
  </si>
  <si>
    <t>72151</t>
  </si>
  <si>
    <t>YAUCO</t>
  </si>
  <si>
    <t>40770</t>
  </si>
  <si>
    <t>72153</t>
  </si>
  <si>
    <t>40999</t>
  </si>
  <si>
    <t>72990</t>
  </si>
  <si>
    <t>41000</t>
  </si>
  <si>
    <t>44001</t>
  </si>
  <si>
    <t>41010</t>
  </si>
  <si>
    <t>44003</t>
  </si>
  <si>
    <t>NEWPORT</t>
  </si>
  <si>
    <t>41020</t>
  </si>
  <si>
    <t>44005</t>
  </si>
  <si>
    <t>PROVIDENCE</t>
  </si>
  <si>
    <t>41030</t>
  </si>
  <si>
    <t>44007</t>
  </si>
  <si>
    <t>41050</t>
  </si>
  <si>
    <t>44009</t>
  </si>
  <si>
    <t>41999</t>
  </si>
  <si>
    <t>44999</t>
  </si>
  <si>
    <t>ABBEVILLE</t>
  </si>
  <si>
    <t>42000</t>
  </si>
  <si>
    <t>45001</t>
  </si>
  <si>
    <t>AIKEN</t>
  </si>
  <si>
    <t>42010</t>
  </si>
  <si>
    <t>45003</t>
  </si>
  <si>
    <t>ALLENDALE</t>
  </si>
  <si>
    <t>45005</t>
  </si>
  <si>
    <t>42030</t>
  </si>
  <si>
    <t>45007</t>
  </si>
  <si>
    <t>BAMBERG</t>
  </si>
  <si>
    <t>42040</t>
  </si>
  <si>
    <t>45009</t>
  </si>
  <si>
    <t>BARNWELL</t>
  </si>
  <si>
    <t>42050</t>
  </si>
  <si>
    <t>45011</t>
  </si>
  <si>
    <t>42060</t>
  </si>
  <si>
    <t>45013</t>
  </si>
  <si>
    <t>25940</t>
  </si>
  <si>
    <t>BERKELEY</t>
  </si>
  <si>
    <t>42070</t>
  </si>
  <si>
    <t>45015</t>
  </si>
  <si>
    <t>42080</t>
  </si>
  <si>
    <t>45017</t>
  </si>
  <si>
    <t>CHARLESTON</t>
  </si>
  <si>
    <t>42090</t>
  </si>
  <si>
    <t>45019</t>
  </si>
  <si>
    <t>45021</t>
  </si>
  <si>
    <t>42110</t>
  </si>
  <si>
    <t>45023</t>
  </si>
  <si>
    <t>CHESTERFIELD</t>
  </si>
  <si>
    <t>42120</t>
  </si>
  <si>
    <t>45025</t>
  </si>
  <si>
    <t>CLARENDON</t>
  </si>
  <si>
    <t>42130</t>
  </si>
  <si>
    <t>45027</t>
  </si>
  <si>
    <t>COLLETON</t>
  </si>
  <si>
    <t>45029</t>
  </si>
  <si>
    <t>DARLINGTON</t>
  </si>
  <si>
    <t>42150</t>
  </si>
  <si>
    <t>45031</t>
  </si>
  <si>
    <t>22500</t>
  </si>
  <si>
    <t>DILLON</t>
  </si>
  <si>
    <t>42160</t>
  </si>
  <si>
    <t>45033</t>
  </si>
  <si>
    <t>42170</t>
  </si>
  <si>
    <t>45035</t>
  </si>
  <si>
    <t>EDGEFIELD</t>
  </si>
  <si>
    <t>42180</t>
  </si>
  <si>
    <t>45037</t>
  </si>
  <si>
    <t>42190</t>
  </si>
  <si>
    <t>45039</t>
  </si>
  <si>
    <t>FLORENCE</t>
  </si>
  <si>
    <t>45041</t>
  </si>
  <si>
    <t>GEORGETOWN</t>
  </si>
  <si>
    <t>42210</t>
  </si>
  <si>
    <t>45043</t>
  </si>
  <si>
    <t>GREENVILLE</t>
  </si>
  <si>
    <t>45045</t>
  </si>
  <si>
    <t>42230</t>
  </si>
  <si>
    <t>45047</t>
  </si>
  <si>
    <t>HAMPTON</t>
  </si>
  <si>
    <t>42240</t>
  </si>
  <si>
    <t>45049</t>
  </si>
  <si>
    <t>HORRY</t>
  </si>
  <si>
    <t>42250</t>
  </si>
  <si>
    <t>45051</t>
  </si>
  <si>
    <t>42260</t>
  </si>
  <si>
    <t>45053</t>
  </si>
  <si>
    <t>KERSHAW</t>
  </si>
  <si>
    <t>42270</t>
  </si>
  <si>
    <t>45055</t>
  </si>
  <si>
    <t>42280</t>
  </si>
  <si>
    <t>45057</t>
  </si>
  <si>
    <t>42290</t>
  </si>
  <si>
    <t>45059</t>
  </si>
  <si>
    <t>42300</t>
  </si>
  <si>
    <t>45061</t>
  </si>
  <si>
    <t>LEXINGTON</t>
  </si>
  <si>
    <t>42310</t>
  </si>
  <si>
    <t>45063</t>
  </si>
  <si>
    <t>MCCORMICK</t>
  </si>
  <si>
    <t>42320</t>
  </si>
  <si>
    <t>45065</t>
  </si>
  <si>
    <t>42330</t>
  </si>
  <si>
    <t>45067</t>
  </si>
  <si>
    <t>MARLBORO</t>
  </si>
  <si>
    <t>45069</t>
  </si>
  <si>
    <t>NEWBERRY</t>
  </si>
  <si>
    <t>42350</t>
  </si>
  <si>
    <t>45071</t>
  </si>
  <si>
    <t>42360</t>
  </si>
  <si>
    <t>45073</t>
  </si>
  <si>
    <t>ORANGEBURG</t>
  </si>
  <si>
    <t>42370</t>
  </si>
  <si>
    <t>45075</t>
  </si>
  <si>
    <t>42380</t>
  </si>
  <si>
    <t>45077</t>
  </si>
  <si>
    <t>42390</t>
  </si>
  <si>
    <t>45079</t>
  </si>
  <si>
    <t>SALUDA</t>
  </si>
  <si>
    <t>42400</t>
  </si>
  <si>
    <t>45081</t>
  </si>
  <si>
    <t>SPARTANBURG</t>
  </si>
  <si>
    <t>42410</t>
  </si>
  <si>
    <t>45083</t>
  </si>
  <si>
    <t>43900</t>
  </si>
  <si>
    <t>42420</t>
  </si>
  <si>
    <t>45085</t>
  </si>
  <si>
    <t>44940</t>
  </si>
  <si>
    <t>42430</t>
  </si>
  <si>
    <t>45087</t>
  </si>
  <si>
    <t>WILLIAMSBURG</t>
  </si>
  <si>
    <t>42440</t>
  </si>
  <si>
    <t>45089</t>
  </si>
  <si>
    <t>42450</t>
  </si>
  <si>
    <t>45091</t>
  </si>
  <si>
    <t>42999</t>
  </si>
  <si>
    <t>45990</t>
  </si>
  <si>
    <t>AURORA</t>
  </si>
  <si>
    <t>43010</t>
  </si>
  <si>
    <t>46003</t>
  </si>
  <si>
    <t>BEADLE</t>
  </si>
  <si>
    <t>43020</t>
  </si>
  <si>
    <t>46005</t>
  </si>
  <si>
    <t>BENNETT</t>
  </si>
  <si>
    <t>43030</t>
  </si>
  <si>
    <t>46007</t>
  </si>
  <si>
    <t>BON HOMME</t>
  </si>
  <si>
    <t>43040</t>
  </si>
  <si>
    <t>46009</t>
  </si>
  <si>
    <t>BROOKINGS</t>
  </si>
  <si>
    <t>43050</t>
  </si>
  <si>
    <t>46011</t>
  </si>
  <si>
    <t>43060</t>
  </si>
  <si>
    <t>46013</t>
  </si>
  <si>
    <t>BRULE</t>
  </si>
  <si>
    <t>43070</t>
  </si>
  <si>
    <t>46015</t>
  </si>
  <si>
    <t>43080</t>
  </si>
  <si>
    <t>46017</t>
  </si>
  <si>
    <t>43090</t>
  </si>
  <si>
    <t>46019</t>
  </si>
  <si>
    <t>43100</t>
  </si>
  <si>
    <t>46021</t>
  </si>
  <si>
    <t>CHARLES MIX</t>
  </si>
  <si>
    <t>43110</t>
  </si>
  <si>
    <t>46023</t>
  </si>
  <si>
    <t>43120</t>
  </si>
  <si>
    <t>46025</t>
  </si>
  <si>
    <t>43130</t>
  </si>
  <si>
    <t>46027</t>
  </si>
  <si>
    <t>CODINGTON</t>
  </si>
  <si>
    <t>43140</t>
  </si>
  <si>
    <t>46029</t>
  </si>
  <si>
    <t>CORSON</t>
  </si>
  <si>
    <t>43150</t>
  </si>
  <si>
    <t>46031</t>
  </si>
  <si>
    <t>43160</t>
  </si>
  <si>
    <t>46033</t>
  </si>
  <si>
    <t>39660</t>
  </si>
  <si>
    <t>DAVISON</t>
  </si>
  <si>
    <t>43170</t>
  </si>
  <si>
    <t>46035</t>
  </si>
  <si>
    <t>DAY</t>
  </si>
  <si>
    <t>43180</t>
  </si>
  <si>
    <t>46037</t>
  </si>
  <si>
    <t>43190</t>
  </si>
  <si>
    <t>46039</t>
  </si>
  <si>
    <t>43200</t>
  </si>
  <si>
    <t>46041</t>
  </si>
  <si>
    <t>43210</t>
  </si>
  <si>
    <t>46043</t>
  </si>
  <si>
    <t>EDMUNDS</t>
  </si>
  <si>
    <t>43220</t>
  </si>
  <si>
    <t>46045</t>
  </si>
  <si>
    <t>FALL RIVER</t>
  </si>
  <si>
    <t>43230</t>
  </si>
  <si>
    <t>46047</t>
  </si>
  <si>
    <t>FAULK</t>
  </si>
  <si>
    <t>43240</t>
  </si>
  <si>
    <t>46049</t>
  </si>
  <si>
    <t>43250</t>
  </si>
  <si>
    <t>46051</t>
  </si>
  <si>
    <t>GREGORY</t>
  </si>
  <si>
    <t>43260</t>
  </si>
  <si>
    <t>46053</t>
  </si>
  <si>
    <t>HAAKON</t>
  </si>
  <si>
    <t>43270</t>
  </si>
  <si>
    <t>46055</t>
  </si>
  <si>
    <t>HAMLIN</t>
  </si>
  <si>
    <t>43280</t>
  </si>
  <si>
    <t>46057</t>
  </si>
  <si>
    <t>HAND</t>
  </si>
  <si>
    <t>43290</t>
  </si>
  <si>
    <t>46059</t>
  </si>
  <si>
    <t>HANSON</t>
  </si>
  <si>
    <t>43300</t>
  </si>
  <si>
    <t>46061</t>
  </si>
  <si>
    <t>43310</t>
  </si>
  <si>
    <t>46063</t>
  </si>
  <si>
    <t>43320</t>
  </si>
  <si>
    <t>46065</t>
  </si>
  <si>
    <t>HUTCHINSON</t>
  </si>
  <si>
    <t>43330</t>
  </si>
  <si>
    <t>46067</t>
  </si>
  <si>
    <t>46069</t>
  </si>
  <si>
    <t>43350</t>
  </si>
  <si>
    <t>46071</t>
  </si>
  <si>
    <t>JERAULD</t>
  </si>
  <si>
    <t>43360</t>
  </si>
  <si>
    <t>46073</t>
  </si>
  <si>
    <t>43370</t>
  </si>
  <si>
    <t>46075</t>
  </si>
  <si>
    <t>KINGSBURY</t>
  </si>
  <si>
    <t>43380</t>
  </si>
  <si>
    <t>46077</t>
  </si>
  <si>
    <t>43390</t>
  </si>
  <si>
    <t>46079</t>
  </si>
  <si>
    <t>43400</t>
  </si>
  <si>
    <t>46081</t>
  </si>
  <si>
    <t>43410</t>
  </si>
  <si>
    <t>46083</t>
  </si>
  <si>
    <t>43620</t>
  </si>
  <si>
    <t>LYMAN</t>
  </si>
  <si>
    <t>46085</t>
  </si>
  <si>
    <t>MC COOK</t>
  </si>
  <si>
    <t>43430</t>
  </si>
  <si>
    <t>46087</t>
  </si>
  <si>
    <t>43440</t>
  </si>
  <si>
    <t>46089</t>
  </si>
  <si>
    <t>43450</t>
  </si>
  <si>
    <t>46091</t>
  </si>
  <si>
    <t>43460</t>
  </si>
  <si>
    <t>46093</t>
  </si>
  <si>
    <t>MELLETTE</t>
  </si>
  <si>
    <t>43470</t>
  </si>
  <si>
    <t>46095</t>
  </si>
  <si>
    <t>MINER</t>
  </si>
  <si>
    <t>43480</t>
  </si>
  <si>
    <t>46097</t>
  </si>
  <si>
    <t>MINNEHAHA</t>
  </si>
  <si>
    <t>43490</t>
  </si>
  <si>
    <t>46099</t>
  </si>
  <si>
    <t>MOODY</t>
  </si>
  <si>
    <t>43500</t>
  </si>
  <si>
    <t>46101</t>
  </si>
  <si>
    <t>OGLALA LAKOTA COUNTY</t>
  </si>
  <si>
    <t>43560</t>
  </si>
  <si>
    <t>43510</t>
  </si>
  <si>
    <t>46103</t>
  </si>
  <si>
    <t>43520</t>
  </si>
  <si>
    <t>46105</t>
  </si>
  <si>
    <t>43530</t>
  </si>
  <si>
    <t>46107</t>
  </si>
  <si>
    <t>ROBERTS</t>
  </si>
  <si>
    <t>43540</t>
  </si>
  <si>
    <t>46109</t>
  </si>
  <si>
    <t>SANBORN</t>
  </si>
  <si>
    <t>43550</t>
  </si>
  <si>
    <t>46111</t>
  </si>
  <si>
    <t>SPINK</t>
  </si>
  <si>
    <t>43570</t>
  </si>
  <si>
    <t>46115</t>
  </si>
  <si>
    <t>STANLEY</t>
  </si>
  <si>
    <t>46117</t>
  </si>
  <si>
    <t>SULLY</t>
  </si>
  <si>
    <t>43590</t>
  </si>
  <si>
    <t>46119</t>
  </si>
  <si>
    <t>43600</t>
  </si>
  <si>
    <t>46121</t>
  </si>
  <si>
    <t>TRIPP</t>
  </si>
  <si>
    <t>43610</t>
  </si>
  <si>
    <t>46123</t>
  </si>
  <si>
    <t>46125</t>
  </si>
  <si>
    <t>43630</t>
  </si>
  <si>
    <t>46127</t>
  </si>
  <si>
    <t>WALWORTH</t>
  </si>
  <si>
    <t>43640</t>
  </si>
  <si>
    <t>46129</t>
  </si>
  <si>
    <t>YANKTON</t>
  </si>
  <si>
    <t>43670</t>
  </si>
  <si>
    <t>46135</t>
  </si>
  <si>
    <t>ZIEBACH</t>
  </si>
  <si>
    <t>43680</t>
  </si>
  <si>
    <t>46137</t>
  </si>
  <si>
    <t>43999</t>
  </si>
  <si>
    <t>46990</t>
  </si>
  <si>
    <t>44000</t>
  </si>
  <si>
    <t>47001</t>
  </si>
  <si>
    <t>28940</t>
  </si>
  <si>
    <t>44010</t>
  </si>
  <si>
    <t>47003</t>
  </si>
  <si>
    <t>44020</t>
  </si>
  <si>
    <t>47005</t>
  </si>
  <si>
    <t>BLEDSOE</t>
  </si>
  <si>
    <t>44030</t>
  </si>
  <si>
    <t>47007</t>
  </si>
  <si>
    <t>44040</t>
  </si>
  <si>
    <t>47009</t>
  </si>
  <si>
    <t>44050</t>
  </si>
  <si>
    <t>47011</t>
  </si>
  <si>
    <t>44060</t>
  </si>
  <si>
    <t>47013</t>
  </si>
  <si>
    <t>CANNON</t>
  </si>
  <si>
    <t>44070</t>
  </si>
  <si>
    <t>47015</t>
  </si>
  <si>
    <t>44080</t>
  </si>
  <si>
    <t>47017</t>
  </si>
  <si>
    <t>44090</t>
  </si>
  <si>
    <t>47019</t>
  </si>
  <si>
    <t>27740</t>
  </si>
  <si>
    <t>CHEATHAM</t>
  </si>
  <si>
    <t>47021</t>
  </si>
  <si>
    <t>44110</t>
  </si>
  <si>
    <t>47023</t>
  </si>
  <si>
    <t>44120</t>
  </si>
  <si>
    <t>47025</t>
  </si>
  <si>
    <t>44130</t>
  </si>
  <si>
    <t>47027</t>
  </si>
  <si>
    <t>COCKE</t>
  </si>
  <si>
    <t>47029</t>
  </si>
  <si>
    <t>44150</t>
  </si>
  <si>
    <t>47031</t>
  </si>
  <si>
    <t>CROCKETT</t>
  </si>
  <si>
    <t>44160</t>
  </si>
  <si>
    <t>47033</t>
  </si>
  <si>
    <t>44170</t>
  </si>
  <si>
    <t>47035</t>
  </si>
  <si>
    <t>47037</t>
  </si>
  <si>
    <t>44190</t>
  </si>
  <si>
    <t>47039</t>
  </si>
  <si>
    <t>44200</t>
  </si>
  <si>
    <t>47041</t>
  </si>
  <si>
    <t>DICKSON</t>
  </si>
  <si>
    <t>44210</t>
  </si>
  <si>
    <t>47043</t>
  </si>
  <si>
    <t>DYER</t>
  </si>
  <si>
    <t>47045</t>
  </si>
  <si>
    <t>44230</t>
  </si>
  <si>
    <t>47047</t>
  </si>
  <si>
    <t>FENTRESS</t>
  </si>
  <si>
    <t>44240</t>
  </si>
  <si>
    <t>47049</t>
  </si>
  <si>
    <t>44250</t>
  </si>
  <si>
    <t>47051</t>
  </si>
  <si>
    <t>44260</t>
  </si>
  <si>
    <t>47053</t>
  </si>
  <si>
    <t>GILES</t>
  </si>
  <si>
    <t>44270</t>
  </si>
  <si>
    <t>47055</t>
  </si>
  <si>
    <t>GRAINGER</t>
  </si>
  <si>
    <t>44280</t>
  </si>
  <si>
    <t>47057</t>
  </si>
  <si>
    <t>44290</t>
  </si>
  <si>
    <t>47059</t>
  </si>
  <si>
    <t>47061</t>
  </si>
  <si>
    <t>HAMBLEN</t>
  </si>
  <si>
    <t>44310</t>
  </si>
  <si>
    <t>47063</t>
  </si>
  <si>
    <t>44320</t>
  </si>
  <si>
    <t>47065</t>
  </si>
  <si>
    <t>44330</t>
  </si>
  <si>
    <t>47067</t>
  </si>
  <si>
    <t>HARDEMAN</t>
  </si>
  <si>
    <t>44340</t>
  </si>
  <si>
    <t>47069</t>
  </si>
  <si>
    <t>44350</t>
  </si>
  <si>
    <t>47071</t>
  </si>
  <si>
    <t>HAWKINS</t>
  </si>
  <si>
    <t>44360</t>
  </si>
  <si>
    <t>47073</t>
  </si>
  <si>
    <t>44370</t>
  </si>
  <si>
    <t>47075</t>
  </si>
  <si>
    <t>44380</t>
  </si>
  <si>
    <t>47077</t>
  </si>
  <si>
    <t>44390</t>
  </si>
  <si>
    <t>47079</t>
  </si>
  <si>
    <t>44400</t>
  </si>
  <si>
    <t>47081</t>
  </si>
  <si>
    <t>44410</t>
  </si>
  <si>
    <t>47083</t>
  </si>
  <si>
    <t>44420</t>
  </si>
  <si>
    <t>47085</t>
  </si>
  <si>
    <t>44430</t>
  </si>
  <si>
    <t>47087</t>
  </si>
  <si>
    <t>44440</t>
  </si>
  <si>
    <t>47089</t>
  </si>
  <si>
    <t>44450</t>
  </si>
  <si>
    <t>47091</t>
  </si>
  <si>
    <t>44460</t>
  </si>
  <si>
    <t>47093</t>
  </si>
  <si>
    <t>44470</t>
  </si>
  <si>
    <t>47095</t>
  </si>
  <si>
    <t>44480</t>
  </si>
  <si>
    <t>47097</t>
  </si>
  <si>
    <t>44490</t>
  </si>
  <si>
    <t>47099</t>
  </si>
  <si>
    <t>44500</t>
  </si>
  <si>
    <t>47101</t>
  </si>
  <si>
    <t>44510</t>
  </si>
  <si>
    <t>47103</t>
  </si>
  <si>
    <t>LOUDON</t>
  </si>
  <si>
    <t>44520</t>
  </si>
  <si>
    <t>47105</t>
  </si>
  <si>
    <t>MC MINN</t>
  </si>
  <si>
    <t>44530</t>
  </si>
  <si>
    <t>47107</t>
  </si>
  <si>
    <t>MC NAIRY</t>
  </si>
  <si>
    <t>44540</t>
  </si>
  <si>
    <t>47109</t>
  </si>
  <si>
    <t>44550</t>
  </si>
  <si>
    <t>47111</t>
  </si>
  <si>
    <t>44560</t>
  </si>
  <si>
    <t>47113</t>
  </si>
  <si>
    <t>44570</t>
  </si>
  <si>
    <t>47115</t>
  </si>
  <si>
    <t>44580</t>
  </si>
  <si>
    <t>47117</t>
  </si>
  <si>
    <t>MAURY</t>
  </si>
  <si>
    <t>44590</t>
  </si>
  <si>
    <t>47119</t>
  </si>
  <si>
    <t>44600</t>
  </si>
  <si>
    <t>47121</t>
  </si>
  <si>
    <t>44610</t>
  </si>
  <si>
    <t>47123</t>
  </si>
  <si>
    <t>44620</t>
  </si>
  <si>
    <t>47125</t>
  </si>
  <si>
    <t>44630</t>
  </si>
  <si>
    <t>47127</t>
  </si>
  <si>
    <t>44640</t>
  </si>
  <si>
    <t>47129</t>
  </si>
  <si>
    <t>OBION</t>
  </si>
  <si>
    <t>44650</t>
  </si>
  <si>
    <t>47131</t>
  </si>
  <si>
    <t>OVERTON</t>
  </si>
  <si>
    <t>44660</t>
  </si>
  <si>
    <t>47133</t>
  </si>
  <si>
    <t>44670</t>
  </si>
  <si>
    <t>47135</t>
  </si>
  <si>
    <t>PICKETT</t>
  </si>
  <si>
    <t>44680</t>
  </si>
  <si>
    <t>47137</t>
  </si>
  <si>
    <t>44690</t>
  </si>
  <si>
    <t>47139</t>
  </si>
  <si>
    <t>47141</t>
  </si>
  <si>
    <t>RHEA</t>
  </si>
  <si>
    <t>44710</t>
  </si>
  <si>
    <t>47143</t>
  </si>
  <si>
    <t>ROANE</t>
  </si>
  <si>
    <t>44720</t>
  </si>
  <si>
    <t>47145</t>
  </si>
  <si>
    <t>44730</t>
  </si>
  <si>
    <t>47147</t>
  </si>
  <si>
    <t>44740</t>
  </si>
  <si>
    <t>47149</t>
  </si>
  <si>
    <t>44750</t>
  </si>
  <si>
    <t>47151</t>
  </si>
  <si>
    <t>SEQUATCHIE</t>
  </si>
  <si>
    <t>44760</t>
  </si>
  <si>
    <t>47153</t>
  </si>
  <si>
    <t>44770</t>
  </si>
  <si>
    <t>47155</t>
  </si>
  <si>
    <t>44780</t>
  </si>
  <si>
    <t>47157</t>
  </si>
  <si>
    <t>44790</t>
  </si>
  <si>
    <t>47159</t>
  </si>
  <si>
    <t>44800</t>
  </si>
  <si>
    <t>47161</t>
  </si>
  <si>
    <t>44810</t>
  </si>
  <si>
    <t>47163</t>
  </si>
  <si>
    <t>44820</t>
  </si>
  <si>
    <t>47165</t>
  </si>
  <si>
    <t>44830</t>
  </si>
  <si>
    <t>47167</t>
  </si>
  <si>
    <t>TROUSDALE</t>
  </si>
  <si>
    <t>44840</t>
  </si>
  <si>
    <t>47169</t>
  </si>
  <si>
    <t>UNICOI</t>
  </si>
  <si>
    <t>44850</t>
  </si>
  <si>
    <t>47171</t>
  </si>
  <si>
    <t>44860</t>
  </si>
  <si>
    <t>47173</t>
  </si>
  <si>
    <t>44870</t>
  </si>
  <si>
    <t>47175</t>
  </si>
  <si>
    <t>44880</t>
  </si>
  <si>
    <t>47177</t>
  </si>
  <si>
    <t>44890</t>
  </si>
  <si>
    <t>47179</t>
  </si>
  <si>
    <t>44900</t>
  </si>
  <si>
    <t>47181</t>
  </si>
  <si>
    <t>WEAKLEY</t>
  </si>
  <si>
    <t>44910</t>
  </si>
  <si>
    <t>47183</t>
  </si>
  <si>
    <t>44920</t>
  </si>
  <si>
    <t>47185</t>
  </si>
  <si>
    <t>44930</t>
  </si>
  <si>
    <t>47187</t>
  </si>
  <si>
    <t>47189</t>
  </si>
  <si>
    <t>47990</t>
  </si>
  <si>
    <t>45000</t>
  </si>
  <si>
    <t>48001</t>
  </si>
  <si>
    <t>ANDREWS</t>
  </si>
  <si>
    <t>45010</t>
  </si>
  <si>
    <t>48003</t>
  </si>
  <si>
    <t>ANGELINA</t>
  </si>
  <si>
    <t>45020</t>
  </si>
  <si>
    <t>48005</t>
  </si>
  <si>
    <t>ARANSAS</t>
  </si>
  <si>
    <t>45030</t>
  </si>
  <si>
    <t>48007</t>
  </si>
  <si>
    <t>ARCHER</t>
  </si>
  <si>
    <t>45040</t>
  </si>
  <si>
    <t>48009</t>
  </si>
  <si>
    <t>48660</t>
  </si>
  <si>
    <t>45050</t>
  </si>
  <si>
    <t>48011</t>
  </si>
  <si>
    <t>ATASCOSA</t>
  </si>
  <si>
    <t>48013</t>
  </si>
  <si>
    <t>41700</t>
  </si>
  <si>
    <t>AUSTIN</t>
  </si>
  <si>
    <t>45070</t>
  </si>
  <si>
    <t>48015</t>
  </si>
  <si>
    <t>26420</t>
  </si>
  <si>
    <t>BAILEY</t>
  </si>
  <si>
    <t>45080</t>
  </si>
  <si>
    <t>48017</t>
  </si>
  <si>
    <t>BANDERA</t>
  </si>
  <si>
    <t>45090</t>
  </si>
  <si>
    <t>48019</t>
  </si>
  <si>
    <t>BASTROP</t>
  </si>
  <si>
    <t>45100</t>
  </si>
  <si>
    <t>48021</t>
  </si>
  <si>
    <t>12420</t>
  </si>
  <si>
    <t>BAYLOR</t>
  </si>
  <si>
    <t>45110</t>
  </si>
  <si>
    <t>48023</t>
  </si>
  <si>
    <t>BEE</t>
  </si>
  <si>
    <t>45113</t>
  </si>
  <si>
    <t>48025</t>
  </si>
  <si>
    <t>45120</t>
  </si>
  <si>
    <t>48027</t>
  </si>
  <si>
    <t>BEXAR</t>
  </si>
  <si>
    <t>45130</t>
  </si>
  <si>
    <t>48029</t>
  </si>
  <si>
    <t>BLANCO</t>
  </si>
  <si>
    <t>45140</t>
  </si>
  <si>
    <t>48031</t>
  </si>
  <si>
    <t>BORDEN</t>
  </si>
  <si>
    <t>45150</t>
  </si>
  <si>
    <t>48033</t>
  </si>
  <si>
    <t>BOSQUE</t>
  </si>
  <si>
    <t>45160</t>
  </si>
  <si>
    <t>48035</t>
  </si>
  <si>
    <t>BOWIE</t>
  </si>
  <si>
    <t>45170</t>
  </si>
  <si>
    <t>48037</t>
  </si>
  <si>
    <t>BRAZORIA</t>
  </si>
  <si>
    <t>45180</t>
  </si>
  <si>
    <t>48039</t>
  </si>
  <si>
    <t>BRAZOS</t>
  </si>
  <si>
    <t>45190</t>
  </si>
  <si>
    <t>48041</t>
  </si>
  <si>
    <t>BREWSTER</t>
  </si>
  <si>
    <t>45200</t>
  </si>
  <si>
    <t>48043</t>
  </si>
  <si>
    <t>BRISCOE</t>
  </si>
  <si>
    <t>45201</t>
  </si>
  <si>
    <t>48045</t>
  </si>
  <si>
    <t>45210</t>
  </si>
  <si>
    <t>48047</t>
  </si>
  <si>
    <t>48049</t>
  </si>
  <si>
    <t>BURLESON</t>
  </si>
  <si>
    <t>45221</t>
  </si>
  <si>
    <t>48051</t>
  </si>
  <si>
    <t>BURNET</t>
  </si>
  <si>
    <t>45222</t>
  </si>
  <si>
    <t>48053</t>
  </si>
  <si>
    <t>45223</t>
  </si>
  <si>
    <t>48055</t>
  </si>
  <si>
    <t>45224</t>
  </si>
  <si>
    <t>48057</t>
  </si>
  <si>
    <t>CALLAHAN</t>
  </si>
  <si>
    <t>45230</t>
  </si>
  <si>
    <t>48059</t>
  </si>
  <si>
    <t>45240</t>
  </si>
  <si>
    <t>48061</t>
  </si>
  <si>
    <t>CAMP</t>
  </si>
  <si>
    <t>45250</t>
  </si>
  <si>
    <t>48063</t>
  </si>
  <si>
    <t>CARSON</t>
  </si>
  <si>
    <t>45251</t>
  </si>
  <si>
    <t>48065</t>
  </si>
  <si>
    <t>45260</t>
  </si>
  <si>
    <t>48067</t>
  </si>
  <si>
    <t>CASTRO</t>
  </si>
  <si>
    <t>45270</t>
  </si>
  <si>
    <t>48069</t>
  </si>
  <si>
    <t>45280</t>
  </si>
  <si>
    <t>48071</t>
  </si>
  <si>
    <t>45281</t>
  </si>
  <si>
    <t>48073</t>
  </si>
  <si>
    <t>CHILDRESS</t>
  </si>
  <si>
    <t>45290</t>
  </si>
  <si>
    <t>48075</t>
  </si>
  <si>
    <t>45291</t>
  </si>
  <si>
    <t>48077</t>
  </si>
  <si>
    <t>COCHRAN</t>
  </si>
  <si>
    <t>45292</t>
  </si>
  <si>
    <t>48079</t>
  </si>
  <si>
    <t>COKE</t>
  </si>
  <si>
    <t>48081</t>
  </si>
  <si>
    <t>COLEMAN</t>
  </si>
  <si>
    <t>45301</t>
  </si>
  <si>
    <t>48083</t>
  </si>
  <si>
    <t>COLLIN</t>
  </si>
  <si>
    <t>45310</t>
  </si>
  <si>
    <t>48085</t>
  </si>
  <si>
    <t>19124</t>
  </si>
  <si>
    <t>COLLINGSWORTH</t>
  </si>
  <si>
    <t>45311</t>
  </si>
  <si>
    <t>48087</t>
  </si>
  <si>
    <t>COLORADO</t>
  </si>
  <si>
    <t>45312</t>
  </si>
  <si>
    <t>48089</t>
  </si>
  <si>
    <t>COMAL</t>
  </si>
  <si>
    <t>45320</t>
  </si>
  <si>
    <t>48091</t>
  </si>
  <si>
    <t>45321</t>
  </si>
  <si>
    <t>48093</t>
  </si>
  <si>
    <t>CONCHO</t>
  </si>
  <si>
    <t>45330</t>
  </si>
  <si>
    <t>48095</t>
  </si>
  <si>
    <t>COOKE</t>
  </si>
  <si>
    <t>45340</t>
  </si>
  <si>
    <t>48097</t>
  </si>
  <si>
    <t>CORYELL</t>
  </si>
  <si>
    <t>45341</t>
  </si>
  <si>
    <t>48099</t>
  </si>
  <si>
    <t>COTTLE</t>
  </si>
  <si>
    <t>45350</t>
  </si>
  <si>
    <t>48101</t>
  </si>
  <si>
    <t>CRANE</t>
  </si>
  <si>
    <t>45360</t>
  </si>
  <si>
    <t>48103</t>
  </si>
  <si>
    <t>45361</t>
  </si>
  <si>
    <t>48105</t>
  </si>
  <si>
    <t>CROSBY</t>
  </si>
  <si>
    <t>45362</t>
  </si>
  <si>
    <t>48107</t>
  </si>
  <si>
    <t>CULBERSON</t>
  </si>
  <si>
    <t>45370</t>
  </si>
  <si>
    <t>48109</t>
  </si>
  <si>
    <t>DALLAM</t>
  </si>
  <si>
    <t>45380</t>
  </si>
  <si>
    <t>48111</t>
  </si>
  <si>
    <t>45390</t>
  </si>
  <si>
    <t>48113</t>
  </si>
  <si>
    <t>45391</t>
  </si>
  <si>
    <t>48115</t>
  </si>
  <si>
    <t>DEAF SMITH</t>
  </si>
  <si>
    <t>45392</t>
  </si>
  <si>
    <t>48117</t>
  </si>
  <si>
    <t>45400</t>
  </si>
  <si>
    <t>48119</t>
  </si>
  <si>
    <t>DENTON</t>
  </si>
  <si>
    <t>45410</t>
  </si>
  <si>
    <t>48121</t>
  </si>
  <si>
    <t>45420</t>
  </si>
  <si>
    <t>48123</t>
  </si>
  <si>
    <t>DICKENS</t>
  </si>
  <si>
    <t>45421</t>
  </si>
  <si>
    <t>48125</t>
  </si>
  <si>
    <t>DIMMIT</t>
  </si>
  <si>
    <t>45430</t>
  </si>
  <si>
    <t>48127</t>
  </si>
  <si>
    <t>DONLEY</t>
  </si>
  <si>
    <t>45431</t>
  </si>
  <si>
    <t>48129</t>
  </si>
  <si>
    <t>45440</t>
  </si>
  <si>
    <t>48131</t>
  </si>
  <si>
    <t>EASTLAND</t>
  </si>
  <si>
    <t>45450</t>
  </si>
  <si>
    <t>48133</t>
  </si>
  <si>
    <t>ECTOR</t>
  </si>
  <si>
    <t>45451</t>
  </si>
  <si>
    <t>48135</t>
  </si>
  <si>
    <t>48137</t>
  </si>
  <si>
    <t>45470</t>
  </si>
  <si>
    <t>48139</t>
  </si>
  <si>
    <t>45480</t>
  </si>
  <si>
    <t>48141</t>
  </si>
  <si>
    <t>21340</t>
  </si>
  <si>
    <t>ERATH</t>
  </si>
  <si>
    <t>45490</t>
  </si>
  <si>
    <t>48143</t>
  </si>
  <si>
    <t>FALLS</t>
  </si>
  <si>
    <t>48145</t>
  </si>
  <si>
    <t>47380</t>
  </si>
  <si>
    <t>45510</t>
  </si>
  <si>
    <t>48147</t>
  </si>
  <si>
    <t>45511</t>
  </si>
  <si>
    <t>48149</t>
  </si>
  <si>
    <t>FISHER</t>
  </si>
  <si>
    <t>45520</t>
  </si>
  <si>
    <t>48151</t>
  </si>
  <si>
    <t>45521</t>
  </si>
  <si>
    <t>48153</t>
  </si>
  <si>
    <t>FOARD</t>
  </si>
  <si>
    <t>45522</t>
  </si>
  <si>
    <t>48155</t>
  </si>
  <si>
    <t>FORT BEND</t>
  </si>
  <si>
    <t>45530</t>
  </si>
  <si>
    <t>48157</t>
  </si>
  <si>
    <t>45531</t>
  </si>
  <si>
    <t>48159</t>
  </si>
  <si>
    <t>FREESTONE</t>
  </si>
  <si>
    <t>48161</t>
  </si>
  <si>
    <t>FRIO</t>
  </si>
  <si>
    <t>45541</t>
  </si>
  <si>
    <t>48163</t>
  </si>
  <si>
    <t>GAINES</t>
  </si>
  <si>
    <t>45542</t>
  </si>
  <si>
    <t>48165</t>
  </si>
  <si>
    <t>GALVESTON</t>
  </si>
  <si>
    <t>45550</t>
  </si>
  <si>
    <t>48167</t>
  </si>
  <si>
    <t>GARZA</t>
  </si>
  <si>
    <t>45551</t>
  </si>
  <si>
    <t>48169</t>
  </si>
  <si>
    <t>GILLESPIE</t>
  </si>
  <si>
    <t>45552</t>
  </si>
  <si>
    <t>48171</t>
  </si>
  <si>
    <t>GLASSCOCK</t>
  </si>
  <si>
    <t>45560</t>
  </si>
  <si>
    <t>48173</t>
  </si>
  <si>
    <t>GOLIAD</t>
  </si>
  <si>
    <t>45561</t>
  </si>
  <si>
    <t>48175</t>
  </si>
  <si>
    <t>47020</t>
  </si>
  <si>
    <t>GONZALES</t>
  </si>
  <si>
    <t>45562</t>
  </si>
  <si>
    <t>48177</t>
  </si>
  <si>
    <t>45563</t>
  </si>
  <si>
    <t>48179</t>
  </si>
  <si>
    <t>45564</t>
  </si>
  <si>
    <t>48181</t>
  </si>
  <si>
    <t>GREGG</t>
  </si>
  <si>
    <t>45570</t>
  </si>
  <si>
    <t>48183</t>
  </si>
  <si>
    <t>30980</t>
  </si>
  <si>
    <t>GRIMES</t>
  </si>
  <si>
    <t>45580</t>
  </si>
  <si>
    <t>48185</t>
  </si>
  <si>
    <t>45581</t>
  </si>
  <si>
    <t>48187</t>
  </si>
  <si>
    <t>45582</t>
  </si>
  <si>
    <t>48189</t>
  </si>
  <si>
    <t>45583</t>
  </si>
  <si>
    <t>48191</t>
  </si>
  <si>
    <t>45590</t>
  </si>
  <si>
    <t>48193</t>
  </si>
  <si>
    <t>HANSFORD</t>
  </si>
  <si>
    <t>45591</t>
  </si>
  <si>
    <t>48195</t>
  </si>
  <si>
    <t>45592</t>
  </si>
  <si>
    <t>48197</t>
  </si>
  <si>
    <t>45600</t>
  </si>
  <si>
    <t>48199</t>
  </si>
  <si>
    <t>45610</t>
  </si>
  <si>
    <t>48201</t>
  </si>
  <si>
    <t>45620</t>
  </si>
  <si>
    <t>48203</t>
  </si>
  <si>
    <t>HARTLEY</t>
  </si>
  <si>
    <t>45621</t>
  </si>
  <si>
    <t>48205</t>
  </si>
  <si>
    <t>45630</t>
  </si>
  <si>
    <t>48207</t>
  </si>
  <si>
    <t>HAYS</t>
  </si>
  <si>
    <t>45631</t>
  </si>
  <si>
    <t>48209</t>
  </si>
  <si>
    <t>HEMPHILL</t>
  </si>
  <si>
    <t>45632</t>
  </si>
  <si>
    <t>48211</t>
  </si>
  <si>
    <t>45640</t>
  </si>
  <si>
    <t>48213</t>
  </si>
  <si>
    <t>45650</t>
  </si>
  <si>
    <t>48215</t>
  </si>
  <si>
    <t>32580</t>
  </si>
  <si>
    <t>45651</t>
  </si>
  <si>
    <t>48217</t>
  </si>
  <si>
    <t>HOCKLEY</t>
  </si>
  <si>
    <t>45652</t>
  </si>
  <si>
    <t>48219</t>
  </si>
  <si>
    <t>HOOD</t>
  </si>
  <si>
    <t>45653</t>
  </si>
  <si>
    <t>48221</t>
  </si>
  <si>
    <t>23104</t>
  </si>
  <si>
    <t>45654</t>
  </si>
  <si>
    <t>48223</t>
  </si>
  <si>
    <t>45660</t>
  </si>
  <si>
    <t>48225</t>
  </si>
  <si>
    <t>45661</t>
  </si>
  <si>
    <t>48227</t>
  </si>
  <si>
    <t>HUDSPETH</t>
  </si>
  <si>
    <t>45662</t>
  </si>
  <si>
    <t>48229</t>
  </si>
  <si>
    <t>HUNT</t>
  </si>
  <si>
    <t>45670</t>
  </si>
  <si>
    <t>48231</t>
  </si>
  <si>
    <t>45671</t>
  </si>
  <si>
    <t>48233</t>
  </si>
  <si>
    <t>IRION</t>
  </si>
  <si>
    <t>45672</t>
  </si>
  <si>
    <t>48235</t>
  </si>
  <si>
    <t>41660</t>
  </si>
  <si>
    <t>JACK</t>
  </si>
  <si>
    <t>45680</t>
  </si>
  <si>
    <t>48237</t>
  </si>
  <si>
    <t>45681</t>
  </si>
  <si>
    <t>48239</t>
  </si>
  <si>
    <t>45690</t>
  </si>
  <si>
    <t>48241</t>
  </si>
  <si>
    <t>45691</t>
  </si>
  <si>
    <t>48243</t>
  </si>
  <si>
    <t>45700</t>
  </si>
  <si>
    <t>48245</t>
  </si>
  <si>
    <t>JIM HOGG</t>
  </si>
  <si>
    <t>45710</t>
  </si>
  <si>
    <t>48247</t>
  </si>
  <si>
    <t>JIM WELLS</t>
  </si>
  <si>
    <t>45711</t>
  </si>
  <si>
    <t>48249</t>
  </si>
  <si>
    <t>45720</t>
  </si>
  <si>
    <t>48251</t>
  </si>
  <si>
    <t>45721</t>
  </si>
  <si>
    <t>48253</t>
  </si>
  <si>
    <t>KARNES</t>
  </si>
  <si>
    <t>45722</t>
  </si>
  <si>
    <t>48255</t>
  </si>
  <si>
    <t>KAUFMAN</t>
  </si>
  <si>
    <t>45730</t>
  </si>
  <si>
    <t>48257</t>
  </si>
  <si>
    <t>45731</t>
  </si>
  <si>
    <t>48259</t>
  </si>
  <si>
    <t>KENEDY</t>
  </si>
  <si>
    <t>45732</t>
  </si>
  <si>
    <t>48261</t>
  </si>
  <si>
    <t>45733</t>
  </si>
  <si>
    <t>48263</t>
  </si>
  <si>
    <t>KERR</t>
  </si>
  <si>
    <t>45734</t>
  </si>
  <si>
    <t>48265</t>
  </si>
  <si>
    <t>KIMBLE</t>
  </si>
  <si>
    <t>45740</t>
  </si>
  <si>
    <t>48267</t>
  </si>
  <si>
    <t>KING</t>
  </si>
  <si>
    <t>45741</t>
  </si>
  <si>
    <t>48269</t>
  </si>
  <si>
    <t>KINNEY</t>
  </si>
  <si>
    <t>45742</t>
  </si>
  <si>
    <t>48271</t>
  </si>
  <si>
    <t>KLEBERG</t>
  </si>
  <si>
    <t>45743</t>
  </si>
  <si>
    <t>48273</t>
  </si>
  <si>
    <t>45744</t>
  </si>
  <si>
    <t>48275</t>
  </si>
  <si>
    <t>45750</t>
  </si>
  <si>
    <t>48277</t>
  </si>
  <si>
    <t>LAMB</t>
  </si>
  <si>
    <t>45751</t>
  </si>
  <si>
    <t>48279</t>
  </si>
  <si>
    <t>LAMPASAS</t>
  </si>
  <si>
    <t>45752</t>
  </si>
  <si>
    <t>48281</t>
  </si>
  <si>
    <t>45753</t>
  </si>
  <si>
    <t>48283</t>
  </si>
  <si>
    <t>LAVACA</t>
  </si>
  <si>
    <t>45754</t>
  </si>
  <si>
    <t>48285</t>
  </si>
  <si>
    <t>45755</t>
  </si>
  <si>
    <t>48287</t>
  </si>
  <si>
    <t>45756</t>
  </si>
  <si>
    <t>48289</t>
  </si>
  <si>
    <t>45757</t>
  </si>
  <si>
    <t>48291</t>
  </si>
  <si>
    <t>45758</t>
  </si>
  <si>
    <t>48293</t>
  </si>
  <si>
    <t>LIPSCOMB</t>
  </si>
  <si>
    <t>45759</t>
  </si>
  <si>
    <t>48295</t>
  </si>
  <si>
    <t>LIVE OAK</t>
  </si>
  <si>
    <t>45760</t>
  </si>
  <si>
    <t>48297</t>
  </si>
  <si>
    <t>LLANO</t>
  </si>
  <si>
    <t>45761</t>
  </si>
  <si>
    <t>48299</t>
  </si>
  <si>
    <t>LOVING</t>
  </si>
  <si>
    <t>45762</t>
  </si>
  <si>
    <t>48301</t>
  </si>
  <si>
    <t>LUBBOCK</t>
  </si>
  <si>
    <t>45770</t>
  </si>
  <si>
    <t>48303</t>
  </si>
  <si>
    <t>LYNN</t>
  </si>
  <si>
    <t>45771</t>
  </si>
  <si>
    <t>48305</t>
  </si>
  <si>
    <t>MC CULLOCH</t>
  </si>
  <si>
    <t>45772</t>
  </si>
  <si>
    <t>48307</t>
  </si>
  <si>
    <t>MC LENNAN</t>
  </si>
  <si>
    <t>48309</t>
  </si>
  <si>
    <t>MC MULLEN</t>
  </si>
  <si>
    <t>45781</t>
  </si>
  <si>
    <t>48311</t>
  </si>
  <si>
    <t>45782</t>
  </si>
  <si>
    <t>48313</t>
  </si>
  <si>
    <t>45783</t>
  </si>
  <si>
    <t>48315</t>
  </si>
  <si>
    <t>45784</t>
  </si>
  <si>
    <t>48317</t>
  </si>
  <si>
    <t>45785</t>
  </si>
  <si>
    <t>48319</t>
  </si>
  <si>
    <t>MATAGORDA</t>
  </si>
  <si>
    <t>45790</t>
  </si>
  <si>
    <t>48321</t>
  </si>
  <si>
    <t>MAVERICK</t>
  </si>
  <si>
    <t>45791</t>
  </si>
  <si>
    <t>48323</t>
  </si>
  <si>
    <t>45792</t>
  </si>
  <si>
    <t>48325</t>
  </si>
  <si>
    <t>45793</t>
  </si>
  <si>
    <t>48327</t>
  </si>
  <si>
    <t>45794</t>
  </si>
  <si>
    <t>48329</t>
  </si>
  <si>
    <t>MILAM</t>
  </si>
  <si>
    <t>45795</t>
  </si>
  <si>
    <t>48331</t>
  </si>
  <si>
    <t>45796</t>
  </si>
  <si>
    <t>48333</t>
  </si>
  <si>
    <t>45797</t>
  </si>
  <si>
    <t>48335</t>
  </si>
  <si>
    <t>MONTAGUE</t>
  </si>
  <si>
    <t>45800</t>
  </si>
  <si>
    <t>48337</t>
  </si>
  <si>
    <t>45801</t>
  </si>
  <si>
    <t>48339</t>
  </si>
  <si>
    <t>45802</t>
  </si>
  <si>
    <t>48341</t>
  </si>
  <si>
    <t>45803</t>
  </si>
  <si>
    <t>48343</t>
  </si>
  <si>
    <t>MOTLEY</t>
  </si>
  <si>
    <t>45804</t>
  </si>
  <si>
    <t>48345</t>
  </si>
  <si>
    <t>NACOGDOCHES</t>
  </si>
  <si>
    <t>45810</t>
  </si>
  <si>
    <t>48347</t>
  </si>
  <si>
    <t>NAVARRO</t>
  </si>
  <si>
    <t>48349</t>
  </si>
  <si>
    <t>45821</t>
  </si>
  <si>
    <t>48351</t>
  </si>
  <si>
    <t>NOLAN</t>
  </si>
  <si>
    <t>45822</t>
  </si>
  <si>
    <t>48353</t>
  </si>
  <si>
    <t>NUECES</t>
  </si>
  <si>
    <t>45830</t>
  </si>
  <si>
    <t>48355</t>
  </si>
  <si>
    <t>OCHILTREE</t>
  </si>
  <si>
    <t>45831</t>
  </si>
  <si>
    <t>48357</t>
  </si>
  <si>
    <t>45832</t>
  </si>
  <si>
    <t>48359</t>
  </si>
  <si>
    <t>45840</t>
  </si>
  <si>
    <t>48361</t>
  </si>
  <si>
    <t>PALO PINTO</t>
  </si>
  <si>
    <t>45841</t>
  </si>
  <si>
    <t>48363</t>
  </si>
  <si>
    <t>45842</t>
  </si>
  <si>
    <t>48365</t>
  </si>
  <si>
    <t>PARKER</t>
  </si>
  <si>
    <t>45843</t>
  </si>
  <si>
    <t>48367</t>
  </si>
  <si>
    <t>PARMER</t>
  </si>
  <si>
    <t>45844</t>
  </si>
  <si>
    <t>48369</t>
  </si>
  <si>
    <t>PECOS</t>
  </si>
  <si>
    <t>45845</t>
  </si>
  <si>
    <t>48371</t>
  </si>
  <si>
    <t>45850</t>
  </si>
  <si>
    <t>48373</t>
  </si>
  <si>
    <t>45860</t>
  </si>
  <si>
    <t>48375</t>
  </si>
  <si>
    <t>PRESIDIO</t>
  </si>
  <si>
    <t>45861</t>
  </si>
  <si>
    <t>48377</t>
  </si>
  <si>
    <t>RAINS</t>
  </si>
  <si>
    <t>45870</t>
  </si>
  <si>
    <t>48379</t>
  </si>
  <si>
    <t>RANDALL</t>
  </si>
  <si>
    <t>45871</t>
  </si>
  <si>
    <t>48381</t>
  </si>
  <si>
    <t>REAGAN</t>
  </si>
  <si>
    <t>45872</t>
  </si>
  <si>
    <t>48383</t>
  </si>
  <si>
    <t>REAL</t>
  </si>
  <si>
    <t>45873</t>
  </si>
  <si>
    <t>48385</t>
  </si>
  <si>
    <t>45874</t>
  </si>
  <si>
    <t>48387</t>
  </si>
  <si>
    <t>REEVES</t>
  </si>
  <si>
    <t>45875</t>
  </si>
  <si>
    <t>48389</t>
  </si>
  <si>
    <t>REFUGIO</t>
  </si>
  <si>
    <t>45876</t>
  </si>
  <si>
    <t>48391</t>
  </si>
  <si>
    <t>45877</t>
  </si>
  <si>
    <t>48393</t>
  </si>
  <si>
    <t>45878</t>
  </si>
  <si>
    <t>48395</t>
  </si>
  <si>
    <t>ROCKWALL</t>
  </si>
  <si>
    <t>45879</t>
  </si>
  <si>
    <t>48397</t>
  </si>
  <si>
    <t>RUNNELS</t>
  </si>
  <si>
    <t>45880</t>
  </si>
  <si>
    <t>48399</t>
  </si>
  <si>
    <t>RUSK</t>
  </si>
  <si>
    <t>45881</t>
  </si>
  <si>
    <t>48401</t>
  </si>
  <si>
    <t>45882</t>
  </si>
  <si>
    <t>48403</t>
  </si>
  <si>
    <t>SAN AUGUSTINE</t>
  </si>
  <si>
    <t>45883</t>
  </si>
  <si>
    <t>48405</t>
  </si>
  <si>
    <t>SAN JACINTO</t>
  </si>
  <si>
    <t>45884</t>
  </si>
  <si>
    <t>48407</t>
  </si>
  <si>
    <t>SAN PATRICIO</t>
  </si>
  <si>
    <t>45885</t>
  </si>
  <si>
    <t>48409</t>
  </si>
  <si>
    <t>SAN SABA</t>
  </si>
  <si>
    <t>45886</t>
  </si>
  <si>
    <t>48411</t>
  </si>
  <si>
    <t>SCHLEICHER</t>
  </si>
  <si>
    <t>45887</t>
  </si>
  <si>
    <t>48413</t>
  </si>
  <si>
    <t>SCURRY</t>
  </si>
  <si>
    <t>45888</t>
  </si>
  <si>
    <t>48415</t>
  </si>
  <si>
    <t>SHACKELFORD</t>
  </si>
  <si>
    <t>45889</t>
  </si>
  <si>
    <t>48417</t>
  </si>
  <si>
    <t>45890</t>
  </si>
  <si>
    <t>48419</t>
  </si>
  <si>
    <t>45891</t>
  </si>
  <si>
    <t>48421</t>
  </si>
  <si>
    <t>45892</t>
  </si>
  <si>
    <t>48423</t>
  </si>
  <si>
    <t>46340</t>
  </si>
  <si>
    <t>SOMERVELL</t>
  </si>
  <si>
    <t>45893</t>
  </si>
  <si>
    <t>48425</t>
  </si>
  <si>
    <t>STARR</t>
  </si>
  <si>
    <t>45900</t>
  </si>
  <si>
    <t>48427</t>
  </si>
  <si>
    <t>45901</t>
  </si>
  <si>
    <t>48429</t>
  </si>
  <si>
    <t>STERLING</t>
  </si>
  <si>
    <t>45902</t>
  </si>
  <si>
    <t>48431</t>
  </si>
  <si>
    <t>STONEWALL</t>
  </si>
  <si>
    <t>45903</t>
  </si>
  <si>
    <t>48433</t>
  </si>
  <si>
    <t>SUTTON</t>
  </si>
  <si>
    <t>45904</t>
  </si>
  <si>
    <t>48435</t>
  </si>
  <si>
    <t>SWISHER</t>
  </si>
  <si>
    <t>45905</t>
  </si>
  <si>
    <t>48437</t>
  </si>
  <si>
    <t>TARRANT</t>
  </si>
  <si>
    <t>45910</t>
  </si>
  <si>
    <t>48439</t>
  </si>
  <si>
    <t>45911</t>
  </si>
  <si>
    <t>48441</t>
  </si>
  <si>
    <t>45912</t>
  </si>
  <si>
    <t>48443</t>
  </si>
  <si>
    <t>TERRY</t>
  </si>
  <si>
    <t>45913</t>
  </si>
  <si>
    <t>48445</t>
  </si>
  <si>
    <t>THROCKMORTON</t>
  </si>
  <si>
    <t>45920</t>
  </si>
  <si>
    <t>48447</t>
  </si>
  <si>
    <t>TITUS</t>
  </si>
  <si>
    <t>45921</t>
  </si>
  <si>
    <t>48449</t>
  </si>
  <si>
    <t>TOM GREEN</t>
  </si>
  <si>
    <t>45930</t>
  </si>
  <si>
    <t>48451</t>
  </si>
  <si>
    <t>TRAVIS</t>
  </si>
  <si>
    <t>48453</t>
  </si>
  <si>
    <t>45941</t>
  </si>
  <si>
    <t>48455</t>
  </si>
  <si>
    <t>TYLER</t>
  </si>
  <si>
    <t>45942</t>
  </si>
  <si>
    <t>48457</t>
  </si>
  <si>
    <t>UPSHUR</t>
  </si>
  <si>
    <t>45943</t>
  </si>
  <si>
    <t>48459</t>
  </si>
  <si>
    <t>UPTON</t>
  </si>
  <si>
    <t>45944</t>
  </si>
  <si>
    <t>48461</t>
  </si>
  <si>
    <t>UVALDE</t>
  </si>
  <si>
    <t>45945</t>
  </si>
  <si>
    <t>48463</t>
  </si>
  <si>
    <t>VAL VERDE</t>
  </si>
  <si>
    <t>45946</t>
  </si>
  <si>
    <t>48465</t>
  </si>
  <si>
    <t>VAN ZANDT</t>
  </si>
  <si>
    <t>45947</t>
  </si>
  <si>
    <t>48467</t>
  </si>
  <si>
    <t>VICTORIA</t>
  </si>
  <si>
    <t>45948</t>
  </si>
  <si>
    <t>48469</t>
  </si>
  <si>
    <t>45949</t>
  </si>
  <si>
    <t>48471</t>
  </si>
  <si>
    <t>WALLER</t>
  </si>
  <si>
    <t>45950</t>
  </si>
  <si>
    <t>48473</t>
  </si>
  <si>
    <t>45951</t>
  </si>
  <si>
    <t>48475</t>
  </si>
  <si>
    <t>45952</t>
  </si>
  <si>
    <t>48477</t>
  </si>
  <si>
    <t>WEBB</t>
  </si>
  <si>
    <t>45953</t>
  </si>
  <si>
    <t>48479</t>
  </si>
  <si>
    <t>29700</t>
  </si>
  <si>
    <t>WHARTON</t>
  </si>
  <si>
    <t>45954</t>
  </si>
  <si>
    <t>48481</t>
  </si>
  <si>
    <t>45955</t>
  </si>
  <si>
    <t>48483</t>
  </si>
  <si>
    <t>45960</t>
  </si>
  <si>
    <t>48485</t>
  </si>
  <si>
    <t>WILBARGER</t>
  </si>
  <si>
    <t>45961</t>
  </si>
  <si>
    <t>48487</t>
  </si>
  <si>
    <t>WILLACY</t>
  </si>
  <si>
    <t>45962</t>
  </si>
  <si>
    <t>48489</t>
  </si>
  <si>
    <t>45970</t>
  </si>
  <si>
    <t>48491</t>
  </si>
  <si>
    <t>45971</t>
  </si>
  <si>
    <t>48493</t>
  </si>
  <si>
    <t>WINKLER</t>
  </si>
  <si>
    <t>45972</t>
  </si>
  <si>
    <t>48495</t>
  </si>
  <si>
    <t>WISE</t>
  </si>
  <si>
    <t>45973</t>
  </si>
  <si>
    <t>48497</t>
  </si>
  <si>
    <t>45974</t>
  </si>
  <si>
    <t>48499</t>
  </si>
  <si>
    <t>YOAKUM</t>
  </si>
  <si>
    <t>45980</t>
  </si>
  <si>
    <t>48501</t>
  </si>
  <si>
    <t>YOUNG</t>
  </si>
  <si>
    <t>45981</t>
  </si>
  <si>
    <t>48503</t>
  </si>
  <si>
    <t>ZAPATA</t>
  </si>
  <si>
    <t>45982</t>
  </si>
  <si>
    <t>48505</t>
  </si>
  <si>
    <t>ZAVALA</t>
  </si>
  <si>
    <t>45983</t>
  </si>
  <si>
    <t>48507</t>
  </si>
  <si>
    <t>45999</t>
  </si>
  <si>
    <t>48990</t>
  </si>
  <si>
    <t>46000</t>
  </si>
  <si>
    <t>49001</t>
  </si>
  <si>
    <t>BOX ELDER</t>
  </si>
  <si>
    <t>46010</t>
  </si>
  <si>
    <t>49003</t>
  </si>
  <si>
    <t>CACHE</t>
  </si>
  <si>
    <t>46020</t>
  </si>
  <si>
    <t>49005</t>
  </si>
  <si>
    <t>46030</t>
  </si>
  <si>
    <t>49007</t>
  </si>
  <si>
    <t>DAGGETT</t>
  </si>
  <si>
    <t>46040</t>
  </si>
  <si>
    <t>49009</t>
  </si>
  <si>
    <t>46050</t>
  </si>
  <si>
    <t>49011</t>
  </si>
  <si>
    <t>DUCHESNE</t>
  </si>
  <si>
    <t>49013</t>
  </si>
  <si>
    <t>EMERY</t>
  </si>
  <si>
    <t>46070</t>
  </si>
  <si>
    <t>49015</t>
  </si>
  <si>
    <t>46080</t>
  </si>
  <si>
    <t>49017</t>
  </si>
  <si>
    <t>46090</t>
  </si>
  <si>
    <t>49019</t>
  </si>
  <si>
    <t>46100</t>
  </si>
  <si>
    <t>49021</t>
  </si>
  <si>
    <t>JUAB</t>
  </si>
  <si>
    <t>46110</t>
  </si>
  <si>
    <t>49023</t>
  </si>
  <si>
    <t>46120</t>
  </si>
  <si>
    <t>49025</t>
  </si>
  <si>
    <t>MILLARD</t>
  </si>
  <si>
    <t>46130</t>
  </si>
  <si>
    <t>49027</t>
  </si>
  <si>
    <t>49029</t>
  </si>
  <si>
    <t>PIUTE</t>
  </si>
  <si>
    <t>46150</t>
  </si>
  <si>
    <t>49031</t>
  </si>
  <si>
    <t>RICH</t>
  </si>
  <si>
    <t>46160</t>
  </si>
  <si>
    <t>49033</t>
  </si>
  <si>
    <t>SALT LAKE</t>
  </si>
  <si>
    <t>46170</t>
  </si>
  <si>
    <t>49035</t>
  </si>
  <si>
    <t>41620</t>
  </si>
  <si>
    <t>46180</t>
  </si>
  <si>
    <t>49037</t>
  </si>
  <si>
    <t>SANPETE</t>
  </si>
  <si>
    <t>46190</t>
  </si>
  <si>
    <t>49039</t>
  </si>
  <si>
    <t>46200</t>
  </si>
  <si>
    <t>49041</t>
  </si>
  <si>
    <t>46210</t>
  </si>
  <si>
    <t>49043</t>
  </si>
  <si>
    <t>TOOELE</t>
  </si>
  <si>
    <t>49045</t>
  </si>
  <si>
    <t>UINTAH</t>
  </si>
  <si>
    <t>46230</t>
  </si>
  <si>
    <t>49047</t>
  </si>
  <si>
    <t>UTAH</t>
  </si>
  <si>
    <t>46240</t>
  </si>
  <si>
    <t>49049</t>
  </si>
  <si>
    <t>WASATCH</t>
  </si>
  <si>
    <t>46250</t>
  </si>
  <si>
    <t>49051</t>
  </si>
  <si>
    <t>46260</t>
  </si>
  <si>
    <t>49053</t>
  </si>
  <si>
    <t>41100</t>
  </si>
  <si>
    <t>46270</t>
  </si>
  <si>
    <t>49055</t>
  </si>
  <si>
    <t>WEBER</t>
  </si>
  <si>
    <t>46280</t>
  </si>
  <si>
    <t>49057</t>
  </si>
  <si>
    <t>46999</t>
  </si>
  <si>
    <t>49990</t>
  </si>
  <si>
    <t>ADDISON</t>
  </si>
  <si>
    <t>47000</t>
  </si>
  <si>
    <t>50001</t>
  </si>
  <si>
    <t>BENNINGTON</t>
  </si>
  <si>
    <t>47010</t>
  </si>
  <si>
    <t>50003</t>
  </si>
  <si>
    <t>CALEDONIA</t>
  </si>
  <si>
    <t>50005</t>
  </si>
  <si>
    <t>CHITTENDEN</t>
  </si>
  <si>
    <t>47030</t>
  </si>
  <si>
    <t>50007</t>
  </si>
  <si>
    <t>47040</t>
  </si>
  <si>
    <t>50009</t>
  </si>
  <si>
    <t>47050</t>
  </si>
  <si>
    <t>50011</t>
  </si>
  <si>
    <t>GRAND ISLE</t>
  </si>
  <si>
    <t>47060</t>
  </si>
  <si>
    <t>50013</t>
  </si>
  <si>
    <t>LAMOILLE</t>
  </si>
  <si>
    <t>47070</t>
  </si>
  <si>
    <t>50015</t>
  </si>
  <si>
    <t>47080</t>
  </si>
  <si>
    <t>50017</t>
  </si>
  <si>
    <t>47090</t>
  </si>
  <si>
    <t>50019</t>
  </si>
  <si>
    <t>RUTLAND</t>
  </si>
  <si>
    <t>47100</t>
  </si>
  <si>
    <t>50021</t>
  </si>
  <si>
    <t>47110</t>
  </si>
  <si>
    <t>50023</t>
  </si>
  <si>
    <t>47120</t>
  </si>
  <si>
    <t>50025</t>
  </si>
  <si>
    <t>WINDSOR</t>
  </si>
  <si>
    <t>47130</t>
  </si>
  <si>
    <t>50027</t>
  </si>
  <si>
    <t>47999</t>
  </si>
  <si>
    <t>50990</t>
  </si>
  <si>
    <t>ACCOMACK</t>
  </si>
  <si>
    <t>49000</t>
  </si>
  <si>
    <t>51001</t>
  </si>
  <si>
    <t>ALBEMARLE</t>
  </si>
  <si>
    <t>49010</t>
  </si>
  <si>
    <t>51003</t>
  </si>
  <si>
    <t>ALEXANDRIA CITY</t>
  </si>
  <si>
    <t>51510</t>
  </si>
  <si>
    <t>49020</t>
  </si>
  <si>
    <t>51005</t>
  </si>
  <si>
    <t>AMELIA</t>
  </si>
  <si>
    <t>49030</t>
  </si>
  <si>
    <t>51007</t>
  </si>
  <si>
    <t>AMHERST</t>
  </si>
  <si>
    <t>49040</t>
  </si>
  <si>
    <t>51009</t>
  </si>
  <si>
    <t>APPOMATTOX</t>
  </si>
  <si>
    <t>49050</t>
  </si>
  <si>
    <t>51011</t>
  </si>
  <si>
    <t>ARLINGTON</t>
  </si>
  <si>
    <t>49060</t>
  </si>
  <si>
    <t>51013</t>
  </si>
  <si>
    <t>AUGUSTA</t>
  </si>
  <si>
    <t>49070</t>
  </si>
  <si>
    <t>51015</t>
  </si>
  <si>
    <t>49080</t>
  </si>
  <si>
    <t>51017</t>
  </si>
  <si>
    <t>49090</t>
  </si>
  <si>
    <t>51019</t>
  </si>
  <si>
    <t>BLAND</t>
  </si>
  <si>
    <t>49100</t>
  </si>
  <si>
    <t>51021</t>
  </si>
  <si>
    <t>BOTETOURT</t>
  </si>
  <si>
    <t>49110</t>
  </si>
  <si>
    <t>51023</t>
  </si>
  <si>
    <t>BRISTOL CITY</t>
  </si>
  <si>
    <t>49111</t>
  </si>
  <si>
    <t>51520</t>
  </si>
  <si>
    <t>49120</t>
  </si>
  <si>
    <t>51025</t>
  </si>
  <si>
    <t>49130</t>
  </si>
  <si>
    <t>51027</t>
  </si>
  <si>
    <t>BUCKINGHAM</t>
  </si>
  <si>
    <t>49140</t>
  </si>
  <si>
    <t>51029</t>
  </si>
  <si>
    <t>BUENA VISTA CITY</t>
  </si>
  <si>
    <t>49141</t>
  </si>
  <si>
    <t>51530</t>
  </si>
  <si>
    <t>49150</t>
  </si>
  <si>
    <t>51031</t>
  </si>
  <si>
    <t>49160</t>
  </si>
  <si>
    <t>51033</t>
  </si>
  <si>
    <t>49170</t>
  </si>
  <si>
    <t>51035</t>
  </si>
  <si>
    <t>CHARLES CITY</t>
  </si>
  <si>
    <t>51036</t>
  </si>
  <si>
    <t>49190</t>
  </si>
  <si>
    <t>51037</t>
  </si>
  <si>
    <t>CHARLOTTESVILLE CITY</t>
  </si>
  <si>
    <t>49191</t>
  </si>
  <si>
    <t>51540</t>
  </si>
  <si>
    <t>CHESAPEAKE CITY</t>
  </si>
  <si>
    <t>49194</t>
  </si>
  <si>
    <t>51550</t>
  </si>
  <si>
    <t>49200</t>
  </si>
  <si>
    <t>51041</t>
  </si>
  <si>
    <t>49210</t>
  </si>
  <si>
    <t>51043</t>
  </si>
  <si>
    <t>COLONIAL HEIGHTS CITY</t>
  </si>
  <si>
    <t>49212</t>
  </si>
  <si>
    <t>51570</t>
  </si>
  <si>
    <t>COVINGTON CITY</t>
  </si>
  <si>
    <t>49213</t>
  </si>
  <si>
    <t>51580</t>
  </si>
  <si>
    <t>49220</t>
  </si>
  <si>
    <t>51045</t>
  </si>
  <si>
    <t>CULPEPER</t>
  </si>
  <si>
    <t>49230</t>
  </si>
  <si>
    <t>51047</t>
  </si>
  <si>
    <t>49240</t>
  </si>
  <si>
    <t>51049</t>
  </si>
  <si>
    <t>DANVILLE CITY</t>
  </si>
  <si>
    <t>49241</t>
  </si>
  <si>
    <t>51590</t>
  </si>
  <si>
    <t>DICKENSON</t>
  </si>
  <si>
    <t>49250</t>
  </si>
  <si>
    <t>51051</t>
  </si>
  <si>
    <t>DINWIDDIE</t>
  </si>
  <si>
    <t>49260</t>
  </si>
  <si>
    <t>51053</t>
  </si>
  <si>
    <t>EMPORIA CITY</t>
  </si>
  <si>
    <t>49270</t>
  </si>
  <si>
    <t>51595</t>
  </si>
  <si>
    <t>49280</t>
  </si>
  <si>
    <t>51057</t>
  </si>
  <si>
    <t>FAIRFAX CITY</t>
  </si>
  <si>
    <t>49288</t>
  </si>
  <si>
    <t>51600</t>
  </si>
  <si>
    <t>FAIRFAX</t>
  </si>
  <si>
    <t>49290</t>
  </si>
  <si>
    <t>51059</t>
  </si>
  <si>
    <t>FALLS CHURCH CITY</t>
  </si>
  <si>
    <t>49291</t>
  </si>
  <si>
    <t>51610</t>
  </si>
  <si>
    <t>FAUQUIER</t>
  </si>
  <si>
    <t>49300</t>
  </si>
  <si>
    <t>51061</t>
  </si>
  <si>
    <t>49310</t>
  </si>
  <si>
    <t>51063</t>
  </si>
  <si>
    <t>13980</t>
  </si>
  <si>
    <t>FLUVANNA</t>
  </si>
  <si>
    <t>49320</t>
  </si>
  <si>
    <t>51065</t>
  </si>
  <si>
    <t>FRANKLIN CITY</t>
  </si>
  <si>
    <t>49328</t>
  </si>
  <si>
    <t>51620</t>
  </si>
  <si>
    <t>49330</t>
  </si>
  <si>
    <t>51067</t>
  </si>
  <si>
    <t>51069</t>
  </si>
  <si>
    <t>FREDERICKSBURG CITY</t>
  </si>
  <si>
    <t>49342</t>
  </si>
  <si>
    <t>51630</t>
  </si>
  <si>
    <t>GALAX CITY</t>
  </si>
  <si>
    <t>49343</t>
  </si>
  <si>
    <t>51640</t>
  </si>
  <si>
    <t>49350</t>
  </si>
  <si>
    <t>51071</t>
  </si>
  <si>
    <t>49360</t>
  </si>
  <si>
    <t>51073</t>
  </si>
  <si>
    <t>GOOCHLAND</t>
  </si>
  <si>
    <t>49370</t>
  </si>
  <si>
    <t>51075</t>
  </si>
  <si>
    <t>49380</t>
  </si>
  <si>
    <t>51077</t>
  </si>
  <si>
    <t>49390</t>
  </si>
  <si>
    <t>51079</t>
  </si>
  <si>
    <t>GREENSVILLE</t>
  </si>
  <si>
    <t>49400</t>
  </si>
  <si>
    <t>51081</t>
  </si>
  <si>
    <t>49410</t>
  </si>
  <si>
    <t>51083</t>
  </si>
  <si>
    <t>HAMPTON CITY</t>
  </si>
  <si>
    <t>49411</t>
  </si>
  <si>
    <t>51650</t>
  </si>
  <si>
    <t>HANOVER</t>
  </si>
  <si>
    <t>49420</t>
  </si>
  <si>
    <t>51085</t>
  </si>
  <si>
    <t>HARRISONBURG CITY</t>
  </si>
  <si>
    <t>49421</t>
  </si>
  <si>
    <t>51660</t>
  </si>
  <si>
    <t>HENRICO</t>
  </si>
  <si>
    <t>49430</t>
  </si>
  <si>
    <t>51087</t>
  </si>
  <si>
    <t>49440</t>
  </si>
  <si>
    <t>51089</t>
  </si>
  <si>
    <t>49450</t>
  </si>
  <si>
    <t>51091</t>
  </si>
  <si>
    <t>HOPEWELL CITY</t>
  </si>
  <si>
    <t>49451</t>
  </si>
  <si>
    <t>51670</t>
  </si>
  <si>
    <t>ISLE OF WIGHT</t>
  </si>
  <si>
    <t>49460</t>
  </si>
  <si>
    <t>51093</t>
  </si>
  <si>
    <t>JAMES CITY</t>
  </si>
  <si>
    <t>49470</t>
  </si>
  <si>
    <t>51095</t>
  </si>
  <si>
    <t>KING AND QUEEN</t>
  </si>
  <si>
    <t>49480</t>
  </si>
  <si>
    <t>51097</t>
  </si>
  <si>
    <t>KING GEORGE</t>
  </si>
  <si>
    <t>49490</t>
  </si>
  <si>
    <t>51099</t>
  </si>
  <si>
    <t>KING WILLIAM</t>
  </si>
  <si>
    <t>49500</t>
  </si>
  <si>
    <t>51101</t>
  </si>
  <si>
    <t>49510</t>
  </si>
  <si>
    <t>51103</t>
  </si>
  <si>
    <t>49520</t>
  </si>
  <si>
    <t>51105</t>
  </si>
  <si>
    <t>LEXINGTON CITY</t>
  </si>
  <si>
    <t>49522</t>
  </si>
  <si>
    <t>51678</t>
  </si>
  <si>
    <t>LOUDOUN</t>
  </si>
  <si>
    <t>49530</t>
  </si>
  <si>
    <t>51107</t>
  </si>
  <si>
    <t>49540</t>
  </si>
  <si>
    <t>51109</t>
  </si>
  <si>
    <t>LUNENBURG</t>
  </si>
  <si>
    <t>49550</t>
  </si>
  <si>
    <t>51111</t>
  </si>
  <si>
    <t>LYNCHBURG CITY</t>
  </si>
  <si>
    <t>49551</t>
  </si>
  <si>
    <t>51680</t>
  </si>
  <si>
    <t>49560</t>
  </si>
  <si>
    <t>51113</t>
  </si>
  <si>
    <t>MARTINSVILLE CITY</t>
  </si>
  <si>
    <t>49561</t>
  </si>
  <si>
    <t>51690</t>
  </si>
  <si>
    <t>MANASSAS CITY</t>
  </si>
  <si>
    <t>49563</t>
  </si>
  <si>
    <t>51683</t>
  </si>
  <si>
    <t>MANASSAS PARK CITY</t>
  </si>
  <si>
    <t>49565</t>
  </si>
  <si>
    <t>51685</t>
  </si>
  <si>
    <t>MATHEWS</t>
  </si>
  <si>
    <t>49570</t>
  </si>
  <si>
    <t>51115</t>
  </si>
  <si>
    <t>49580</t>
  </si>
  <si>
    <t>51117</t>
  </si>
  <si>
    <t>49590</t>
  </si>
  <si>
    <t>51119</t>
  </si>
  <si>
    <t>49600</t>
  </si>
  <si>
    <t>51121</t>
  </si>
  <si>
    <t>51125</t>
  </si>
  <si>
    <t>NEW KENT</t>
  </si>
  <si>
    <t>49621</t>
  </si>
  <si>
    <t>51127</t>
  </si>
  <si>
    <t>NEWPORT NEWS CITY</t>
  </si>
  <si>
    <t>49622</t>
  </si>
  <si>
    <t>51700</t>
  </si>
  <si>
    <t>NORFOLK CITY</t>
  </si>
  <si>
    <t>49641</t>
  </si>
  <si>
    <t>51710</t>
  </si>
  <si>
    <t>49650</t>
  </si>
  <si>
    <t>51131</t>
  </si>
  <si>
    <t>51133</t>
  </si>
  <si>
    <t>NORTON CITY</t>
  </si>
  <si>
    <t>49661</t>
  </si>
  <si>
    <t>51720</t>
  </si>
  <si>
    <t>NOTTOWAY</t>
  </si>
  <si>
    <t>49670</t>
  </si>
  <si>
    <t>51135</t>
  </si>
  <si>
    <t>49680</t>
  </si>
  <si>
    <t>51137</t>
  </si>
  <si>
    <t>49690</t>
  </si>
  <si>
    <t>51139</t>
  </si>
  <si>
    <t>PATRICK</t>
  </si>
  <si>
    <t>51141</t>
  </si>
  <si>
    <t>PETERSBURG CITY</t>
  </si>
  <si>
    <t>49701</t>
  </si>
  <si>
    <t>51730</t>
  </si>
  <si>
    <t>PITTSYLVANIA</t>
  </si>
  <si>
    <t>49710</t>
  </si>
  <si>
    <t>51143</t>
  </si>
  <si>
    <t>PORTSMOUTH CITY</t>
  </si>
  <si>
    <t>49711</t>
  </si>
  <si>
    <t>51740</t>
  </si>
  <si>
    <t>POQUOSON</t>
  </si>
  <si>
    <t>49712</t>
  </si>
  <si>
    <t>51735</t>
  </si>
  <si>
    <t>POWHATAN</t>
  </si>
  <si>
    <t>49720</t>
  </si>
  <si>
    <t>51145</t>
  </si>
  <si>
    <t>PRINCE EDWARD</t>
  </si>
  <si>
    <t>49730</t>
  </si>
  <si>
    <t>51147</t>
  </si>
  <si>
    <t>PRINCE GEORGE</t>
  </si>
  <si>
    <t>51149</t>
  </si>
  <si>
    <t>PRINCE WILLIAM</t>
  </si>
  <si>
    <t>49750</t>
  </si>
  <si>
    <t>51153</t>
  </si>
  <si>
    <t>49770</t>
  </si>
  <si>
    <t>51155</t>
  </si>
  <si>
    <t>RADFORD CITY</t>
  </si>
  <si>
    <t>49771</t>
  </si>
  <si>
    <t>51750</t>
  </si>
  <si>
    <t>RAPPAHANNOCK</t>
  </si>
  <si>
    <t>49780</t>
  </si>
  <si>
    <t>51157</t>
  </si>
  <si>
    <t>49790</t>
  </si>
  <si>
    <t>51159</t>
  </si>
  <si>
    <t>RICHMOND CITY</t>
  </si>
  <si>
    <t>49791</t>
  </si>
  <si>
    <t>51760</t>
  </si>
  <si>
    <t>ROANOKE</t>
  </si>
  <si>
    <t>49800</t>
  </si>
  <si>
    <t>51161</t>
  </si>
  <si>
    <t>ROANOKE CITY</t>
  </si>
  <si>
    <t>49801</t>
  </si>
  <si>
    <t>51770</t>
  </si>
  <si>
    <t>ROCKBRIDGE</t>
  </si>
  <si>
    <t>49810</t>
  </si>
  <si>
    <t>51163</t>
  </si>
  <si>
    <t>49820</t>
  </si>
  <si>
    <t>51165</t>
  </si>
  <si>
    <t>49830</t>
  </si>
  <si>
    <t>51167</t>
  </si>
  <si>
    <t>SALEM CITY</t>
  </si>
  <si>
    <t>49838</t>
  </si>
  <si>
    <t>51775</t>
  </si>
  <si>
    <t>49840</t>
  </si>
  <si>
    <t>51169</t>
  </si>
  <si>
    <t>SHENANDOAH</t>
  </si>
  <si>
    <t>49850</t>
  </si>
  <si>
    <t>51171</t>
  </si>
  <si>
    <t>SMYTH</t>
  </si>
  <si>
    <t>49860</t>
  </si>
  <si>
    <t>51173</t>
  </si>
  <si>
    <t>SOUTHAMPTON</t>
  </si>
  <si>
    <t>49870</t>
  </si>
  <si>
    <t>51175</t>
  </si>
  <si>
    <t>SPOTSYLVANIA</t>
  </si>
  <si>
    <t>49880</t>
  </si>
  <si>
    <t>51177</t>
  </si>
  <si>
    <t>49890</t>
  </si>
  <si>
    <t>51179</t>
  </si>
  <si>
    <t>STAUNTON CITY</t>
  </si>
  <si>
    <t>49891</t>
  </si>
  <si>
    <t>51790</t>
  </si>
  <si>
    <t>SUFFOLK CITY</t>
  </si>
  <si>
    <t>49892</t>
  </si>
  <si>
    <t>51800</t>
  </si>
  <si>
    <t>49900</t>
  </si>
  <si>
    <t>51181</t>
  </si>
  <si>
    <t>49910</t>
  </si>
  <si>
    <t>51183</t>
  </si>
  <si>
    <t>49920</t>
  </si>
  <si>
    <t>51185</t>
  </si>
  <si>
    <t>VIRGINIA BEACH CITY</t>
  </si>
  <si>
    <t>49921</t>
  </si>
  <si>
    <t>51810</t>
  </si>
  <si>
    <t>49930</t>
  </si>
  <si>
    <t>51187</t>
  </si>
  <si>
    <t>49950</t>
  </si>
  <si>
    <t>51191</t>
  </si>
  <si>
    <t>WAYNESBORO CITY</t>
  </si>
  <si>
    <t>49951</t>
  </si>
  <si>
    <t>51820</t>
  </si>
  <si>
    <t>49960</t>
  </si>
  <si>
    <t>51193</t>
  </si>
  <si>
    <t>WILLIAMSBURG CITY</t>
  </si>
  <si>
    <t>49961</t>
  </si>
  <si>
    <t>51830</t>
  </si>
  <si>
    <t>WINCHESTER CITY</t>
  </si>
  <si>
    <t>49962</t>
  </si>
  <si>
    <t>51840</t>
  </si>
  <si>
    <t>49970</t>
  </si>
  <si>
    <t>51195</t>
  </si>
  <si>
    <t>WYTHE</t>
  </si>
  <si>
    <t>49980</t>
  </si>
  <si>
    <t>51197</t>
  </si>
  <si>
    <t>49981</t>
  </si>
  <si>
    <t>51199</t>
  </si>
  <si>
    <t>49999</t>
  </si>
  <si>
    <t>51990</t>
  </si>
  <si>
    <t>50000</t>
  </si>
  <si>
    <t>53001</t>
  </si>
  <si>
    <t>ASOTIN</t>
  </si>
  <si>
    <t>50010</t>
  </si>
  <si>
    <t>53003</t>
  </si>
  <si>
    <t>50020</t>
  </si>
  <si>
    <t>53005</t>
  </si>
  <si>
    <t>CHELAN</t>
  </si>
  <si>
    <t>50030</t>
  </si>
  <si>
    <t>53007</t>
  </si>
  <si>
    <t>48300</t>
  </si>
  <si>
    <t>CLALLAM</t>
  </si>
  <si>
    <t>50040</t>
  </si>
  <si>
    <t>53009</t>
  </si>
  <si>
    <t>50050</t>
  </si>
  <si>
    <t>53011</t>
  </si>
  <si>
    <t>50060</t>
  </si>
  <si>
    <t>53013</t>
  </si>
  <si>
    <t>47460</t>
  </si>
  <si>
    <t>COWLITZ</t>
  </si>
  <si>
    <t>50070</t>
  </si>
  <si>
    <t>53015</t>
  </si>
  <si>
    <t>31020</t>
  </si>
  <si>
    <t>50080</t>
  </si>
  <si>
    <t>53017</t>
  </si>
  <si>
    <t>FERRY</t>
  </si>
  <si>
    <t>50090</t>
  </si>
  <si>
    <t>53019</t>
  </si>
  <si>
    <t>50100</t>
  </si>
  <si>
    <t>53021</t>
  </si>
  <si>
    <t>50110</t>
  </si>
  <si>
    <t>53023</t>
  </si>
  <si>
    <t>50120</t>
  </si>
  <si>
    <t>53025</t>
  </si>
  <si>
    <t>GRAYS HARBOR</t>
  </si>
  <si>
    <t>50130</t>
  </si>
  <si>
    <t>53027</t>
  </si>
  <si>
    <t>ISLAND</t>
  </si>
  <si>
    <t>50140</t>
  </si>
  <si>
    <t>53029</t>
  </si>
  <si>
    <t>50150</t>
  </si>
  <si>
    <t>53031</t>
  </si>
  <si>
    <t>50160</t>
  </si>
  <si>
    <t>53033</t>
  </si>
  <si>
    <t>42644</t>
  </si>
  <si>
    <t>KITSAP</t>
  </si>
  <si>
    <t>50170</t>
  </si>
  <si>
    <t>53035</t>
  </si>
  <si>
    <t>KITTITAS</t>
  </si>
  <si>
    <t>50180</t>
  </si>
  <si>
    <t>53037</t>
  </si>
  <si>
    <t>KLICKITAT</t>
  </si>
  <si>
    <t>50190</t>
  </si>
  <si>
    <t>53039</t>
  </si>
  <si>
    <t>50200</t>
  </si>
  <si>
    <t>53041</t>
  </si>
  <si>
    <t>50210</t>
  </si>
  <si>
    <t>53043</t>
  </si>
  <si>
    <t>50220</t>
  </si>
  <si>
    <t>53045</t>
  </si>
  <si>
    <t>OKANOGAN</t>
  </si>
  <si>
    <t>50230</t>
  </si>
  <si>
    <t>53047</t>
  </si>
  <si>
    <t>PACIFIC</t>
  </si>
  <si>
    <t>50240</t>
  </si>
  <si>
    <t>53049</t>
  </si>
  <si>
    <t>PEND OREILLE</t>
  </si>
  <si>
    <t>50250</t>
  </si>
  <si>
    <t>53051</t>
  </si>
  <si>
    <t>50260</t>
  </si>
  <si>
    <t>53053</t>
  </si>
  <si>
    <t>45104</t>
  </si>
  <si>
    <t>50270</t>
  </si>
  <si>
    <t>53055</t>
  </si>
  <si>
    <t>SKAGIT</t>
  </si>
  <si>
    <t>50280</t>
  </si>
  <si>
    <t>53057</t>
  </si>
  <si>
    <t>SKAMANIA</t>
  </si>
  <si>
    <t>50290</t>
  </si>
  <si>
    <t>53059</t>
  </si>
  <si>
    <t>SNOHOMISH</t>
  </si>
  <si>
    <t>50300</t>
  </si>
  <si>
    <t>53061</t>
  </si>
  <si>
    <t>SPOKANE</t>
  </si>
  <si>
    <t>50310</t>
  </si>
  <si>
    <t>53063</t>
  </si>
  <si>
    <t>50320</t>
  </si>
  <si>
    <t>53065</t>
  </si>
  <si>
    <t>50330</t>
  </si>
  <si>
    <t>53067</t>
  </si>
  <si>
    <t>WAHKIAKUM</t>
  </si>
  <si>
    <t>50340</t>
  </si>
  <si>
    <t>53069</t>
  </si>
  <si>
    <t>WALLA WALLA</t>
  </si>
  <si>
    <t>50350</t>
  </si>
  <si>
    <t>53071</t>
  </si>
  <si>
    <t>WHATCOM</t>
  </si>
  <si>
    <t>50360</t>
  </si>
  <si>
    <t>53073</t>
  </si>
  <si>
    <t>WHITMAN</t>
  </si>
  <si>
    <t>50370</t>
  </si>
  <si>
    <t>53075</t>
  </si>
  <si>
    <t>YAKIMA</t>
  </si>
  <si>
    <t>50380</t>
  </si>
  <si>
    <t>53077</t>
  </si>
  <si>
    <t>50999</t>
  </si>
  <si>
    <t>53990</t>
  </si>
  <si>
    <t>51000</t>
  </si>
  <si>
    <t>54001</t>
  </si>
  <si>
    <t>51010</t>
  </si>
  <si>
    <t>54003</t>
  </si>
  <si>
    <t>51020</t>
  </si>
  <si>
    <t>54005</t>
  </si>
  <si>
    <t>BRAXTON</t>
  </si>
  <si>
    <t>51030</t>
  </si>
  <si>
    <t>54007</t>
  </si>
  <si>
    <t>BROOKE</t>
  </si>
  <si>
    <t>51040</t>
  </si>
  <si>
    <t>54009</t>
  </si>
  <si>
    <t>CABELL</t>
  </si>
  <si>
    <t>51050</t>
  </si>
  <si>
    <t>54011</t>
  </si>
  <si>
    <t>51060</t>
  </si>
  <si>
    <t>54013</t>
  </si>
  <si>
    <t>51070</t>
  </si>
  <si>
    <t>54015</t>
  </si>
  <si>
    <t>DODDRIDGE</t>
  </si>
  <si>
    <t>51080</t>
  </si>
  <si>
    <t>54017</t>
  </si>
  <si>
    <t>51090</t>
  </si>
  <si>
    <t>54019</t>
  </si>
  <si>
    <t>51100</t>
  </si>
  <si>
    <t>54021</t>
  </si>
  <si>
    <t>51110</t>
  </si>
  <si>
    <t>54023</t>
  </si>
  <si>
    <t>GREENBRIER</t>
  </si>
  <si>
    <t>51120</t>
  </si>
  <si>
    <t>54025</t>
  </si>
  <si>
    <t>51130</t>
  </si>
  <si>
    <t>54027</t>
  </si>
  <si>
    <t>51140</t>
  </si>
  <si>
    <t>54029</t>
  </si>
  <si>
    <t>HARDY</t>
  </si>
  <si>
    <t>51150</t>
  </si>
  <si>
    <t>54031</t>
  </si>
  <si>
    <t>51160</t>
  </si>
  <si>
    <t>54033</t>
  </si>
  <si>
    <t>51170</t>
  </si>
  <si>
    <t>54035</t>
  </si>
  <si>
    <t>51180</t>
  </si>
  <si>
    <t>54037</t>
  </si>
  <si>
    <t>KANAWHA</t>
  </si>
  <si>
    <t>51190</t>
  </si>
  <si>
    <t>54039</t>
  </si>
  <si>
    <t>51200</t>
  </si>
  <si>
    <t>54041</t>
  </si>
  <si>
    <t>51210</t>
  </si>
  <si>
    <t>54043</t>
  </si>
  <si>
    <t>51220</t>
  </si>
  <si>
    <t>54045</t>
  </si>
  <si>
    <t>51230</t>
  </si>
  <si>
    <t>54047</t>
  </si>
  <si>
    <t>51240</t>
  </si>
  <si>
    <t>54049</t>
  </si>
  <si>
    <t>51250</t>
  </si>
  <si>
    <t>54051</t>
  </si>
  <si>
    <t>51260</t>
  </si>
  <si>
    <t>54053</t>
  </si>
  <si>
    <t>51270</t>
  </si>
  <si>
    <t>54055</t>
  </si>
  <si>
    <t>51280</t>
  </si>
  <si>
    <t>54057</t>
  </si>
  <si>
    <t>MINGO</t>
  </si>
  <si>
    <t>51290</t>
  </si>
  <si>
    <t>54059</t>
  </si>
  <si>
    <t>MONONGALIA</t>
  </si>
  <si>
    <t>51300</t>
  </si>
  <si>
    <t>54061</t>
  </si>
  <si>
    <t>51310</t>
  </si>
  <si>
    <t>54063</t>
  </si>
  <si>
    <t>51320</t>
  </si>
  <si>
    <t>54065</t>
  </si>
  <si>
    <t>51330</t>
  </si>
  <si>
    <t>54067</t>
  </si>
  <si>
    <t>51340</t>
  </si>
  <si>
    <t>54069</t>
  </si>
  <si>
    <t>51350</t>
  </si>
  <si>
    <t>54071</t>
  </si>
  <si>
    <t>PLEASANTS</t>
  </si>
  <si>
    <t>51360</t>
  </si>
  <si>
    <t>54073</t>
  </si>
  <si>
    <t>51370</t>
  </si>
  <si>
    <t>54075</t>
  </si>
  <si>
    <t>PRESTON</t>
  </si>
  <si>
    <t>51380</t>
  </si>
  <si>
    <t>54077</t>
  </si>
  <si>
    <t>51390</t>
  </si>
  <si>
    <t>54079</t>
  </si>
  <si>
    <t>RALEIGH</t>
  </si>
  <si>
    <t>51400</t>
  </si>
  <si>
    <t>54081</t>
  </si>
  <si>
    <t>51410</t>
  </si>
  <si>
    <t>54083</t>
  </si>
  <si>
    <t>RITCHIE</t>
  </si>
  <si>
    <t>51420</t>
  </si>
  <si>
    <t>54085</t>
  </si>
  <si>
    <t>51430</t>
  </si>
  <si>
    <t>54087</t>
  </si>
  <si>
    <t>SUMMERS</t>
  </si>
  <si>
    <t>51440</t>
  </si>
  <si>
    <t>54089</t>
  </si>
  <si>
    <t>51450</t>
  </si>
  <si>
    <t>54091</t>
  </si>
  <si>
    <t>TUCKER</t>
  </si>
  <si>
    <t>51460</t>
  </si>
  <si>
    <t>54093</t>
  </si>
  <si>
    <t>51470</t>
  </si>
  <si>
    <t>54095</t>
  </si>
  <si>
    <t>51480</t>
  </si>
  <si>
    <t>54097</t>
  </si>
  <si>
    <t>51490</t>
  </si>
  <si>
    <t>54099</t>
  </si>
  <si>
    <t>51500</t>
  </si>
  <si>
    <t>54101</t>
  </si>
  <si>
    <t>WETZEL</t>
  </si>
  <si>
    <t>54103</t>
  </si>
  <si>
    <t>WIRT</t>
  </si>
  <si>
    <t>54105</t>
  </si>
  <si>
    <t>54107</t>
  </si>
  <si>
    <t>54109</t>
  </si>
  <si>
    <t>51999</t>
  </si>
  <si>
    <t>54990</t>
  </si>
  <si>
    <t>52000</t>
  </si>
  <si>
    <t>55001</t>
  </si>
  <si>
    <t>52010</t>
  </si>
  <si>
    <t>55003</t>
  </si>
  <si>
    <t>BARRON</t>
  </si>
  <si>
    <t>52020</t>
  </si>
  <si>
    <t>55005</t>
  </si>
  <si>
    <t>BAYFIELD</t>
  </si>
  <si>
    <t>52030</t>
  </si>
  <si>
    <t>55007</t>
  </si>
  <si>
    <t>52040</t>
  </si>
  <si>
    <t>55009</t>
  </si>
  <si>
    <t>52050</t>
  </si>
  <si>
    <t>55011</t>
  </si>
  <si>
    <t>BURNETT</t>
  </si>
  <si>
    <t>52060</t>
  </si>
  <si>
    <t>55013</t>
  </si>
  <si>
    <t>CALUMET</t>
  </si>
  <si>
    <t>52070</t>
  </si>
  <si>
    <t>55015</t>
  </si>
  <si>
    <t>52080</t>
  </si>
  <si>
    <t>55017</t>
  </si>
  <si>
    <t>20740</t>
  </si>
  <si>
    <t>52090</t>
  </si>
  <si>
    <t>55019</t>
  </si>
  <si>
    <t>52100</t>
  </si>
  <si>
    <t>55021</t>
  </si>
  <si>
    <t>31540</t>
  </si>
  <si>
    <t>52110</t>
  </si>
  <si>
    <t>55023</t>
  </si>
  <si>
    <t>DANE</t>
  </si>
  <si>
    <t>52120</t>
  </si>
  <si>
    <t>55025</t>
  </si>
  <si>
    <t>52130</t>
  </si>
  <si>
    <t>55027</t>
  </si>
  <si>
    <t>DOOR</t>
  </si>
  <si>
    <t>52140</t>
  </si>
  <si>
    <t>55029</t>
  </si>
  <si>
    <t>52150</t>
  </si>
  <si>
    <t>55031</t>
  </si>
  <si>
    <t>52160</t>
  </si>
  <si>
    <t>55033</t>
  </si>
  <si>
    <t>EAU CLAIRE</t>
  </si>
  <si>
    <t>52170</t>
  </si>
  <si>
    <t>55035</t>
  </si>
  <si>
    <t>52180</t>
  </si>
  <si>
    <t>55037</t>
  </si>
  <si>
    <t>FOND DU LAC</t>
  </si>
  <si>
    <t>52190</t>
  </si>
  <si>
    <t>55039</t>
  </si>
  <si>
    <t>22540</t>
  </si>
  <si>
    <t>52200</t>
  </si>
  <si>
    <t>55041</t>
  </si>
  <si>
    <t>52210</t>
  </si>
  <si>
    <t>55043</t>
  </si>
  <si>
    <t>52220</t>
  </si>
  <si>
    <t>55045</t>
  </si>
  <si>
    <t>GREEN LAKE</t>
  </si>
  <si>
    <t>52230</t>
  </si>
  <si>
    <t>55047</t>
  </si>
  <si>
    <t>52240</t>
  </si>
  <si>
    <t>55049</t>
  </si>
  <si>
    <t>52250</t>
  </si>
  <si>
    <t>55051</t>
  </si>
  <si>
    <t>52260</t>
  </si>
  <si>
    <t>55053</t>
  </si>
  <si>
    <t>52270</t>
  </si>
  <si>
    <t>55055</t>
  </si>
  <si>
    <t>52280</t>
  </si>
  <si>
    <t>55057</t>
  </si>
  <si>
    <t>KENOSHA</t>
  </si>
  <si>
    <t>52290</t>
  </si>
  <si>
    <t>55059</t>
  </si>
  <si>
    <t>KEWAUNEE</t>
  </si>
  <si>
    <t>52300</t>
  </si>
  <si>
    <t>55061</t>
  </si>
  <si>
    <t>LA CROSSE</t>
  </si>
  <si>
    <t>52310</t>
  </si>
  <si>
    <t>55063</t>
  </si>
  <si>
    <t>52320</t>
  </si>
  <si>
    <t>55065</t>
  </si>
  <si>
    <t>LANGLADE</t>
  </si>
  <si>
    <t>52330</t>
  </si>
  <si>
    <t>55067</t>
  </si>
  <si>
    <t>52340</t>
  </si>
  <si>
    <t>55069</t>
  </si>
  <si>
    <t>MANITOWOC</t>
  </si>
  <si>
    <t>52350</t>
  </si>
  <si>
    <t>55071</t>
  </si>
  <si>
    <t>MARATHON</t>
  </si>
  <si>
    <t>52360</t>
  </si>
  <si>
    <t>55073</t>
  </si>
  <si>
    <t>48140</t>
  </si>
  <si>
    <t>MARINETTE</t>
  </si>
  <si>
    <t>52370</t>
  </si>
  <si>
    <t>55075</t>
  </si>
  <si>
    <t>52380</t>
  </si>
  <si>
    <t>55077</t>
  </si>
  <si>
    <t>MENOMONEE</t>
  </si>
  <si>
    <t>52381</t>
  </si>
  <si>
    <t>55078</t>
  </si>
  <si>
    <t>MILWAUKEE</t>
  </si>
  <si>
    <t>52390</t>
  </si>
  <si>
    <t>55079</t>
  </si>
  <si>
    <t>52400</t>
  </si>
  <si>
    <t>55081</t>
  </si>
  <si>
    <t>OCONTO</t>
  </si>
  <si>
    <t>52410</t>
  </si>
  <si>
    <t>55083</t>
  </si>
  <si>
    <t>52420</t>
  </si>
  <si>
    <t>55085</t>
  </si>
  <si>
    <t>OUTAGAMIE</t>
  </si>
  <si>
    <t>52430</t>
  </si>
  <si>
    <t>55087</t>
  </si>
  <si>
    <t>OZAUKEE</t>
  </si>
  <si>
    <t>52440</t>
  </si>
  <si>
    <t>55089</t>
  </si>
  <si>
    <t>PEPIN</t>
  </si>
  <si>
    <t>52450</t>
  </si>
  <si>
    <t>55091</t>
  </si>
  <si>
    <t>52460</t>
  </si>
  <si>
    <t>55093</t>
  </si>
  <si>
    <t>52470</t>
  </si>
  <si>
    <t>55095</t>
  </si>
  <si>
    <t>52480</t>
  </si>
  <si>
    <t>55097</t>
  </si>
  <si>
    <t>PRICE</t>
  </si>
  <si>
    <t>52490</t>
  </si>
  <si>
    <t>55099</t>
  </si>
  <si>
    <t>RACINE</t>
  </si>
  <si>
    <t>52500</t>
  </si>
  <si>
    <t>55101</t>
  </si>
  <si>
    <t>52510</t>
  </si>
  <si>
    <t>55103</t>
  </si>
  <si>
    <t>52520</t>
  </si>
  <si>
    <t>55105</t>
  </si>
  <si>
    <t>52530</t>
  </si>
  <si>
    <t>55107</t>
  </si>
  <si>
    <t>ST. CROIX</t>
  </si>
  <si>
    <t>52540</t>
  </si>
  <si>
    <t>55109</t>
  </si>
  <si>
    <t>SAUK</t>
  </si>
  <si>
    <t>52550</t>
  </si>
  <si>
    <t>55111</t>
  </si>
  <si>
    <t>SAWYER</t>
  </si>
  <si>
    <t>52560</t>
  </si>
  <si>
    <t>55113</t>
  </si>
  <si>
    <t>SHAWANO</t>
  </si>
  <si>
    <t>52570</t>
  </si>
  <si>
    <t>55115</t>
  </si>
  <si>
    <t>SHEBOYGAN</t>
  </si>
  <si>
    <t>52580</t>
  </si>
  <si>
    <t>55117</t>
  </si>
  <si>
    <t>52590</t>
  </si>
  <si>
    <t>55119</t>
  </si>
  <si>
    <t>TREMPEALEAU</t>
  </si>
  <si>
    <t>52600</t>
  </si>
  <si>
    <t>55121</t>
  </si>
  <si>
    <t>52610</t>
  </si>
  <si>
    <t>55123</t>
  </si>
  <si>
    <t>VILAS</t>
  </si>
  <si>
    <t>52620</t>
  </si>
  <si>
    <t>55125</t>
  </si>
  <si>
    <t>52630</t>
  </si>
  <si>
    <t>55127</t>
  </si>
  <si>
    <t>WASHBURN</t>
  </si>
  <si>
    <t>52640</t>
  </si>
  <si>
    <t>55129</t>
  </si>
  <si>
    <t>52650</t>
  </si>
  <si>
    <t>55131</t>
  </si>
  <si>
    <t>WAUKESHA</t>
  </si>
  <si>
    <t>52660</t>
  </si>
  <si>
    <t>55133</t>
  </si>
  <si>
    <t>WAUPACA</t>
  </si>
  <si>
    <t>52670</t>
  </si>
  <si>
    <t>55135</t>
  </si>
  <si>
    <t>WAUSHARA</t>
  </si>
  <si>
    <t>52680</t>
  </si>
  <si>
    <t>55137</t>
  </si>
  <si>
    <t>52690</t>
  </si>
  <si>
    <t>55139</t>
  </si>
  <si>
    <t>52700</t>
  </si>
  <si>
    <t>55141</t>
  </si>
  <si>
    <t>52999</t>
  </si>
  <si>
    <t>55990</t>
  </si>
  <si>
    <t>53000</t>
  </si>
  <si>
    <t>56001</t>
  </si>
  <si>
    <t>53010</t>
  </si>
  <si>
    <t>56003</t>
  </si>
  <si>
    <t>53020</t>
  </si>
  <si>
    <t>56005</t>
  </si>
  <si>
    <t>53030</t>
  </si>
  <si>
    <t>56007</t>
  </si>
  <si>
    <t>CONVERSE</t>
  </si>
  <si>
    <t>53040</t>
  </si>
  <si>
    <t>56009</t>
  </si>
  <si>
    <t>53050</t>
  </si>
  <si>
    <t>56011</t>
  </si>
  <si>
    <t>53060</t>
  </si>
  <si>
    <t>56013</t>
  </si>
  <si>
    <t>GOSHEN</t>
  </si>
  <si>
    <t>53070</t>
  </si>
  <si>
    <t>56015</t>
  </si>
  <si>
    <t>HOT SPRINGS</t>
  </si>
  <si>
    <t>53080</t>
  </si>
  <si>
    <t>56017</t>
  </si>
  <si>
    <t>53090</t>
  </si>
  <si>
    <t>56019</t>
  </si>
  <si>
    <t>LARAMIE</t>
  </si>
  <si>
    <t>53100</t>
  </si>
  <si>
    <t>56021</t>
  </si>
  <si>
    <t>53110</t>
  </si>
  <si>
    <t>56023</t>
  </si>
  <si>
    <t>NATRONA</t>
  </si>
  <si>
    <t>53120</t>
  </si>
  <si>
    <t>56025</t>
  </si>
  <si>
    <t>NIOBRARA</t>
  </si>
  <si>
    <t>53130</t>
  </si>
  <si>
    <t>56027</t>
  </si>
  <si>
    <t>53140</t>
  </si>
  <si>
    <t>56029</t>
  </si>
  <si>
    <t>53150</t>
  </si>
  <si>
    <t>56031</t>
  </si>
  <si>
    <t>53160</t>
  </si>
  <si>
    <t>56033</t>
  </si>
  <si>
    <t>SUBLETTE</t>
  </si>
  <si>
    <t>53170</t>
  </si>
  <si>
    <t>56035</t>
  </si>
  <si>
    <t>SWEETWATER</t>
  </si>
  <si>
    <t>53180</t>
  </si>
  <si>
    <t>56037</t>
  </si>
  <si>
    <t>53190</t>
  </si>
  <si>
    <t>56039</t>
  </si>
  <si>
    <t>UINTA</t>
  </si>
  <si>
    <t>53200</t>
  </si>
  <si>
    <t>56041</t>
  </si>
  <si>
    <t>WASHAKIE</t>
  </si>
  <si>
    <t>53210</t>
  </si>
  <si>
    <t>56043</t>
  </si>
  <si>
    <t>WESTON</t>
  </si>
  <si>
    <t>53220</t>
  </si>
  <si>
    <t>56045</t>
  </si>
  <si>
    <t>53999</t>
  </si>
  <si>
    <t>56990</t>
  </si>
  <si>
    <t>CTY</t>
  </si>
  <si>
    <t>Statewide, AL</t>
  </si>
  <si>
    <t>Statewide, AK</t>
  </si>
  <si>
    <t>Statewide, AZ</t>
  </si>
  <si>
    <t>Statewide, AR</t>
  </si>
  <si>
    <t>Statewide, CA</t>
  </si>
  <si>
    <t>Statewide, CO</t>
  </si>
  <si>
    <t>Statewide, CT</t>
  </si>
  <si>
    <t>Statewide, DE</t>
  </si>
  <si>
    <t>Statewide, FL</t>
  </si>
  <si>
    <t>Statewide, GA</t>
  </si>
  <si>
    <t>Statewide, HI</t>
  </si>
  <si>
    <t>Statewide, ID</t>
  </si>
  <si>
    <t>Statewide, IL</t>
  </si>
  <si>
    <t>Statewide, IN</t>
  </si>
  <si>
    <t>Statewide, IA</t>
  </si>
  <si>
    <t>Statewide, KS</t>
  </si>
  <si>
    <t>Statewide, KY</t>
  </si>
  <si>
    <t>Statewide, LA</t>
  </si>
  <si>
    <t>Statewide, ME</t>
  </si>
  <si>
    <t>Statewide, MD</t>
  </si>
  <si>
    <t>Statewide, MA</t>
  </si>
  <si>
    <t>Statewide, MI</t>
  </si>
  <si>
    <t>Statewide, MN</t>
  </si>
  <si>
    <t>Statewide, MS</t>
  </si>
  <si>
    <t>Statewide, MO</t>
  </si>
  <si>
    <t>Statewide, MT</t>
  </si>
  <si>
    <t>Statewide, NE</t>
  </si>
  <si>
    <t>Statewide, NV</t>
  </si>
  <si>
    <t>Statewide, NH</t>
  </si>
  <si>
    <t>Statewide, NJ</t>
  </si>
  <si>
    <t>Statewide, NM</t>
  </si>
  <si>
    <t>Statewide, NY</t>
  </si>
  <si>
    <t>Statewide, NC</t>
  </si>
  <si>
    <t>Statewide, ND</t>
  </si>
  <si>
    <t>Statewide, OH</t>
  </si>
  <si>
    <t>Statewide, OK</t>
  </si>
  <si>
    <t>Statewide, OR</t>
  </si>
  <si>
    <t>Statewide, PA</t>
  </si>
  <si>
    <t>Statewide, PR</t>
  </si>
  <si>
    <t>Statewide, RI</t>
  </si>
  <si>
    <t>Statewide, SC</t>
  </si>
  <si>
    <t>Statewide, SD</t>
  </si>
  <si>
    <t>Statewide, TN</t>
  </si>
  <si>
    <t>Statewide, TX</t>
  </si>
  <si>
    <t>Statewide, UT</t>
  </si>
  <si>
    <t>Statewide, VT</t>
  </si>
  <si>
    <t>Statewide, VA</t>
  </si>
  <si>
    <t>Statewide, WA</t>
  </si>
  <si>
    <t>Statewide, WV</t>
  </si>
  <si>
    <t>Statewide, WI</t>
  </si>
  <si>
    <t>Statewide, WY</t>
  </si>
  <si>
    <t>Abbeville</t>
  </si>
  <si>
    <t>Acadia</t>
  </si>
  <si>
    <t>Accomack</t>
  </si>
  <si>
    <t>Ada</t>
  </si>
  <si>
    <t>Adair</t>
  </si>
  <si>
    <t>Adams</t>
  </si>
  <si>
    <t>Addison</t>
  </si>
  <si>
    <t>Adjuntas</t>
  </si>
  <si>
    <t>Aguada</t>
  </si>
  <si>
    <t>Aguadilla</t>
  </si>
  <si>
    <t>Aguas Buenas</t>
  </si>
  <si>
    <t>Aibonito</t>
  </si>
  <si>
    <t>Aiken</t>
  </si>
  <si>
    <t>Aitkin</t>
  </si>
  <si>
    <t>Alachua</t>
  </si>
  <si>
    <t>Alamance</t>
  </si>
  <si>
    <t>Alameda</t>
  </si>
  <si>
    <t>Alamosa</t>
  </si>
  <si>
    <t>Albany</t>
  </si>
  <si>
    <t>Albemarle</t>
  </si>
  <si>
    <t>Alcona</t>
  </si>
  <si>
    <t>Alcorn</t>
  </si>
  <si>
    <t>Aleutians East</t>
  </si>
  <si>
    <t>Aleutians West</t>
  </si>
  <si>
    <t>Alexander</t>
  </si>
  <si>
    <t>Alexandria City</t>
  </si>
  <si>
    <t>Alfalfa</t>
  </si>
  <si>
    <t>Alger</t>
  </si>
  <si>
    <t>Allamakee</t>
  </si>
  <si>
    <t>Allegan</t>
  </si>
  <si>
    <t>Allegany</t>
  </si>
  <si>
    <t>Alleghany</t>
  </si>
  <si>
    <t>Allegheny</t>
  </si>
  <si>
    <t>Allen</t>
  </si>
  <si>
    <t>Allendale</t>
  </si>
  <si>
    <t>Alpena</t>
  </si>
  <si>
    <t>Alpine</t>
  </si>
  <si>
    <t>Amador</t>
  </si>
  <si>
    <t>Amelia</t>
  </si>
  <si>
    <t>Amherst</t>
  </si>
  <si>
    <t>Amite</t>
  </si>
  <si>
    <t>Anasco</t>
  </si>
  <si>
    <t>Anchorage</t>
  </si>
  <si>
    <t>Anderson</t>
  </si>
  <si>
    <t>Andrew</t>
  </si>
  <si>
    <t>Andrews</t>
  </si>
  <si>
    <t>Androscoggin</t>
  </si>
  <si>
    <t>Angelina</t>
  </si>
  <si>
    <t>Anne Arundel</t>
  </si>
  <si>
    <t>Anoka</t>
  </si>
  <si>
    <t>Anson</t>
  </si>
  <si>
    <t>Antelope</t>
  </si>
  <si>
    <t>Antrim</t>
  </si>
  <si>
    <t>Apache</t>
  </si>
  <si>
    <t>Appanoose</t>
  </si>
  <si>
    <t>Appling</t>
  </si>
  <si>
    <t>Appomattox</t>
  </si>
  <si>
    <t>Aransas</t>
  </si>
  <si>
    <t>Arapahoe</t>
  </si>
  <si>
    <t>Archer</t>
  </si>
  <si>
    <t>Archuleta</t>
  </si>
  <si>
    <t>Arecibo</t>
  </si>
  <si>
    <t>Arenac</t>
  </si>
  <si>
    <t>Arkansas</t>
  </si>
  <si>
    <t>Arlington</t>
  </si>
  <si>
    <t>Armstrong</t>
  </si>
  <si>
    <t>Aroostook</t>
  </si>
  <si>
    <t>Arroyo</t>
  </si>
  <si>
    <t>Arthur</t>
  </si>
  <si>
    <t>Ascension</t>
  </si>
  <si>
    <t>Ashe</t>
  </si>
  <si>
    <t>Ashland</t>
  </si>
  <si>
    <t>Ashley</t>
  </si>
  <si>
    <t>Ashtabula</t>
  </si>
  <si>
    <t>Asotin</t>
  </si>
  <si>
    <t>Assumption</t>
  </si>
  <si>
    <t>Atascosa</t>
  </si>
  <si>
    <t>Atchison</t>
  </si>
  <si>
    <t>Athens</t>
  </si>
  <si>
    <t>Atkinson</t>
  </si>
  <si>
    <t>Atlantic</t>
  </si>
  <si>
    <t>Atoka</t>
  </si>
  <si>
    <t>Attala</t>
  </si>
  <si>
    <t>Audrain</t>
  </si>
  <si>
    <t>Audubon</t>
  </si>
  <si>
    <t>Auglaize</t>
  </si>
  <si>
    <t>Augusta</t>
  </si>
  <si>
    <t>Aurora</t>
  </si>
  <si>
    <t>Austin</t>
  </si>
  <si>
    <t>Autauga</t>
  </si>
  <si>
    <t>Avery</t>
  </si>
  <si>
    <t>Avoyelles</t>
  </si>
  <si>
    <t>Baca</t>
  </si>
  <si>
    <t>Bacon</t>
  </si>
  <si>
    <t>Bailey</t>
  </si>
  <si>
    <t>Baker</t>
  </si>
  <si>
    <t>Baldwin</t>
  </si>
  <si>
    <t>Ballard</t>
  </si>
  <si>
    <t>Baltimore City</t>
  </si>
  <si>
    <t>Baltimore</t>
  </si>
  <si>
    <t>Bamberg</t>
  </si>
  <si>
    <t>Bandera</t>
  </si>
  <si>
    <t>Banks</t>
  </si>
  <si>
    <t>Banner</t>
  </si>
  <si>
    <t>Bannock</t>
  </si>
  <si>
    <t>Baraga</t>
  </si>
  <si>
    <t>Barber</t>
  </si>
  <si>
    <t>Barbour</t>
  </si>
  <si>
    <t>Barceloneta</t>
  </si>
  <si>
    <t>Barnes</t>
  </si>
  <si>
    <t>Barnstable</t>
  </si>
  <si>
    <t>Barnwell</t>
  </si>
  <si>
    <t>Barranquitas</t>
  </si>
  <si>
    <t>Barren</t>
  </si>
  <si>
    <t>Barron</t>
  </si>
  <si>
    <t>Barrow</t>
  </si>
  <si>
    <t>Barry</t>
  </si>
  <si>
    <t>Bartholomew</t>
  </si>
  <si>
    <t>Barton</t>
  </si>
  <si>
    <t>Bartow</t>
  </si>
  <si>
    <t>Bastrop</t>
  </si>
  <si>
    <t>Bates</t>
  </si>
  <si>
    <t>Bath</t>
  </si>
  <si>
    <t>Baxter</t>
  </si>
  <si>
    <t>Bay</t>
  </si>
  <si>
    <t>Bayamon</t>
  </si>
  <si>
    <t>Bayfield</t>
  </si>
  <si>
    <t>Baylor</t>
  </si>
  <si>
    <t>Beadle</t>
  </si>
  <si>
    <t>Bear Lake</t>
  </si>
  <si>
    <t>Beaufort</t>
  </si>
  <si>
    <t>Beauregard</t>
  </si>
  <si>
    <t>Beaver</t>
  </si>
  <si>
    <t>Beaverhead</t>
  </si>
  <si>
    <t>Becker</t>
  </si>
  <si>
    <t>Beckham</t>
  </si>
  <si>
    <t>Bedford</t>
  </si>
  <si>
    <t>Bee</t>
  </si>
  <si>
    <t>Belknap</t>
  </si>
  <si>
    <t>Bell</t>
  </si>
  <si>
    <t>Belmont</t>
  </si>
  <si>
    <t>Beltrami</t>
  </si>
  <si>
    <t>Ben Hill</t>
  </si>
  <si>
    <t>Benewah</t>
  </si>
  <si>
    <t>Bennett</t>
  </si>
  <si>
    <t>Bennington</t>
  </si>
  <si>
    <t>Benson</t>
  </si>
  <si>
    <t>Bent</t>
  </si>
  <si>
    <t>Benton</t>
  </si>
  <si>
    <t>Benzie</t>
  </si>
  <si>
    <t>Bergen</t>
  </si>
  <si>
    <t>Berkeley</t>
  </si>
  <si>
    <t>Berks</t>
  </si>
  <si>
    <t>Berkshire</t>
  </si>
  <si>
    <t>Bernalillo</t>
  </si>
  <si>
    <t>Berrien</t>
  </si>
  <si>
    <t>Bertie</t>
  </si>
  <si>
    <t>Bethel</t>
  </si>
  <si>
    <t>Bexar</t>
  </si>
  <si>
    <t>Bibb</t>
  </si>
  <si>
    <t>Bienville</t>
  </si>
  <si>
    <t>Big Horn</t>
  </si>
  <si>
    <t>Big Stone</t>
  </si>
  <si>
    <t>Billings</t>
  </si>
  <si>
    <t>Bingham</t>
  </si>
  <si>
    <t>Black Hawk</t>
  </si>
  <si>
    <t>Blackford</t>
  </si>
  <si>
    <t>Bladen</t>
  </si>
  <si>
    <t>Blaine</t>
  </si>
  <si>
    <t>Blair</t>
  </si>
  <si>
    <t>Blanco</t>
  </si>
  <si>
    <t>Bland</t>
  </si>
  <si>
    <t>Bleckley</t>
  </si>
  <si>
    <t>Bledsoe</t>
  </si>
  <si>
    <t>Blount</t>
  </si>
  <si>
    <t>Blue Earth</t>
  </si>
  <si>
    <t>Boise</t>
  </si>
  <si>
    <t>Bolivar</t>
  </si>
  <si>
    <t>Bollinger</t>
  </si>
  <si>
    <t>Bon Homme</t>
  </si>
  <si>
    <t>Bond</t>
  </si>
  <si>
    <t>Bonner</t>
  </si>
  <si>
    <t>Bonneville</t>
  </si>
  <si>
    <t>Boone</t>
  </si>
  <si>
    <t>Borden</t>
  </si>
  <si>
    <t>Bosque</t>
  </si>
  <si>
    <t>Bossier</t>
  </si>
  <si>
    <t>Botetourt</t>
  </si>
  <si>
    <t>Bottineau</t>
  </si>
  <si>
    <t>Boulder</t>
  </si>
  <si>
    <t>Boundary</t>
  </si>
  <si>
    <t>Bourbon</t>
  </si>
  <si>
    <t>Bowie</t>
  </si>
  <si>
    <t>Bowman</t>
  </si>
  <si>
    <t>Box Butte</t>
  </si>
  <si>
    <t>Box Elder</t>
  </si>
  <si>
    <t>Boyd</t>
  </si>
  <si>
    <t>Boyle</t>
  </si>
  <si>
    <t>Bracken</t>
  </si>
  <si>
    <t>Bradford</t>
  </si>
  <si>
    <t>Bradley</t>
  </si>
  <si>
    <t>Branch</t>
  </si>
  <si>
    <t>Brantley</t>
  </si>
  <si>
    <t>Braxton</t>
  </si>
  <si>
    <t>Brazoria</t>
  </si>
  <si>
    <t>Brazos</t>
  </si>
  <si>
    <t>Breathitt</t>
  </si>
  <si>
    <t>Breckinridge</t>
  </si>
  <si>
    <t>Bremer</t>
  </si>
  <si>
    <t>Brevard</t>
  </si>
  <si>
    <t>Brewster</t>
  </si>
  <si>
    <t>Briscoe</t>
  </si>
  <si>
    <t>Bristol Bay Borough</t>
  </si>
  <si>
    <t>Bristol City</t>
  </si>
  <si>
    <t>Bristol</t>
  </si>
  <si>
    <t>Broadwater</t>
  </si>
  <si>
    <t>Bronx</t>
  </si>
  <si>
    <t>Brooke</t>
  </si>
  <si>
    <t>Brookings</t>
  </si>
  <si>
    <t>Brooks</t>
  </si>
  <si>
    <t>Broome</t>
  </si>
  <si>
    <t>Broomfield</t>
  </si>
  <si>
    <t>Broward</t>
  </si>
  <si>
    <t>Brown</t>
  </si>
  <si>
    <t>Brule</t>
  </si>
  <si>
    <t>Brunswick</t>
  </si>
  <si>
    <t>Bryan</t>
  </si>
  <si>
    <t>Buchanan</t>
  </si>
  <si>
    <t>Buckingham</t>
  </si>
  <si>
    <t>Bucks</t>
  </si>
  <si>
    <t>Buena Vista City</t>
  </si>
  <si>
    <t>Buena Vista</t>
  </si>
  <si>
    <t>Buffalo</t>
  </si>
  <si>
    <t>Bullitt</t>
  </si>
  <si>
    <t>Bulloch</t>
  </si>
  <si>
    <t>Bullock</t>
  </si>
  <si>
    <t>Buncombe</t>
  </si>
  <si>
    <t>Bureau</t>
  </si>
  <si>
    <t>Burke</t>
  </si>
  <si>
    <t>Burleigh</t>
  </si>
  <si>
    <t>Burleson</t>
  </si>
  <si>
    <t>Burlington</t>
  </si>
  <si>
    <t>Burnet</t>
  </si>
  <si>
    <t>Burnett</t>
  </si>
  <si>
    <t>Burt</t>
  </si>
  <si>
    <t>Butler</t>
  </si>
  <si>
    <t>Butte</t>
  </si>
  <si>
    <t>Butts</t>
  </si>
  <si>
    <t>Cabarrus</t>
  </si>
  <si>
    <t>Cabell</t>
  </si>
  <si>
    <t>Cabo Rojo</t>
  </si>
  <si>
    <t>Cache</t>
  </si>
  <si>
    <t>Caddo</t>
  </si>
  <si>
    <t>Caguas</t>
  </si>
  <si>
    <t>Calaveras</t>
  </si>
  <si>
    <t>Calcasieu</t>
  </si>
  <si>
    <t>Caldwell</t>
  </si>
  <si>
    <t>Caledonia</t>
  </si>
  <si>
    <t>Calhoun</t>
  </si>
  <si>
    <t>Callahan</t>
  </si>
  <si>
    <t>Callaway</t>
  </si>
  <si>
    <t>Calloway</t>
  </si>
  <si>
    <t>Calumet</t>
  </si>
  <si>
    <t>Calvert</t>
  </si>
  <si>
    <t>Camas</t>
  </si>
  <si>
    <t>Cambria</t>
  </si>
  <si>
    <t>Camden</t>
  </si>
  <si>
    <t>Cameron</t>
  </si>
  <si>
    <t>Camp</t>
  </si>
  <si>
    <t>Campbell</t>
  </si>
  <si>
    <t>Camuy</t>
  </si>
  <si>
    <t>Canadian</t>
  </si>
  <si>
    <t>Candler</t>
  </si>
  <si>
    <t>Cannon</t>
  </si>
  <si>
    <t>Canovanas</t>
  </si>
  <si>
    <t>Canyon</t>
  </si>
  <si>
    <t>Cape Girardeau</t>
  </si>
  <si>
    <t>Cape May</t>
  </si>
  <si>
    <t>Carbon</t>
  </si>
  <si>
    <t>Caribou</t>
  </si>
  <si>
    <t>Carlisle</t>
  </si>
  <si>
    <t>Carlton</t>
  </si>
  <si>
    <t>Carolina</t>
  </si>
  <si>
    <t>Caroline</t>
  </si>
  <si>
    <t>Carroll</t>
  </si>
  <si>
    <t>Carson City</t>
  </si>
  <si>
    <t>Carson</t>
  </si>
  <si>
    <t>Carter</t>
  </si>
  <si>
    <t>Carteret</t>
  </si>
  <si>
    <t>Carver</t>
  </si>
  <si>
    <t>Cascade</t>
  </si>
  <si>
    <t>Casey</t>
  </si>
  <si>
    <t>Cass</t>
  </si>
  <si>
    <t>Cassia</t>
  </si>
  <si>
    <t>Castro</t>
  </si>
  <si>
    <t>Caswell</t>
  </si>
  <si>
    <t>Catahoula</t>
  </si>
  <si>
    <t>Catano</t>
  </si>
  <si>
    <t>Catawba</t>
  </si>
  <si>
    <t>Catoosa</t>
  </si>
  <si>
    <t>Catron</t>
  </si>
  <si>
    <t>Cattaraugus</t>
  </si>
  <si>
    <t>Cavalier</t>
  </si>
  <si>
    <t>Cayey</t>
  </si>
  <si>
    <t>Cayuga</t>
  </si>
  <si>
    <t>Cecil</t>
  </si>
  <si>
    <t>Cedar</t>
  </si>
  <si>
    <t>Ceiba</t>
  </si>
  <si>
    <t>Centre</t>
  </si>
  <si>
    <t>Cerro Gordo</t>
  </si>
  <si>
    <t>Chaffee</t>
  </si>
  <si>
    <t>Chambers</t>
  </si>
  <si>
    <t>Champaign</t>
  </si>
  <si>
    <t>Chariton</t>
  </si>
  <si>
    <t>Charles City</t>
  </si>
  <si>
    <t>Charles Mix</t>
  </si>
  <si>
    <t>Charles</t>
  </si>
  <si>
    <t>Charleston</t>
  </si>
  <si>
    <t>Charlevoix</t>
  </si>
  <si>
    <t>Charlotte</t>
  </si>
  <si>
    <t>Charlottesville City</t>
  </si>
  <si>
    <t>Charlton</t>
  </si>
  <si>
    <t>Chase</t>
  </si>
  <si>
    <t>Chatham</t>
  </si>
  <si>
    <t>Chattahoochee</t>
  </si>
  <si>
    <t>Chattooga</t>
  </si>
  <si>
    <t>Chautauqua</t>
  </si>
  <si>
    <t>Chaves</t>
  </si>
  <si>
    <t>Cheatham</t>
  </si>
  <si>
    <t>Cheboygan</t>
  </si>
  <si>
    <t>Chelan</t>
  </si>
  <si>
    <t>Chemung</t>
  </si>
  <si>
    <t>Chenango</t>
  </si>
  <si>
    <t>Cherokee</t>
  </si>
  <si>
    <t>Cherry</t>
  </si>
  <si>
    <t>Chesapeake City</t>
  </si>
  <si>
    <t>Cheshire</t>
  </si>
  <si>
    <t>Chester</t>
  </si>
  <si>
    <t>Chesterfield</t>
  </si>
  <si>
    <t>Cheyenne</t>
  </si>
  <si>
    <t>Chickasaw</t>
  </si>
  <si>
    <t>Chicot</t>
  </si>
  <si>
    <t>Childress</t>
  </si>
  <si>
    <t>Chilton</t>
  </si>
  <si>
    <t>Chippewa</t>
  </si>
  <si>
    <t>Chisago</t>
  </si>
  <si>
    <t>Chittenden</t>
  </si>
  <si>
    <t>Choctaw</t>
  </si>
  <si>
    <t>Chouteau</t>
  </si>
  <si>
    <t>Chowan</t>
  </si>
  <si>
    <t>Christian</t>
  </si>
  <si>
    <t>Churchill</t>
  </si>
  <si>
    <t>Ciales</t>
  </si>
  <si>
    <t>Cibola</t>
  </si>
  <si>
    <t>Cidra</t>
  </si>
  <si>
    <t>Cimarron</t>
  </si>
  <si>
    <t>Citrus</t>
  </si>
  <si>
    <t>Clackamas</t>
  </si>
  <si>
    <t>Claiborne</t>
  </si>
  <si>
    <t>Clallam</t>
  </si>
  <si>
    <t>Clare</t>
  </si>
  <si>
    <t>Clarendon</t>
  </si>
  <si>
    <t>Clarion</t>
  </si>
  <si>
    <t>Clark</t>
  </si>
  <si>
    <t>Clarke</t>
  </si>
  <si>
    <t>Clatsop</t>
  </si>
  <si>
    <t>Clay</t>
  </si>
  <si>
    <t>Clayton</t>
  </si>
  <si>
    <t>Clear Creek</t>
  </si>
  <si>
    <t>Clearfield</t>
  </si>
  <si>
    <t>Clearwater</t>
  </si>
  <si>
    <t>Cleburne</t>
  </si>
  <si>
    <t>Clermont</t>
  </si>
  <si>
    <t>Cleveland</t>
  </si>
  <si>
    <t>Clinch</t>
  </si>
  <si>
    <t>Clinton</t>
  </si>
  <si>
    <t>Cloud</t>
  </si>
  <si>
    <t>Coahoma</t>
  </si>
  <si>
    <t>Coal</t>
  </si>
  <si>
    <t>Coamo</t>
  </si>
  <si>
    <t>Cobb</t>
  </si>
  <si>
    <t>Cochise</t>
  </si>
  <si>
    <t>Cochran</t>
  </si>
  <si>
    <t>Cocke</t>
  </si>
  <si>
    <t>Coconino</t>
  </si>
  <si>
    <t>Codington</t>
  </si>
  <si>
    <t>Coffee</t>
  </si>
  <si>
    <t>Coffey</t>
  </si>
  <si>
    <t>Coke</t>
  </si>
  <si>
    <t>Colbert</t>
  </si>
  <si>
    <t>Cole</t>
  </si>
  <si>
    <t>Coleman</t>
  </si>
  <si>
    <t>Coles</t>
  </si>
  <si>
    <t>Colfax</t>
  </si>
  <si>
    <t>Colleton</t>
  </si>
  <si>
    <t>Collier</t>
  </si>
  <si>
    <t>Collin</t>
  </si>
  <si>
    <t>Collingsworth</t>
  </si>
  <si>
    <t>Colonial Heights City</t>
  </si>
  <si>
    <t>Colorado</t>
  </si>
  <si>
    <t>Colquitt</t>
  </si>
  <si>
    <t>Columbia</t>
  </si>
  <si>
    <t>Columbiana</t>
  </si>
  <si>
    <t>Columbus</t>
  </si>
  <si>
    <t>Colusa</t>
  </si>
  <si>
    <t>Comal</t>
  </si>
  <si>
    <t>Comanche</t>
  </si>
  <si>
    <t>Comerio</t>
  </si>
  <si>
    <t>Concho</t>
  </si>
  <si>
    <t>Concordia</t>
  </si>
  <si>
    <t>Conecuh</t>
  </si>
  <si>
    <t>Conejos</t>
  </si>
  <si>
    <t>Contra Costa</t>
  </si>
  <si>
    <t>Converse</t>
  </si>
  <si>
    <t>Conway</t>
  </si>
  <si>
    <t>Cook</t>
  </si>
  <si>
    <t>Cooke</t>
  </si>
  <si>
    <t>Cooper</t>
  </si>
  <si>
    <t>Coos</t>
  </si>
  <si>
    <t>Coosa</t>
  </si>
  <si>
    <t>Copiah</t>
  </si>
  <si>
    <t>Corozal</t>
  </si>
  <si>
    <t>Corson</t>
  </si>
  <si>
    <t>Cortland</t>
  </si>
  <si>
    <t>Coryell</t>
  </si>
  <si>
    <t>Coshocton</t>
  </si>
  <si>
    <t>Costilla</t>
  </si>
  <si>
    <t>Cottle</t>
  </si>
  <si>
    <t>Cotton</t>
  </si>
  <si>
    <t>Cottonwood</t>
  </si>
  <si>
    <t>Covington City</t>
  </si>
  <si>
    <t>Covington</t>
  </si>
  <si>
    <t>Coweta</t>
  </si>
  <si>
    <t>Cowley</t>
  </si>
  <si>
    <t>Cowlitz</t>
  </si>
  <si>
    <t>Craig</t>
  </si>
  <si>
    <t>Craighead</t>
  </si>
  <si>
    <t>Crane</t>
  </si>
  <si>
    <t>Craven</t>
  </si>
  <si>
    <t>Crawford</t>
  </si>
  <si>
    <t>Creek</t>
  </si>
  <si>
    <t>Crenshaw</t>
  </si>
  <si>
    <t>Crisp</t>
  </si>
  <si>
    <t>Crittenden</t>
  </si>
  <si>
    <t>Crockett</t>
  </si>
  <si>
    <t>Crook</t>
  </si>
  <si>
    <t>Crosby</t>
  </si>
  <si>
    <t>Cross</t>
  </si>
  <si>
    <t>Crow Wing</t>
  </si>
  <si>
    <t>Crowley</t>
  </si>
  <si>
    <t>Culberson</t>
  </si>
  <si>
    <t>Culebra</t>
  </si>
  <si>
    <t>Cullman</t>
  </si>
  <si>
    <t>Culpeper</t>
  </si>
  <si>
    <t>Cumberland</t>
  </si>
  <si>
    <t>Cuming</t>
  </si>
  <si>
    <t>Currituck</t>
  </si>
  <si>
    <t>Curry</t>
  </si>
  <si>
    <t>Custer</t>
  </si>
  <si>
    <t>Cuyahoga</t>
  </si>
  <si>
    <t>Dade</t>
  </si>
  <si>
    <t>Daggett</t>
  </si>
  <si>
    <t>Dakota</t>
  </si>
  <si>
    <t>Dale</t>
  </si>
  <si>
    <t>Dallam</t>
  </si>
  <si>
    <t>Dallas</t>
  </si>
  <si>
    <t>Dane</t>
  </si>
  <si>
    <t>Daniels</t>
  </si>
  <si>
    <t>Danville City</t>
  </si>
  <si>
    <t>Dare</t>
  </si>
  <si>
    <t>Darke</t>
  </si>
  <si>
    <t>Darlington</t>
  </si>
  <si>
    <t>Dauphin</t>
  </si>
  <si>
    <t>Davidson</t>
  </si>
  <si>
    <t>Davie</t>
  </si>
  <si>
    <t>Daviess</t>
  </si>
  <si>
    <t>Davis</t>
  </si>
  <si>
    <t>Davison</t>
  </si>
  <si>
    <t>Dawes</t>
  </si>
  <si>
    <t>Dawson</t>
  </si>
  <si>
    <t>Day</t>
  </si>
  <si>
    <t>De Baca</t>
  </si>
  <si>
    <t>De Kalb</t>
  </si>
  <si>
    <t>De Soto</t>
  </si>
  <si>
    <t>De Witt</t>
  </si>
  <si>
    <t>Deaf Smith</t>
  </si>
  <si>
    <t>Dearborn</t>
  </si>
  <si>
    <t>Decatur</t>
  </si>
  <si>
    <t>Deer Lodge</t>
  </si>
  <si>
    <t>Defiance</t>
  </si>
  <si>
    <t>Del Norte</t>
  </si>
  <si>
    <t>Delta</t>
  </si>
  <si>
    <t>Denali</t>
  </si>
  <si>
    <t>Dent</t>
  </si>
  <si>
    <t>Denton</t>
  </si>
  <si>
    <t>Denver</t>
  </si>
  <si>
    <t>Des Moines</t>
  </si>
  <si>
    <t>Deschutes</t>
  </si>
  <si>
    <t>Desha</t>
  </si>
  <si>
    <t>Deuel</t>
  </si>
  <si>
    <t>Dewey</t>
  </si>
  <si>
    <t>Dickens</t>
  </si>
  <si>
    <t>Dickenson</t>
  </si>
  <si>
    <t>Dickey</t>
  </si>
  <si>
    <t>Dickinson</t>
  </si>
  <si>
    <t>Dickson</t>
  </si>
  <si>
    <t>Dillingham</t>
  </si>
  <si>
    <t>Dillon</t>
  </si>
  <si>
    <t>Dimmit</t>
  </si>
  <si>
    <t>Dinwiddie</t>
  </si>
  <si>
    <t>Divide</t>
  </si>
  <si>
    <t>Dixie</t>
  </si>
  <si>
    <t>Dixon</t>
  </si>
  <si>
    <t>Doddridge</t>
  </si>
  <si>
    <t>Dodge</t>
  </si>
  <si>
    <t>Dolores</t>
  </si>
  <si>
    <t>Dona Ana</t>
  </si>
  <si>
    <t>Doniphan</t>
  </si>
  <si>
    <t>Donley</t>
  </si>
  <si>
    <t>Dooly</t>
  </si>
  <si>
    <t>Door</t>
  </si>
  <si>
    <t>Dorado</t>
  </si>
  <si>
    <t>Dorchester</t>
  </si>
  <si>
    <t>Dougherty</t>
  </si>
  <si>
    <t>Douglas</t>
  </si>
  <si>
    <t>Drew</t>
  </si>
  <si>
    <t>Du Page</t>
  </si>
  <si>
    <t>Dubois</t>
  </si>
  <si>
    <t>Dubuque</t>
  </si>
  <si>
    <t>Duchesne</t>
  </si>
  <si>
    <t>Dukes</t>
  </si>
  <si>
    <t>Dundy</t>
  </si>
  <si>
    <t>Dunklin</t>
  </si>
  <si>
    <t>Dunn</t>
  </si>
  <si>
    <t>Duplin</t>
  </si>
  <si>
    <t>Durham</t>
  </si>
  <si>
    <t>Dutchess</t>
  </si>
  <si>
    <t>Duval</t>
  </si>
  <si>
    <t>Dyer</t>
  </si>
  <si>
    <t>E. Baton Rouge</t>
  </si>
  <si>
    <t>Eagle</t>
  </si>
  <si>
    <t>Early</t>
  </si>
  <si>
    <t>East Carroll</t>
  </si>
  <si>
    <t>East Feliciana</t>
  </si>
  <si>
    <t>Eastland</t>
  </si>
  <si>
    <t>Eaton</t>
  </si>
  <si>
    <t>Eau Claire</t>
  </si>
  <si>
    <t>Echols</t>
  </si>
  <si>
    <t>Ector</t>
  </si>
  <si>
    <t>Eddy</t>
  </si>
  <si>
    <t>Edgar</t>
  </si>
  <si>
    <t>Edgecombe</t>
  </si>
  <si>
    <t>Edgefield</t>
  </si>
  <si>
    <t>Edmonson</t>
  </si>
  <si>
    <t>Edmunds</t>
  </si>
  <si>
    <t>Edwards</t>
  </si>
  <si>
    <t>Effingham</t>
  </si>
  <si>
    <t>El Dorado</t>
  </si>
  <si>
    <t>El Paso</t>
  </si>
  <si>
    <t>Elbert</t>
  </si>
  <si>
    <t>Elk</t>
  </si>
  <si>
    <t>Elkhart</t>
  </si>
  <si>
    <t>Elko</t>
  </si>
  <si>
    <t>Elliott</t>
  </si>
  <si>
    <t>Ellis</t>
  </si>
  <si>
    <t>Ellsworth</t>
  </si>
  <si>
    <t>Elmore</t>
  </si>
  <si>
    <t>Emanuel</t>
  </si>
  <si>
    <t>Emery</t>
  </si>
  <si>
    <t>Emmet</t>
  </si>
  <si>
    <t>Emmons</t>
  </si>
  <si>
    <t>Emporia City</t>
  </si>
  <si>
    <t>Erath</t>
  </si>
  <si>
    <t>Erie</t>
  </si>
  <si>
    <t>Escambia</t>
  </si>
  <si>
    <t>Esmeralda</t>
  </si>
  <si>
    <t>Essex</t>
  </si>
  <si>
    <t>Estill</t>
  </si>
  <si>
    <t>Etowah</t>
  </si>
  <si>
    <t>Eureka</t>
  </si>
  <si>
    <t>Evangeline</t>
  </si>
  <si>
    <t>Evans</t>
  </si>
  <si>
    <t>Fairbanks North Star</t>
  </si>
  <si>
    <t>Fairfax City</t>
  </si>
  <si>
    <t>Fairfax</t>
  </si>
  <si>
    <t>Fairfield</t>
  </si>
  <si>
    <t>Fajardo</t>
  </si>
  <si>
    <t>Fall River</t>
  </si>
  <si>
    <t>Fallon</t>
  </si>
  <si>
    <t>Falls Church City</t>
  </si>
  <si>
    <t>Falls</t>
  </si>
  <si>
    <t>Fannin</t>
  </si>
  <si>
    <t>Faribault</t>
  </si>
  <si>
    <t>Faulk</t>
  </si>
  <si>
    <t>Faulkner</t>
  </si>
  <si>
    <t>Fauquier</t>
  </si>
  <si>
    <t>Fayette</t>
  </si>
  <si>
    <t>Fentress</t>
  </si>
  <si>
    <t>Fergus</t>
  </si>
  <si>
    <t>Ferry</t>
  </si>
  <si>
    <t>Fillmore</t>
  </si>
  <si>
    <t>Finney</t>
  </si>
  <si>
    <t>Fisher</t>
  </si>
  <si>
    <t>Flagler</t>
  </si>
  <si>
    <t>Flathead</t>
  </si>
  <si>
    <t>Fleming</t>
  </si>
  <si>
    <t>Florence</t>
  </si>
  <si>
    <t>Florida</t>
  </si>
  <si>
    <t>Floyd</t>
  </si>
  <si>
    <t>Fluvanna</t>
  </si>
  <si>
    <t>Foard</t>
  </si>
  <si>
    <t>Fond Du Lac</t>
  </si>
  <si>
    <t>Ford</t>
  </si>
  <si>
    <t>Forest</t>
  </si>
  <si>
    <t>Forrest</t>
  </si>
  <si>
    <t>Forsyth</t>
  </si>
  <si>
    <t>Fort Bend</t>
  </si>
  <si>
    <t>Foster</t>
  </si>
  <si>
    <t>Fountain</t>
  </si>
  <si>
    <t>Franklin City</t>
  </si>
  <si>
    <t>Franklin</t>
  </si>
  <si>
    <t>Frederick</t>
  </si>
  <si>
    <t>Fredericksburg City</t>
  </si>
  <si>
    <t>Freeborn</t>
  </si>
  <si>
    <t>Freestone</t>
  </si>
  <si>
    <t>Fremont</t>
  </si>
  <si>
    <t>Fresno</t>
  </si>
  <si>
    <t>Frio</t>
  </si>
  <si>
    <t>Frontier</t>
  </si>
  <si>
    <t>Fulton</t>
  </si>
  <si>
    <t>Furnas</t>
  </si>
  <si>
    <t>Gadsden</t>
  </si>
  <si>
    <t>Gage</t>
  </si>
  <si>
    <t>Gaines</t>
  </si>
  <si>
    <t>Galax City</t>
  </si>
  <si>
    <t>Gallatin</t>
  </si>
  <si>
    <t>Gallia</t>
  </si>
  <si>
    <t>Galveston</t>
  </si>
  <si>
    <t>Garden</t>
  </si>
  <si>
    <t>Garfield</t>
  </si>
  <si>
    <t>Garland</t>
  </si>
  <si>
    <t>Garrard</t>
  </si>
  <si>
    <t>Garrett</t>
  </si>
  <si>
    <t>Garvin</t>
  </si>
  <si>
    <t>Garza</t>
  </si>
  <si>
    <t>Gasconade</t>
  </si>
  <si>
    <t>Gaston</t>
  </si>
  <si>
    <t>Gates</t>
  </si>
  <si>
    <t>Geary</t>
  </si>
  <si>
    <t>Geauga</t>
  </si>
  <si>
    <t>Gem</t>
  </si>
  <si>
    <t>Genesee</t>
  </si>
  <si>
    <t>Geneva</t>
  </si>
  <si>
    <t>Gentry</t>
  </si>
  <si>
    <t>George</t>
  </si>
  <si>
    <t>Georgetown</t>
  </si>
  <si>
    <t>Gibson</t>
  </si>
  <si>
    <t>Gila</t>
  </si>
  <si>
    <t>Gilchrist</t>
  </si>
  <si>
    <t>Giles</t>
  </si>
  <si>
    <t>Gillespie</t>
  </si>
  <si>
    <t>Gilliam</t>
  </si>
  <si>
    <t>Gilmer</t>
  </si>
  <si>
    <t>Gilpin</t>
  </si>
  <si>
    <t>Glacier</t>
  </si>
  <si>
    <t>Glades</t>
  </si>
  <si>
    <t>Gladwin</t>
  </si>
  <si>
    <t>Glascock</t>
  </si>
  <si>
    <t>Glasscock</t>
  </si>
  <si>
    <t>Glenn</t>
  </si>
  <si>
    <t>Gloucester</t>
  </si>
  <si>
    <t>Glynn</t>
  </si>
  <si>
    <t>Gogebic</t>
  </si>
  <si>
    <t>Golden Valley</t>
  </si>
  <si>
    <t>Goliad</t>
  </si>
  <si>
    <t>Gonzales</t>
  </si>
  <si>
    <t>Goochland</t>
  </si>
  <si>
    <t>Goodhue</t>
  </si>
  <si>
    <t>Gooding</t>
  </si>
  <si>
    <t>Gordon</t>
  </si>
  <si>
    <t>Goshen</t>
  </si>
  <si>
    <t>Gosper</t>
  </si>
  <si>
    <t>Gove</t>
  </si>
  <si>
    <t>Grady</t>
  </si>
  <si>
    <t>Grafton</t>
  </si>
  <si>
    <t>Graham</t>
  </si>
  <si>
    <t>Grainger</t>
  </si>
  <si>
    <t>Grand Forks</t>
  </si>
  <si>
    <t>Grand Isle</t>
  </si>
  <si>
    <t>Grand Traverse</t>
  </si>
  <si>
    <t>Grand</t>
  </si>
  <si>
    <t>Granite</t>
  </si>
  <si>
    <t>Grant</t>
  </si>
  <si>
    <t>Granville</t>
  </si>
  <si>
    <t>Gratiot</t>
  </si>
  <si>
    <t>Graves</t>
  </si>
  <si>
    <t>Gray</t>
  </si>
  <si>
    <t>Grays Harbor</t>
  </si>
  <si>
    <t>Grayson</t>
  </si>
  <si>
    <t>Greeley</t>
  </si>
  <si>
    <t>Green Lake</t>
  </si>
  <si>
    <t>Green</t>
  </si>
  <si>
    <t>Greenbrier</t>
  </si>
  <si>
    <t>Greene</t>
  </si>
  <si>
    <t>Greenlee</t>
  </si>
  <si>
    <t>Greensville</t>
  </si>
  <si>
    <t>Greenup</t>
  </si>
  <si>
    <t>Greenville</t>
  </si>
  <si>
    <t>Greenwood</t>
  </si>
  <si>
    <t>Greer</t>
  </si>
  <si>
    <t>Gregg</t>
  </si>
  <si>
    <t>Gregory</t>
  </si>
  <si>
    <t>Grenada</t>
  </si>
  <si>
    <t>Griggs</t>
  </si>
  <si>
    <t>Grimes</t>
  </si>
  <si>
    <t>Grundy</t>
  </si>
  <si>
    <t>Guadalupe</t>
  </si>
  <si>
    <t>Guanica</t>
  </si>
  <si>
    <t>Guayama</t>
  </si>
  <si>
    <t>Guayanilla</t>
  </si>
  <si>
    <t>Guaynabo</t>
  </si>
  <si>
    <t>Guernsey</t>
  </si>
  <si>
    <t>Guilford</t>
  </si>
  <si>
    <t>Gulf</t>
  </si>
  <si>
    <t>Gunnison</t>
  </si>
  <si>
    <t>Gurabo</t>
  </si>
  <si>
    <t>Guthrie</t>
  </si>
  <si>
    <t>Gwinnett</t>
  </si>
  <si>
    <t>Haakon</t>
  </si>
  <si>
    <t>Habersham</t>
  </si>
  <si>
    <t>Haines</t>
  </si>
  <si>
    <t>Hale</t>
  </si>
  <si>
    <t>Halifax</t>
  </si>
  <si>
    <t>Hall</t>
  </si>
  <si>
    <t>Hamblen</t>
  </si>
  <si>
    <t>Hamilton</t>
  </si>
  <si>
    <t>Hamlin</t>
  </si>
  <si>
    <t>Hampden</t>
  </si>
  <si>
    <t>Hampshire</t>
  </si>
  <si>
    <t>Hampton City</t>
  </si>
  <si>
    <t>Hampton</t>
  </si>
  <si>
    <t>Hancock</t>
  </si>
  <si>
    <t>Hand</t>
  </si>
  <si>
    <t>Hanover</t>
  </si>
  <si>
    <t>Hansford</t>
  </si>
  <si>
    <t>Hanson</t>
  </si>
  <si>
    <t>Haralson</t>
  </si>
  <si>
    <t>Hardee</t>
  </si>
  <si>
    <t>Hardeman</t>
  </si>
  <si>
    <t>Hardin</t>
  </si>
  <si>
    <t>Harding</t>
  </si>
  <si>
    <t>Hardy</t>
  </si>
  <si>
    <t>Harford</t>
  </si>
  <si>
    <t>Harlan</t>
  </si>
  <si>
    <t>Harmon</t>
  </si>
  <si>
    <t>Harnett</t>
  </si>
  <si>
    <t>Harney</t>
  </si>
  <si>
    <t>Harper</t>
  </si>
  <si>
    <t>Harris</t>
  </si>
  <si>
    <t>Harrison</t>
  </si>
  <si>
    <t>Harrisonburg City</t>
  </si>
  <si>
    <t>Hart</t>
  </si>
  <si>
    <t>Hartford</t>
  </si>
  <si>
    <t>Hartley</t>
  </si>
  <si>
    <t>Harvey</t>
  </si>
  <si>
    <t>Haskell</t>
  </si>
  <si>
    <t>Hatillo</t>
  </si>
  <si>
    <t>Hawaii</t>
  </si>
  <si>
    <t>Hawkins</t>
  </si>
  <si>
    <t>Hayes</t>
  </si>
  <si>
    <t>Hays</t>
  </si>
  <si>
    <t>Haywood</t>
  </si>
  <si>
    <t>Heard</t>
  </si>
  <si>
    <t>Hemphill</t>
  </si>
  <si>
    <t>Hempstead</t>
  </si>
  <si>
    <t>Henderson</t>
  </si>
  <si>
    <t>Hendricks</t>
  </si>
  <si>
    <t>Hendry</t>
  </si>
  <si>
    <t>Hennepin</t>
  </si>
  <si>
    <t>Henrico</t>
  </si>
  <si>
    <t>Henry</t>
  </si>
  <si>
    <t>Herkimer</t>
  </si>
  <si>
    <t>Hernando</t>
  </si>
  <si>
    <t>Hertford</t>
  </si>
  <si>
    <t>Hettinger</t>
  </si>
  <si>
    <t>Hickman</t>
  </si>
  <si>
    <t>Hickory</t>
  </si>
  <si>
    <t>Hidalgo</t>
  </si>
  <si>
    <t>Highland</t>
  </si>
  <si>
    <t>Highlands</t>
  </si>
  <si>
    <t>Hill</t>
  </si>
  <si>
    <t>Hillsborough</t>
  </si>
  <si>
    <t>Hillsdale</t>
  </si>
  <si>
    <t>Hinds</t>
  </si>
  <si>
    <t>Hinsdale</t>
  </si>
  <si>
    <t>Hitchcock</t>
  </si>
  <si>
    <t>Hocking</t>
  </si>
  <si>
    <t>Hockley</t>
  </si>
  <si>
    <t>Hodgeman</t>
  </si>
  <si>
    <t>Hoke</t>
  </si>
  <si>
    <t>Holmes</t>
  </si>
  <si>
    <t>Holt</t>
  </si>
  <si>
    <t>Honolulu</t>
  </si>
  <si>
    <t>Hood River</t>
  </si>
  <si>
    <t>Hood</t>
  </si>
  <si>
    <t>Hooker</t>
  </si>
  <si>
    <t>Hoonah-Angoon Census Area</t>
  </si>
  <si>
    <t>Hopewell City</t>
  </si>
  <si>
    <t>Hopkins</t>
  </si>
  <si>
    <t>Hormigueros</t>
  </si>
  <si>
    <t>Horry</t>
  </si>
  <si>
    <t>Hot Spring</t>
  </si>
  <si>
    <t>Hot Springs</t>
  </si>
  <si>
    <t>Houghton</t>
  </si>
  <si>
    <t>Houston</t>
  </si>
  <si>
    <t>Howard</t>
  </si>
  <si>
    <t>Howell</t>
  </si>
  <si>
    <t>Hubbard</t>
  </si>
  <si>
    <t>Hudson</t>
  </si>
  <si>
    <t>Hudspeth</t>
  </si>
  <si>
    <t>Huerfano</t>
  </si>
  <si>
    <t>Hughes</t>
  </si>
  <si>
    <t>Humacao</t>
  </si>
  <si>
    <t>Humboldt</t>
  </si>
  <si>
    <t>Humphreys</t>
  </si>
  <si>
    <t>Hunt</t>
  </si>
  <si>
    <t>Hunterdon</t>
  </si>
  <si>
    <t>Huntingdon</t>
  </si>
  <si>
    <t>Huntington</t>
  </si>
  <si>
    <t>Huron</t>
  </si>
  <si>
    <t>Hutchinson</t>
  </si>
  <si>
    <t>Hyde</t>
  </si>
  <si>
    <t>Iberia</t>
  </si>
  <si>
    <t>Iberville</t>
  </si>
  <si>
    <t>Ida</t>
  </si>
  <si>
    <t>Idaho</t>
  </si>
  <si>
    <t>Imperial</t>
  </si>
  <si>
    <t>Independence</t>
  </si>
  <si>
    <t>Indian River</t>
  </si>
  <si>
    <t>Indiana</t>
  </si>
  <si>
    <t>Ingham</t>
  </si>
  <si>
    <t>Inyo</t>
  </si>
  <si>
    <t>Ionia</t>
  </si>
  <si>
    <t>Iosco</t>
  </si>
  <si>
    <t>Iowa</t>
  </si>
  <si>
    <t>Iredell</t>
  </si>
  <si>
    <t>Irion</t>
  </si>
  <si>
    <t>Iron</t>
  </si>
  <si>
    <t>Iroquois</t>
  </si>
  <si>
    <t>Irwin</t>
  </si>
  <si>
    <t>Isabela</t>
  </si>
  <si>
    <t>Isabella</t>
  </si>
  <si>
    <t>Isanti</t>
  </si>
  <si>
    <t>Island</t>
  </si>
  <si>
    <t>Isle Of Wight</t>
  </si>
  <si>
    <t>Issaquena</t>
  </si>
  <si>
    <t>Itasca</t>
  </si>
  <si>
    <t>Itawamba</t>
  </si>
  <si>
    <t>Izard</t>
  </si>
  <si>
    <t>Jack</t>
  </si>
  <si>
    <t>Jackson</t>
  </si>
  <si>
    <t>James City</t>
  </si>
  <si>
    <t>Jasper</t>
  </si>
  <si>
    <t>Jay</t>
  </si>
  <si>
    <t>Jayuya</t>
  </si>
  <si>
    <t>Jeff Davis</t>
  </si>
  <si>
    <t>Jefferson Davis</t>
  </si>
  <si>
    <t>Jefferson</t>
  </si>
  <si>
    <t>Jeffrson Davis</t>
  </si>
  <si>
    <t>Jenkins</t>
  </si>
  <si>
    <t>Jennings</t>
  </si>
  <si>
    <t>Jerauld</t>
  </si>
  <si>
    <t>Jerome</t>
  </si>
  <si>
    <t>Jersey</t>
  </si>
  <si>
    <t>Jessamine</t>
  </si>
  <si>
    <t>Jewell</t>
  </si>
  <si>
    <t>Jim Hogg</t>
  </si>
  <si>
    <t>Jim Wells</t>
  </si>
  <si>
    <t>Jo Daviess</t>
  </si>
  <si>
    <t>Johnson</t>
  </si>
  <si>
    <t>Johnston</t>
  </si>
  <si>
    <t>Jones</t>
  </si>
  <si>
    <t>Josephine</t>
  </si>
  <si>
    <t>Juab</t>
  </si>
  <si>
    <t>Juana Diaz</t>
  </si>
  <si>
    <t>Judith Basin</t>
  </si>
  <si>
    <t>Juncos</t>
  </si>
  <si>
    <t>Juneau</t>
  </si>
  <si>
    <t>Juniata</t>
  </si>
  <si>
    <t>Kalamazoo</t>
  </si>
  <si>
    <t>Kalawao</t>
  </si>
  <si>
    <t>Kalkaska</t>
  </si>
  <si>
    <t>Kanabec</t>
  </si>
  <si>
    <t>Kanawha</t>
  </si>
  <si>
    <t>Kandiyohi</t>
  </si>
  <si>
    <t>Kane</t>
  </si>
  <si>
    <t>Kankakee</t>
  </si>
  <si>
    <t>Karnes</t>
  </si>
  <si>
    <t>Kauai</t>
  </si>
  <si>
    <t>Kaufman</t>
  </si>
  <si>
    <t>Kay</t>
  </si>
  <si>
    <t>Kearney</t>
  </si>
  <si>
    <t>Kearny</t>
  </si>
  <si>
    <t>Keith</t>
  </si>
  <si>
    <t>Kemper</t>
  </si>
  <si>
    <t>Kenai Peninsula</t>
  </si>
  <si>
    <t>Kendall</t>
  </si>
  <si>
    <t>Kenedy</t>
  </si>
  <si>
    <t>Kennebec</t>
  </si>
  <si>
    <t>Kenosha</t>
  </si>
  <si>
    <t>Kent</t>
  </si>
  <si>
    <t>Kenton</t>
  </si>
  <si>
    <t>Keokuk</t>
  </si>
  <si>
    <t>Kern</t>
  </si>
  <si>
    <t>Kerr</t>
  </si>
  <si>
    <t>Kershaw</t>
  </si>
  <si>
    <t>Ketchikan Gateway</t>
  </si>
  <si>
    <t>Kewaunee</t>
  </si>
  <si>
    <t>Keweenaw</t>
  </si>
  <si>
    <t>Keya Paha</t>
  </si>
  <si>
    <t>Kidder</t>
  </si>
  <si>
    <t>Kimball</t>
  </si>
  <si>
    <t>Kimble</t>
  </si>
  <si>
    <t>King And Queen</t>
  </si>
  <si>
    <t>King George</t>
  </si>
  <si>
    <t>King William</t>
  </si>
  <si>
    <t>King</t>
  </si>
  <si>
    <t>Kingfisher</t>
  </si>
  <si>
    <t>Kingman</t>
  </si>
  <si>
    <t>Kings</t>
  </si>
  <si>
    <t>Kingsbury</t>
  </si>
  <si>
    <t>Kinney</t>
  </si>
  <si>
    <t>Kiowa</t>
  </si>
  <si>
    <t>Kit Carson</t>
  </si>
  <si>
    <t>Kitsap</t>
  </si>
  <si>
    <t>Kittitas</t>
  </si>
  <si>
    <t>Kittson</t>
  </si>
  <si>
    <t>Klamath</t>
  </si>
  <si>
    <t>Kleberg</t>
  </si>
  <si>
    <t>Klickitat</t>
  </si>
  <si>
    <t>Knott</t>
  </si>
  <si>
    <t>Knox</t>
  </si>
  <si>
    <t>Kodiak Island Borough</t>
  </si>
  <si>
    <t>Koochiching</t>
  </si>
  <si>
    <t>Kootenai</t>
  </si>
  <si>
    <t>Kosciusko</t>
  </si>
  <si>
    <t>Kossuth</t>
  </si>
  <si>
    <t>La Crosse</t>
  </si>
  <si>
    <t>La Moure</t>
  </si>
  <si>
    <t>La Plata</t>
  </si>
  <si>
    <t>La Porte</t>
  </si>
  <si>
    <t>La Salle</t>
  </si>
  <si>
    <t>Labette</t>
  </si>
  <si>
    <t>Lac Qui Parle</t>
  </si>
  <si>
    <t>Lackawanna</t>
  </si>
  <si>
    <t>Laclede</t>
  </si>
  <si>
    <t>Lafayette</t>
  </si>
  <si>
    <t>Lafourche</t>
  </si>
  <si>
    <t>Lagrange</t>
  </si>
  <si>
    <t>Lajas</t>
  </si>
  <si>
    <t>Lake And Peninsula</t>
  </si>
  <si>
    <t>Lake Of  Woods</t>
  </si>
  <si>
    <t>Lake</t>
  </si>
  <si>
    <t>Lamar</t>
  </si>
  <si>
    <t>Lamb</t>
  </si>
  <si>
    <t>Lamoille</t>
  </si>
  <si>
    <t>Lampasas</t>
  </si>
  <si>
    <t>Lancaster</t>
  </si>
  <si>
    <t>Lander</t>
  </si>
  <si>
    <t>Lane</t>
  </si>
  <si>
    <t>Langlade</t>
  </si>
  <si>
    <t>Lanier</t>
  </si>
  <si>
    <t>Lapaz</t>
  </si>
  <si>
    <t>Lapeer</t>
  </si>
  <si>
    <t>Laramie</t>
  </si>
  <si>
    <t>Lares</t>
  </si>
  <si>
    <t>Larimer</t>
  </si>
  <si>
    <t>Larue</t>
  </si>
  <si>
    <t>Las Animas</t>
  </si>
  <si>
    <t>Las Marias</t>
  </si>
  <si>
    <t>Las Piedras</t>
  </si>
  <si>
    <t>Lasalle</t>
  </si>
  <si>
    <t>Lassen</t>
  </si>
  <si>
    <t>Latah</t>
  </si>
  <si>
    <t>Latimer</t>
  </si>
  <si>
    <t>Lauderdale</t>
  </si>
  <si>
    <t>Laurel</t>
  </si>
  <si>
    <t>Laurens</t>
  </si>
  <si>
    <t>Lavaca</t>
  </si>
  <si>
    <t>Lawrence</t>
  </si>
  <si>
    <t>Le Flore</t>
  </si>
  <si>
    <t>Le Sueur</t>
  </si>
  <si>
    <t>Lea</t>
  </si>
  <si>
    <t>Leake</t>
  </si>
  <si>
    <t>Leavenworth</t>
  </si>
  <si>
    <t>Lebanon</t>
  </si>
  <si>
    <t>Lee</t>
  </si>
  <si>
    <t>Leelanau</t>
  </si>
  <si>
    <t>Leflore</t>
  </si>
  <si>
    <t>Lehigh</t>
  </si>
  <si>
    <t>Lemhi</t>
  </si>
  <si>
    <t>Lenawee</t>
  </si>
  <si>
    <t>Lenoir</t>
  </si>
  <si>
    <t>Leon</t>
  </si>
  <si>
    <t>Leslie</t>
  </si>
  <si>
    <t>Letcher</t>
  </si>
  <si>
    <t>Levy</t>
  </si>
  <si>
    <t>Lewis And Clark</t>
  </si>
  <si>
    <t>Lewis</t>
  </si>
  <si>
    <t>Lexington City</t>
  </si>
  <si>
    <t>Lexington</t>
  </si>
  <si>
    <t>Liberty</t>
  </si>
  <si>
    <t>Licking</t>
  </si>
  <si>
    <t>Limestone</t>
  </si>
  <si>
    <t>Lincoln</t>
  </si>
  <si>
    <t>Linn</t>
  </si>
  <si>
    <t>Lipscomb</t>
  </si>
  <si>
    <t>Litchfield</t>
  </si>
  <si>
    <t>Little River</t>
  </si>
  <si>
    <t>Live Oak</t>
  </si>
  <si>
    <t>Livingston</t>
  </si>
  <si>
    <t>Llano</t>
  </si>
  <si>
    <t>Logan</t>
  </si>
  <si>
    <t>Loiza</t>
  </si>
  <si>
    <t>Long</t>
  </si>
  <si>
    <t>Lonoke</t>
  </si>
  <si>
    <t>Lorain</t>
  </si>
  <si>
    <t>Los Alamos</t>
  </si>
  <si>
    <t>Los Angeles</t>
  </si>
  <si>
    <t>Loudon</t>
  </si>
  <si>
    <t>Loudoun</t>
  </si>
  <si>
    <t>Louisa</t>
  </si>
  <si>
    <t>Loup</t>
  </si>
  <si>
    <t>Love</t>
  </si>
  <si>
    <t>Loving</t>
  </si>
  <si>
    <t>Lowndes</t>
  </si>
  <si>
    <t>Lubbock</t>
  </si>
  <si>
    <t>Lucas</t>
  </si>
  <si>
    <t>Luce</t>
  </si>
  <si>
    <t>Lumpkin</t>
  </si>
  <si>
    <t>Luna</t>
  </si>
  <si>
    <t>Lunenburg</t>
  </si>
  <si>
    <t>Luquillo</t>
  </si>
  <si>
    <t>Luzerne</t>
  </si>
  <si>
    <t>Lycoming</t>
  </si>
  <si>
    <t>Lyman</t>
  </si>
  <si>
    <t>Lynchburg City</t>
  </si>
  <si>
    <t>Lynn</t>
  </si>
  <si>
    <t>Lyon</t>
  </si>
  <si>
    <t>Mackinac</t>
  </si>
  <si>
    <t>Macomb</t>
  </si>
  <si>
    <t>Macon</t>
  </si>
  <si>
    <t>Macoupin</t>
  </si>
  <si>
    <t>Madera</t>
  </si>
  <si>
    <t>Madison</t>
  </si>
  <si>
    <t>Magoffin</t>
  </si>
  <si>
    <t>Maguabo</t>
  </si>
  <si>
    <t>Mahaska</t>
  </si>
  <si>
    <t>Mahnomen</t>
  </si>
  <si>
    <t>Mahoning</t>
  </si>
  <si>
    <t>Major</t>
  </si>
  <si>
    <t>Malheur</t>
  </si>
  <si>
    <t>Manassas City</t>
  </si>
  <si>
    <t>Manassas Park City</t>
  </si>
  <si>
    <t>Manatee</t>
  </si>
  <si>
    <t>Manati</t>
  </si>
  <si>
    <t>Manistee</t>
  </si>
  <si>
    <t>Manitowoc</t>
  </si>
  <si>
    <t>Marathon</t>
  </si>
  <si>
    <t>Marengo</t>
  </si>
  <si>
    <t>Maricao</t>
  </si>
  <si>
    <t>Maricopa</t>
  </si>
  <si>
    <t>Maries</t>
  </si>
  <si>
    <t>Marin</t>
  </si>
  <si>
    <t>Marinette</t>
  </si>
  <si>
    <t>Marion</t>
  </si>
  <si>
    <t>Mariposa</t>
  </si>
  <si>
    <t>Marlboro</t>
  </si>
  <si>
    <t>Marquette</t>
  </si>
  <si>
    <t>Marshall</t>
  </si>
  <si>
    <t>Martin</t>
  </si>
  <si>
    <t>Martinsville City</t>
  </si>
  <si>
    <t>Mason</t>
  </si>
  <si>
    <t>Massac</t>
  </si>
  <si>
    <t>Matagorda</t>
  </si>
  <si>
    <t>Matanuska-Susitna</t>
  </si>
  <si>
    <t>Mathews</t>
  </si>
  <si>
    <t>Maui</t>
  </si>
  <si>
    <t>Maunabo</t>
  </si>
  <si>
    <t>Maury</t>
  </si>
  <si>
    <t>Maverick</t>
  </si>
  <si>
    <t>Mayaguez</t>
  </si>
  <si>
    <t>Mayes</t>
  </si>
  <si>
    <t>Mc Cook</t>
  </si>
  <si>
    <t>Mc Cracken</t>
  </si>
  <si>
    <t>Mc Creary</t>
  </si>
  <si>
    <t>Mc Culloch</t>
  </si>
  <si>
    <t>Mc Donald</t>
  </si>
  <si>
    <t>Mc Donough</t>
  </si>
  <si>
    <t>Mc Dowell</t>
  </si>
  <si>
    <t>Mc Duffie</t>
  </si>
  <si>
    <t>Mc Henry</t>
  </si>
  <si>
    <t>Mc Intosh</t>
  </si>
  <si>
    <t>Mc Kean</t>
  </si>
  <si>
    <t>Mc Lean</t>
  </si>
  <si>
    <t>Mc Lennan</t>
  </si>
  <si>
    <t>Mc Leod</t>
  </si>
  <si>
    <t>Mc Minn</t>
  </si>
  <si>
    <t>Mc Mullen</t>
  </si>
  <si>
    <t>Mc Nairy</t>
  </si>
  <si>
    <t>Mc Pherson</t>
  </si>
  <si>
    <t>Mcclain</t>
  </si>
  <si>
    <t>Mccone</t>
  </si>
  <si>
    <t>Mccormick</t>
  </si>
  <si>
    <t>Mccurtain</t>
  </si>
  <si>
    <t>Mchenry</t>
  </si>
  <si>
    <t>Mcintosh</t>
  </si>
  <si>
    <t>Mckenzie</t>
  </si>
  <si>
    <t>Mckinley</t>
  </si>
  <si>
    <t>Mclean</t>
  </si>
  <si>
    <t>Mcpherson</t>
  </si>
  <si>
    <t>Meade</t>
  </si>
  <si>
    <t>Meagher</t>
  </si>
  <si>
    <t>Mecklenburg</t>
  </si>
  <si>
    <t>Mecosta</t>
  </si>
  <si>
    <t>Medina</t>
  </si>
  <si>
    <t>Meeker</t>
  </si>
  <si>
    <t>Meigs</t>
  </si>
  <si>
    <t>Mellette</t>
  </si>
  <si>
    <t>Menard</t>
  </si>
  <si>
    <t>Mendocino</t>
  </si>
  <si>
    <t>Menifee</t>
  </si>
  <si>
    <t>Menominee</t>
  </si>
  <si>
    <t>Menomonee</t>
  </si>
  <si>
    <t>Merced</t>
  </si>
  <si>
    <t>Mercer</t>
  </si>
  <si>
    <t>Meriwether</t>
  </si>
  <si>
    <t>Merrick</t>
  </si>
  <si>
    <t>Merrimack</t>
  </si>
  <si>
    <t>Mesa</t>
  </si>
  <si>
    <t>Metcalfe</t>
  </si>
  <si>
    <t>Miami</t>
  </si>
  <si>
    <t>Miami-Dade</t>
  </si>
  <si>
    <t>Middlesex</t>
  </si>
  <si>
    <t>Midland</t>
  </si>
  <si>
    <t>Mifflin</t>
  </si>
  <si>
    <t>Milam</t>
  </si>
  <si>
    <t>Millard</t>
  </si>
  <si>
    <t>Mille Lacs</t>
  </si>
  <si>
    <t>Miller</t>
  </si>
  <si>
    <t>Mills</t>
  </si>
  <si>
    <t>Milwaukee</t>
  </si>
  <si>
    <t>Miner</t>
  </si>
  <si>
    <t>Mineral</t>
  </si>
  <si>
    <t>Mingo</t>
  </si>
  <si>
    <t>Minidoka</t>
  </si>
  <si>
    <t>Minnehaha</t>
  </si>
  <si>
    <t>Missaukee</t>
  </si>
  <si>
    <t>Mississippi</t>
  </si>
  <si>
    <t>Missoula</t>
  </si>
  <si>
    <t>Mitchell</t>
  </si>
  <si>
    <t>Mobile</t>
  </si>
  <si>
    <t>Moca</t>
  </si>
  <si>
    <t>Modoc</t>
  </si>
  <si>
    <t>Moffat</t>
  </si>
  <si>
    <t>Mohave</t>
  </si>
  <si>
    <t>Moniteau</t>
  </si>
  <si>
    <t>Monmouth</t>
  </si>
  <si>
    <t>Mono</t>
  </si>
  <si>
    <t>Monona</t>
  </si>
  <si>
    <t>Monongalia</t>
  </si>
  <si>
    <t>Monroe</t>
  </si>
  <si>
    <t>Montague</t>
  </si>
  <si>
    <t>Montcalm</t>
  </si>
  <si>
    <t>Monterey</t>
  </si>
  <si>
    <t>Montezuma</t>
  </si>
  <si>
    <t>Montgomery</t>
  </si>
  <si>
    <t>Montmorency</t>
  </si>
  <si>
    <t>Montour</t>
  </si>
  <si>
    <t>Montrose</t>
  </si>
  <si>
    <t>Moody</t>
  </si>
  <si>
    <t>Moore</t>
  </si>
  <si>
    <t>Mora</t>
  </si>
  <si>
    <t>Morehouse</t>
  </si>
  <si>
    <t>Morgan</t>
  </si>
  <si>
    <t>Morovis</t>
  </si>
  <si>
    <t>Morrill</t>
  </si>
  <si>
    <t>Morris</t>
  </si>
  <si>
    <t>Morrison</t>
  </si>
  <si>
    <t>Morrow</t>
  </si>
  <si>
    <t>Morton</t>
  </si>
  <si>
    <t>Motley</t>
  </si>
  <si>
    <t>Moultrie</t>
  </si>
  <si>
    <t>Mountrail</t>
  </si>
  <si>
    <t>Mower</t>
  </si>
  <si>
    <t>Muhlenberg</t>
  </si>
  <si>
    <t>Multnomah</t>
  </si>
  <si>
    <t>Murray</t>
  </si>
  <si>
    <t>Muscatine</t>
  </si>
  <si>
    <t>Muscogee</t>
  </si>
  <si>
    <t>Muskegon</t>
  </si>
  <si>
    <t>Muskingum</t>
  </si>
  <si>
    <t>Muskogee</t>
  </si>
  <si>
    <t>Musselshell</t>
  </si>
  <si>
    <t>Nacogdoches</t>
  </si>
  <si>
    <t>Nance</t>
  </si>
  <si>
    <t>Nantucket</t>
  </si>
  <si>
    <t>Napa</t>
  </si>
  <si>
    <t>Naranjito</t>
  </si>
  <si>
    <t>Nash</t>
  </si>
  <si>
    <t>Nassau</t>
  </si>
  <si>
    <t>Natchitoches</t>
  </si>
  <si>
    <t>Natrona</t>
  </si>
  <si>
    <t>Navajo</t>
  </si>
  <si>
    <t>Navarro</t>
  </si>
  <si>
    <t>Nelson</t>
  </si>
  <si>
    <t>Nemaha</t>
  </si>
  <si>
    <t>Neosho</t>
  </si>
  <si>
    <t>Neshoba</t>
  </si>
  <si>
    <t>Ness</t>
  </si>
  <si>
    <t>Nevada</t>
  </si>
  <si>
    <t>New Castle</t>
  </si>
  <si>
    <t>New Hanover</t>
  </si>
  <si>
    <t>New Haven</t>
  </si>
  <si>
    <t>New Kent</t>
  </si>
  <si>
    <t>New London</t>
  </si>
  <si>
    <t>New Madrid</t>
  </si>
  <si>
    <t>New York</t>
  </si>
  <si>
    <t>Newaygo</t>
  </si>
  <si>
    <t>Newberry</t>
  </si>
  <si>
    <t>Newport News City</t>
  </si>
  <si>
    <t>Newport</t>
  </si>
  <si>
    <t>Newton</t>
  </si>
  <si>
    <t>Nez Perce</t>
  </si>
  <si>
    <t>Niagara</t>
  </si>
  <si>
    <t>Nicholas</t>
  </si>
  <si>
    <t>Nicollet</t>
  </si>
  <si>
    <t>Niobrara</t>
  </si>
  <si>
    <t>Noble</t>
  </si>
  <si>
    <t>Nobles</t>
  </si>
  <si>
    <t>Nodaway</t>
  </si>
  <si>
    <t>Nolan</t>
  </si>
  <si>
    <t>Nome</t>
  </si>
  <si>
    <t>Norfolk City</t>
  </si>
  <si>
    <t>Norfolk</t>
  </si>
  <si>
    <t>Norman</t>
  </si>
  <si>
    <t>North Slope Borouh</t>
  </si>
  <si>
    <t>Northampton</t>
  </si>
  <si>
    <t>Northumberlnd</t>
  </si>
  <si>
    <t>Northwest Artic Borough</t>
  </si>
  <si>
    <t>Norton City</t>
  </si>
  <si>
    <t>Norton</t>
  </si>
  <si>
    <t>Nottoway</t>
  </si>
  <si>
    <t>Nowata</t>
  </si>
  <si>
    <t>Noxubee</t>
  </si>
  <si>
    <t>Nuckolls</t>
  </si>
  <si>
    <t>Nueces</t>
  </si>
  <si>
    <t>Nye</t>
  </si>
  <si>
    <t>Oakland</t>
  </si>
  <si>
    <t>Obion</t>
  </si>
  <si>
    <t>Obrien</t>
  </si>
  <si>
    <t>Ocean</t>
  </si>
  <si>
    <t>Oceana</t>
  </si>
  <si>
    <t>Ochiltree</t>
  </si>
  <si>
    <t>Oconee</t>
  </si>
  <si>
    <t>Oconto</t>
  </si>
  <si>
    <t>Ogemaw</t>
  </si>
  <si>
    <t>Oglala Lakota County</t>
  </si>
  <si>
    <t>Ogle</t>
  </si>
  <si>
    <t>Oglethorpe</t>
  </si>
  <si>
    <t>Ohio</t>
  </si>
  <si>
    <t>Okaloosa</t>
  </si>
  <si>
    <t>Okanogan</t>
  </si>
  <si>
    <t>Okeechobee</t>
  </si>
  <si>
    <t>Okfuskee</t>
  </si>
  <si>
    <t>Oklahoma</t>
  </si>
  <si>
    <t>Okmulgee</t>
  </si>
  <si>
    <t>Oktibbeha</t>
  </si>
  <si>
    <t>Oldham</t>
  </si>
  <si>
    <t>Oliver</t>
  </si>
  <si>
    <t>Olmsted</t>
  </si>
  <si>
    <t>Oneida</t>
  </si>
  <si>
    <t>Onondaga</t>
  </si>
  <si>
    <t>Onslow</t>
  </si>
  <si>
    <t>Ontario</t>
  </si>
  <si>
    <t>Ontonagon</t>
  </si>
  <si>
    <t>Orange</t>
  </si>
  <si>
    <t>Orangeburg</t>
  </si>
  <si>
    <t>Oregon</t>
  </si>
  <si>
    <t>Orleans</t>
  </si>
  <si>
    <t>Orocovis</t>
  </si>
  <si>
    <t>Osage</t>
  </si>
  <si>
    <t>Osborne</t>
  </si>
  <si>
    <t>Osceola</t>
  </si>
  <si>
    <t>Oscoda</t>
  </si>
  <si>
    <t>Oswego</t>
  </si>
  <si>
    <t>Otero</t>
  </si>
  <si>
    <t>Otoe</t>
  </si>
  <si>
    <t>Otsego</t>
  </si>
  <si>
    <t>Ottawa</t>
  </si>
  <si>
    <t>Otter Tail</t>
  </si>
  <si>
    <t>Ouachita</t>
  </si>
  <si>
    <t>Ouray</t>
  </si>
  <si>
    <t>Outagamie</t>
  </si>
  <si>
    <t>Overton</t>
  </si>
  <si>
    <t>Owen</t>
  </si>
  <si>
    <t>Owsley</t>
  </si>
  <si>
    <t>Owyhee</t>
  </si>
  <si>
    <t>Oxford</t>
  </si>
  <si>
    <t>Ozark</t>
  </si>
  <si>
    <t>Ozaukee</t>
  </si>
  <si>
    <t>Pacific</t>
  </si>
  <si>
    <t>Page</t>
  </si>
  <si>
    <t>Palm Beach</t>
  </si>
  <si>
    <t>Palo Alto</t>
  </si>
  <si>
    <t>Palo Pinto</t>
  </si>
  <si>
    <t>Pamlico</t>
  </si>
  <si>
    <t>Panola</t>
  </si>
  <si>
    <t>Park</t>
  </si>
  <si>
    <t>Parke</t>
  </si>
  <si>
    <t>Parker</t>
  </si>
  <si>
    <t>Parmer</t>
  </si>
  <si>
    <t>Pasco</t>
  </si>
  <si>
    <t>Pasquotank</t>
  </si>
  <si>
    <t>Passaic</t>
  </si>
  <si>
    <t>Patillas</t>
  </si>
  <si>
    <t>Patrick</t>
  </si>
  <si>
    <t>Paulding</t>
  </si>
  <si>
    <t>Pawnee</t>
  </si>
  <si>
    <t>Payette</t>
  </si>
  <si>
    <t>Payne</t>
  </si>
  <si>
    <t>Peach</t>
  </si>
  <si>
    <t>Pearl River</t>
  </si>
  <si>
    <t>Pecos</t>
  </si>
  <si>
    <t>Pembina</t>
  </si>
  <si>
    <t>Pemiscot</t>
  </si>
  <si>
    <t>Pend Oreille</t>
  </si>
  <si>
    <t>Pender</t>
  </si>
  <si>
    <t>Pendleton</t>
  </si>
  <si>
    <t>Pennington</t>
  </si>
  <si>
    <t>Penobscot</t>
  </si>
  <si>
    <t>Penuelas</t>
  </si>
  <si>
    <t>Peoria</t>
  </si>
  <si>
    <t>Pepin</t>
  </si>
  <si>
    <t>Perkins</t>
  </si>
  <si>
    <t>Perquimans</t>
  </si>
  <si>
    <t>Perry</t>
  </si>
  <si>
    <t>Pershing</t>
  </si>
  <si>
    <t>Person</t>
  </si>
  <si>
    <t>Petersburg Borough</t>
  </si>
  <si>
    <t>Petersburg City</t>
  </si>
  <si>
    <t>Petroleum</t>
  </si>
  <si>
    <t>Pettis</t>
  </si>
  <si>
    <t>Phelps</t>
  </si>
  <si>
    <t>Philadelphia</t>
  </si>
  <si>
    <t>Phillips</t>
  </si>
  <si>
    <t>Piatt</t>
  </si>
  <si>
    <t>Pickaway</t>
  </si>
  <si>
    <t>Pickens</t>
  </si>
  <si>
    <t>Pickett</t>
  </si>
  <si>
    <t>Pierce</t>
  </si>
  <si>
    <t>Pike</t>
  </si>
  <si>
    <t>Pima</t>
  </si>
  <si>
    <t>Pinal</t>
  </si>
  <si>
    <t>Pine</t>
  </si>
  <si>
    <t>Pinellas</t>
  </si>
  <si>
    <t>Pipestone</t>
  </si>
  <si>
    <t>Piscataquis</t>
  </si>
  <si>
    <t>Pitkin</t>
  </si>
  <si>
    <t>Pitt</t>
  </si>
  <si>
    <t>Pittsburg</t>
  </si>
  <si>
    <t>Pittsylvania</t>
  </si>
  <si>
    <t>Piute</t>
  </si>
  <si>
    <t>Placer</t>
  </si>
  <si>
    <t>Plaquemines</t>
  </si>
  <si>
    <t>Platte</t>
  </si>
  <si>
    <t>Pleasants</t>
  </si>
  <si>
    <t>Plumas</t>
  </si>
  <si>
    <t>Plymouth</t>
  </si>
  <si>
    <t>Pocahontas</t>
  </si>
  <si>
    <t>Poinsett</t>
  </si>
  <si>
    <t>Pointe Coupee</t>
  </si>
  <si>
    <t>Polk</t>
  </si>
  <si>
    <t>Ponce</t>
  </si>
  <si>
    <t>Pondera</t>
  </si>
  <si>
    <t>Pontotoc</t>
  </si>
  <si>
    <t>Pope</t>
  </si>
  <si>
    <t>Poquoson</t>
  </si>
  <si>
    <t>Portage</t>
  </si>
  <si>
    <t>Porter</t>
  </si>
  <si>
    <t>Portsmouth City</t>
  </si>
  <si>
    <t>Posey</t>
  </si>
  <si>
    <t>Pottawatomie</t>
  </si>
  <si>
    <t>Pottawattamie</t>
  </si>
  <si>
    <t>Potter</t>
  </si>
  <si>
    <t>Powder River</t>
  </si>
  <si>
    <t>Powell</t>
  </si>
  <si>
    <t>Power</t>
  </si>
  <si>
    <t>Poweshiek</t>
  </si>
  <si>
    <t>Powhatan</t>
  </si>
  <si>
    <t>Pr.Of Wales-Hyder Cns Area</t>
  </si>
  <si>
    <t>Prairie</t>
  </si>
  <si>
    <t>Pratt</t>
  </si>
  <si>
    <t>Preble</t>
  </si>
  <si>
    <t>Prentiss</t>
  </si>
  <si>
    <t>Presidio</t>
  </si>
  <si>
    <t>Presque Isle</t>
  </si>
  <si>
    <t>Preston</t>
  </si>
  <si>
    <t>Price</t>
  </si>
  <si>
    <t>Prince Edward</t>
  </si>
  <si>
    <t>Prince George</t>
  </si>
  <si>
    <t>Prince Georges</t>
  </si>
  <si>
    <t>Prince William</t>
  </si>
  <si>
    <t>Providence</t>
  </si>
  <si>
    <t>Prowers</t>
  </si>
  <si>
    <t>Pueblo</t>
  </si>
  <si>
    <t>Pulaski</t>
  </si>
  <si>
    <t>Pushmataha</t>
  </si>
  <si>
    <t>Putnam</t>
  </si>
  <si>
    <t>Quay</t>
  </si>
  <si>
    <t>Quebradillas</t>
  </si>
  <si>
    <t>Queen Annes</t>
  </si>
  <si>
    <t>Queens</t>
  </si>
  <si>
    <t>Quitman</t>
  </si>
  <si>
    <t>Rabun</t>
  </si>
  <si>
    <t>Racine</t>
  </si>
  <si>
    <t>Radford City</t>
  </si>
  <si>
    <t>Rains</t>
  </si>
  <si>
    <t>Raleigh</t>
  </si>
  <si>
    <t>Ralls</t>
  </si>
  <si>
    <t>Ramsey</t>
  </si>
  <si>
    <t>Randall</t>
  </si>
  <si>
    <t>Randolph</t>
  </si>
  <si>
    <t>Rankin</t>
  </si>
  <si>
    <t>Ransom</t>
  </si>
  <si>
    <t>Rapides</t>
  </si>
  <si>
    <t>Rappahannock</t>
  </si>
  <si>
    <t>Ravalli</t>
  </si>
  <si>
    <t>Rawlins</t>
  </si>
  <si>
    <t>Ray</t>
  </si>
  <si>
    <t>Reagan</t>
  </si>
  <si>
    <t>Real</t>
  </si>
  <si>
    <t>Red Lake</t>
  </si>
  <si>
    <t>Red River</t>
  </si>
  <si>
    <t>Red Willow</t>
  </si>
  <si>
    <t>Redwood</t>
  </si>
  <si>
    <t>Reeves</t>
  </si>
  <si>
    <t>Refugio</t>
  </si>
  <si>
    <t>Reno</t>
  </si>
  <si>
    <t>Rensselaer</t>
  </si>
  <si>
    <t>Renville</t>
  </si>
  <si>
    <t>Republic</t>
  </si>
  <si>
    <t>Reynolds</t>
  </si>
  <si>
    <t>Rhea</t>
  </si>
  <si>
    <t>Rice</t>
  </si>
  <si>
    <t>Rich</t>
  </si>
  <si>
    <t>Richardson</t>
  </si>
  <si>
    <t>Richland</t>
  </si>
  <si>
    <t>Richmond City</t>
  </si>
  <si>
    <t>Richmond</t>
  </si>
  <si>
    <t>Riley</t>
  </si>
  <si>
    <t>Rincon</t>
  </si>
  <si>
    <t>Ringgold</t>
  </si>
  <si>
    <t>Rio Arriba</t>
  </si>
  <si>
    <t>Rio Blanco</t>
  </si>
  <si>
    <t>Rio Grande</t>
  </si>
  <si>
    <t>Ripley</t>
  </si>
  <si>
    <t>Ritchie</t>
  </si>
  <si>
    <t>Riverside</t>
  </si>
  <si>
    <t>Roane</t>
  </si>
  <si>
    <t>Roanoke City</t>
  </si>
  <si>
    <t>Roanoke</t>
  </si>
  <si>
    <t>Roberts</t>
  </si>
  <si>
    <t>Robertson</t>
  </si>
  <si>
    <t>Robeson</t>
  </si>
  <si>
    <t>Rock Island</t>
  </si>
  <si>
    <t>Rock</t>
  </si>
  <si>
    <t>Rockbridge</t>
  </si>
  <si>
    <t>Rockcastle</t>
  </si>
  <si>
    <t>Rockdale</t>
  </si>
  <si>
    <t>Rockingham</t>
  </si>
  <si>
    <t>Rockland</t>
  </si>
  <si>
    <t>Rockwall</t>
  </si>
  <si>
    <t>Roger Mills</t>
  </si>
  <si>
    <t>Rogers</t>
  </si>
  <si>
    <t>Rolette</t>
  </si>
  <si>
    <t>Rooks</t>
  </si>
  <si>
    <t>Roosevelt</t>
  </si>
  <si>
    <t>Roscommon</t>
  </si>
  <si>
    <t>Roseau</t>
  </si>
  <si>
    <t>Rosebud</t>
  </si>
  <si>
    <t>Ross</t>
  </si>
  <si>
    <t>Routt</t>
  </si>
  <si>
    <t>Rowan</t>
  </si>
  <si>
    <t>Runnels</t>
  </si>
  <si>
    <t>Rush</t>
  </si>
  <si>
    <t>Rusk</t>
  </si>
  <si>
    <t>Russell</t>
  </si>
  <si>
    <t>Rutherford</t>
  </si>
  <si>
    <t>Rutland</t>
  </si>
  <si>
    <t>Sabana Grande</t>
  </si>
  <si>
    <t>Sabine</t>
  </si>
  <si>
    <t>Sac</t>
  </si>
  <si>
    <t>Sacramento</t>
  </si>
  <si>
    <t>Sagadahoc</t>
  </si>
  <si>
    <t>Saginaw</t>
  </si>
  <si>
    <t>Saguache</t>
  </si>
  <si>
    <t>Salem City</t>
  </si>
  <si>
    <t>Salem</t>
  </si>
  <si>
    <t>Salinas</t>
  </si>
  <si>
    <t>Saline</t>
  </si>
  <si>
    <t>Salt Lake</t>
  </si>
  <si>
    <t>Saluda</t>
  </si>
  <si>
    <t>Sampson</t>
  </si>
  <si>
    <t>San Augustine</t>
  </si>
  <si>
    <t>San Benito</t>
  </si>
  <si>
    <t>San Bernardino</t>
  </si>
  <si>
    <t>San Diego</t>
  </si>
  <si>
    <t>San Francisco</t>
  </si>
  <si>
    <t>San German</t>
  </si>
  <si>
    <t>San Jacinto</t>
  </si>
  <si>
    <t>San Joaquin</t>
  </si>
  <si>
    <t>San Juan</t>
  </si>
  <si>
    <t>San Lorenzo</t>
  </si>
  <si>
    <t>San Luis Obispo</t>
  </si>
  <si>
    <t>San Mateo</t>
  </si>
  <si>
    <t>San Miguel</t>
  </si>
  <si>
    <t>San Patricio</t>
  </si>
  <si>
    <t>San Saba</t>
  </si>
  <si>
    <t>San Sebastian</t>
  </si>
  <si>
    <t>Sanborn</t>
  </si>
  <si>
    <t>Sanders</t>
  </si>
  <si>
    <t>Sandoval</t>
  </si>
  <si>
    <t>Sandusky</t>
  </si>
  <si>
    <t>Sangamon</t>
  </si>
  <si>
    <t>Sanilac</t>
  </si>
  <si>
    <t>Sanpete</t>
  </si>
  <si>
    <t>Santa Barbara</t>
  </si>
  <si>
    <t>Santa Clara</t>
  </si>
  <si>
    <t>Santa Cruz</t>
  </si>
  <si>
    <t>Santa Fe</t>
  </si>
  <si>
    <t>Santa Isabel</t>
  </si>
  <si>
    <t>Santa Rosa</t>
  </si>
  <si>
    <t>Sarasota</t>
  </si>
  <si>
    <t>Saratoga</t>
  </si>
  <si>
    <t>Sargent</t>
  </si>
  <si>
    <t>Sarpy</t>
  </si>
  <si>
    <t>Sauk</t>
  </si>
  <si>
    <t>Saunders</t>
  </si>
  <si>
    <t>Sawyer</t>
  </si>
  <si>
    <t>Schenectady</t>
  </si>
  <si>
    <t>Schleicher</t>
  </si>
  <si>
    <t>Schley</t>
  </si>
  <si>
    <t>Schoharie</t>
  </si>
  <si>
    <t>Schoolcraft</t>
  </si>
  <si>
    <t>Schuyler</t>
  </si>
  <si>
    <t>Schuylkill</t>
  </si>
  <si>
    <t>Scioto</t>
  </si>
  <si>
    <t>Scotland</t>
  </si>
  <si>
    <t>Scott Bluff</t>
  </si>
  <si>
    <t>Scott</t>
  </si>
  <si>
    <t>Screven</t>
  </si>
  <si>
    <t>Scurry</t>
  </si>
  <si>
    <t>Searcy</t>
  </si>
  <si>
    <t>Sebastian</t>
  </si>
  <si>
    <t>Sedgwick</t>
  </si>
  <si>
    <t>Seminole</t>
  </si>
  <si>
    <t>Seneca</t>
  </si>
  <si>
    <t>Sequatchie</t>
  </si>
  <si>
    <t>Sequoyah</t>
  </si>
  <si>
    <t>Sevier</t>
  </si>
  <si>
    <t>Seward</t>
  </si>
  <si>
    <t>Shackelford</t>
  </si>
  <si>
    <t>Shannon</t>
  </si>
  <si>
    <t>Sharkey</t>
  </si>
  <si>
    <t>Sharp</t>
  </si>
  <si>
    <t>Shasta</t>
  </si>
  <si>
    <t>Shawano</t>
  </si>
  <si>
    <t>Shawnee</t>
  </si>
  <si>
    <t>Sheboygan</t>
  </si>
  <si>
    <t>Shelby</t>
  </si>
  <si>
    <t>Shenandoah</t>
  </si>
  <si>
    <t>Sherburne</t>
  </si>
  <si>
    <t>Sheridan</t>
  </si>
  <si>
    <t>Sherman</t>
  </si>
  <si>
    <t>Shiawassee</t>
  </si>
  <si>
    <t>Shoshone</t>
  </si>
  <si>
    <t>Sibley</t>
  </si>
  <si>
    <t>Sierra</t>
  </si>
  <si>
    <t>Silver Bow</t>
  </si>
  <si>
    <t>Simpson</t>
  </si>
  <si>
    <t>Sioux</t>
  </si>
  <si>
    <t>Siskiyou</t>
  </si>
  <si>
    <t>Sitka Borough</t>
  </si>
  <si>
    <t>Skagit</t>
  </si>
  <si>
    <t>Skagway-Yakutat</t>
  </si>
  <si>
    <t>Skamania</t>
  </si>
  <si>
    <t>Slope</t>
  </si>
  <si>
    <t>Smith</t>
  </si>
  <si>
    <t>Smyth</t>
  </si>
  <si>
    <t>Snohomish</t>
  </si>
  <si>
    <t>Snyder</t>
  </si>
  <si>
    <t>Socorro</t>
  </si>
  <si>
    <t>Solano</t>
  </si>
  <si>
    <t>Somerset</t>
  </si>
  <si>
    <t>Somervell</t>
  </si>
  <si>
    <t>Sonoma</t>
  </si>
  <si>
    <t>Southampton</t>
  </si>
  <si>
    <t>Southeast Fairbanks</t>
  </si>
  <si>
    <t>Spalding</t>
  </si>
  <si>
    <t>Spartanburg</t>
  </si>
  <si>
    <t>Spencer</t>
  </si>
  <si>
    <t>Spink</t>
  </si>
  <si>
    <t>Spokane</t>
  </si>
  <si>
    <t>Spotsylvania</t>
  </si>
  <si>
    <t>St. Bernard</t>
  </si>
  <si>
    <t>St. Charles</t>
  </si>
  <si>
    <t>St. Clair</t>
  </si>
  <si>
    <t>St. Croix</t>
  </si>
  <si>
    <t>St. Francis</t>
  </si>
  <si>
    <t>St. Francois</t>
  </si>
  <si>
    <t>St. Helena</t>
  </si>
  <si>
    <t>St. James</t>
  </si>
  <si>
    <t>St. John Baptist</t>
  </si>
  <si>
    <t>St. Johns</t>
  </si>
  <si>
    <t>St. Joseph</t>
  </si>
  <si>
    <t>St. Landry</t>
  </si>
  <si>
    <t>St. Lawrence</t>
  </si>
  <si>
    <t>St. Louis City</t>
  </si>
  <si>
    <t>St. Louis</t>
  </si>
  <si>
    <t>St. Lucie</t>
  </si>
  <si>
    <t>St. Martin</t>
  </si>
  <si>
    <t>St. Mary</t>
  </si>
  <si>
    <t>St. Marys</t>
  </si>
  <si>
    <t>St. Tammany</t>
  </si>
  <si>
    <t>Stafford</t>
  </si>
  <si>
    <t>Stanislaus</t>
  </si>
  <si>
    <t>Stanley</t>
  </si>
  <si>
    <t>Stanly</t>
  </si>
  <si>
    <t>Stanton</t>
  </si>
  <si>
    <t>Stark</t>
  </si>
  <si>
    <t>Starke</t>
  </si>
  <si>
    <t>Starr</t>
  </si>
  <si>
    <t>Staunton City</t>
  </si>
  <si>
    <t>Ste. Genevieve</t>
  </si>
  <si>
    <t>Stearns</t>
  </si>
  <si>
    <t>Steele</t>
  </si>
  <si>
    <t>Stephens</t>
  </si>
  <si>
    <t>Stephenson</t>
  </si>
  <si>
    <t>Sterling</t>
  </si>
  <si>
    <t>Steuben</t>
  </si>
  <si>
    <t>Stevens</t>
  </si>
  <si>
    <t>Stewart</t>
  </si>
  <si>
    <t>Stillwater</t>
  </si>
  <si>
    <t>Stoddard</t>
  </si>
  <si>
    <t>Stokes</t>
  </si>
  <si>
    <t>Stone</t>
  </si>
  <si>
    <t>Stonewall</t>
  </si>
  <si>
    <t>Storey</t>
  </si>
  <si>
    <t>Story</t>
  </si>
  <si>
    <t>Strafford</t>
  </si>
  <si>
    <t>Stutsman</t>
  </si>
  <si>
    <t>Sublette</t>
  </si>
  <si>
    <t>Suffolk City</t>
  </si>
  <si>
    <t>Suffolk</t>
  </si>
  <si>
    <t>Sullivan</t>
  </si>
  <si>
    <t>Sully</t>
  </si>
  <si>
    <t>Summers</t>
  </si>
  <si>
    <t>Summit</t>
  </si>
  <si>
    <t>Sumner</t>
  </si>
  <si>
    <t>Sumter</t>
  </si>
  <si>
    <t>Sunflower</t>
  </si>
  <si>
    <t>Surry</t>
  </si>
  <si>
    <t>Susquehanna</t>
  </si>
  <si>
    <t>Sussex</t>
  </si>
  <si>
    <t>Sutter</t>
  </si>
  <si>
    <t>Sutton</t>
  </si>
  <si>
    <t>Suwannee</t>
  </si>
  <si>
    <t>Swain</t>
  </si>
  <si>
    <t>Sweet Grass</t>
  </si>
  <si>
    <t>Sweetwater</t>
  </si>
  <si>
    <t>Swift</t>
  </si>
  <si>
    <t>Swisher</t>
  </si>
  <si>
    <t>Switzerland</t>
  </si>
  <si>
    <t>Talbot</t>
  </si>
  <si>
    <t>Taliaferro</t>
  </si>
  <si>
    <t>Talladega</t>
  </si>
  <si>
    <t>Tallahatchie</t>
  </si>
  <si>
    <t>Tallapoosa</t>
  </si>
  <si>
    <t>Tama</t>
  </si>
  <si>
    <t>Taney</t>
  </si>
  <si>
    <t>Tangipahoa</t>
  </si>
  <si>
    <t>Taos</t>
  </si>
  <si>
    <t>Tarrant</t>
  </si>
  <si>
    <t>Tate</t>
  </si>
  <si>
    <t>Tattnall</t>
  </si>
  <si>
    <t>Taylor</t>
  </si>
  <si>
    <t>Tazewell</t>
  </si>
  <si>
    <t>Tehama</t>
  </si>
  <si>
    <t>Telfair</t>
  </si>
  <si>
    <t>Teller</t>
  </si>
  <si>
    <t>Tensas</t>
  </si>
  <si>
    <t>Terrebonne</t>
  </si>
  <si>
    <t>Terrell</t>
  </si>
  <si>
    <t>Terry</t>
  </si>
  <si>
    <t>Teton</t>
  </si>
  <si>
    <t>Texas</t>
  </si>
  <si>
    <t>Thayer</t>
  </si>
  <si>
    <t>The District</t>
  </si>
  <si>
    <t>Thomas</t>
  </si>
  <si>
    <t>Throckmorton</t>
  </si>
  <si>
    <t>Thurston</t>
  </si>
  <si>
    <t>Tift</t>
  </si>
  <si>
    <t>Tillamook</t>
  </si>
  <si>
    <t>Tillman</t>
  </si>
  <si>
    <t>Tioga</t>
  </si>
  <si>
    <t>Tippah</t>
  </si>
  <si>
    <t>Tippecanoe</t>
  </si>
  <si>
    <t>Tipton</t>
  </si>
  <si>
    <t>Tishomingo</t>
  </si>
  <si>
    <t>Titus</t>
  </si>
  <si>
    <t>Toa Alta</t>
  </si>
  <si>
    <t>Toa Baja</t>
  </si>
  <si>
    <t>Todd</t>
  </si>
  <si>
    <t>Tolland</t>
  </si>
  <si>
    <t>Tom Green</t>
  </si>
  <si>
    <t>Tompkins</t>
  </si>
  <si>
    <t>Tooele</t>
  </si>
  <si>
    <t>Toole</t>
  </si>
  <si>
    <t>Toombs</t>
  </si>
  <si>
    <t>Torrance</t>
  </si>
  <si>
    <t>Towner</t>
  </si>
  <si>
    <t>Towns</t>
  </si>
  <si>
    <t>Traill</t>
  </si>
  <si>
    <t>Transylvania</t>
  </si>
  <si>
    <t>Traverse</t>
  </si>
  <si>
    <t>Travis</t>
  </si>
  <si>
    <t>Treasure</t>
  </si>
  <si>
    <t>Trego</t>
  </si>
  <si>
    <t>Trempealeau</t>
  </si>
  <si>
    <t>Treutlen</t>
  </si>
  <si>
    <t>Trigg</t>
  </si>
  <si>
    <t>Trimble</t>
  </si>
  <si>
    <t>Trinity</t>
  </si>
  <si>
    <t>Tripp</t>
  </si>
  <si>
    <t>Troup</t>
  </si>
  <si>
    <t>Trousdale</t>
  </si>
  <si>
    <t>Trujillo Alto</t>
  </si>
  <si>
    <t>Trumbull</t>
  </si>
  <si>
    <t>Tucker</t>
  </si>
  <si>
    <t>Tulare</t>
  </si>
  <si>
    <t>Tulsa</t>
  </si>
  <si>
    <t>Tunica</t>
  </si>
  <si>
    <t>Tuolumne</t>
  </si>
  <si>
    <t>Turner</t>
  </si>
  <si>
    <t>Tuscaloosa</t>
  </si>
  <si>
    <t>Tuscarawas</t>
  </si>
  <si>
    <t>Tuscola</t>
  </si>
  <si>
    <t>Twiggs</t>
  </si>
  <si>
    <t>Twin Falls</t>
  </si>
  <si>
    <t>Tyler</t>
  </si>
  <si>
    <t>Tyrrell</t>
  </si>
  <si>
    <t>Uinta</t>
  </si>
  <si>
    <t>Uintah</t>
  </si>
  <si>
    <t>Ulster</t>
  </si>
  <si>
    <t>Umatilla</t>
  </si>
  <si>
    <t>Unicoi</t>
  </si>
  <si>
    <t>Union</t>
  </si>
  <si>
    <t>Upshur</t>
  </si>
  <si>
    <t>Upson</t>
  </si>
  <si>
    <t>Upton</t>
  </si>
  <si>
    <t>Utah</t>
  </si>
  <si>
    <t>Utuado</t>
  </si>
  <si>
    <t>Uvalde</t>
  </si>
  <si>
    <t>Val Verde</t>
  </si>
  <si>
    <t>Valdez-Cordova</t>
  </si>
  <si>
    <t>Valencia</t>
  </si>
  <si>
    <t>Valley</t>
  </si>
  <si>
    <t>Van Buren</t>
  </si>
  <si>
    <t>Van Wert</t>
  </si>
  <si>
    <t>Van Zandt</t>
  </si>
  <si>
    <t>Vance</t>
  </si>
  <si>
    <t>Vanderburgh</t>
  </si>
  <si>
    <t>Vega Alta</t>
  </si>
  <si>
    <t>Vega Baja</t>
  </si>
  <si>
    <t>Venango</t>
  </si>
  <si>
    <t>Ventura</t>
  </si>
  <si>
    <t>Vermilion</t>
  </si>
  <si>
    <t>Vermillion</t>
  </si>
  <si>
    <t>Vernon</t>
  </si>
  <si>
    <t>Victoria</t>
  </si>
  <si>
    <t>Vieques</t>
  </si>
  <si>
    <t>Vigo</t>
  </si>
  <si>
    <t>Vilas</t>
  </si>
  <si>
    <t>Villalba</t>
  </si>
  <si>
    <t>Vinton</t>
  </si>
  <si>
    <t>Virginia Beach City</t>
  </si>
  <si>
    <t>Volusia</t>
  </si>
  <si>
    <t>W. Baton Rouge</t>
  </si>
  <si>
    <t>Wabash</t>
  </si>
  <si>
    <t>Wabasha</t>
  </si>
  <si>
    <t>Wabaunsee</t>
  </si>
  <si>
    <t>Wade Hampton</t>
  </si>
  <si>
    <t>Wadena</t>
  </si>
  <si>
    <t>Wagoner</t>
  </si>
  <si>
    <t>Wahkiakum</t>
  </si>
  <si>
    <t>Wake</t>
  </si>
  <si>
    <t>Wakulla</t>
  </si>
  <si>
    <t>Waldo</t>
  </si>
  <si>
    <t>Walker</t>
  </si>
  <si>
    <t>Walla Walla</t>
  </si>
  <si>
    <t>Wallace</t>
  </si>
  <si>
    <t>Waller</t>
  </si>
  <si>
    <t>Wallowa</t>
  </si>
  <si>
    <t>Walsh</t>
  </si>
  <si>
    <t>Walthall</t>
  </si>
  <si>
    <t>Walton</t>
  </si>
  <si>
    <t>Walworth</t>
  </si>
  <si>
    <t>Wapello</t>
  </si>
  <si>
    <t>Ward</t>
  </si>
  <si>
    <t>Ware</t>
  </si>
  <si>
    <t>Warren</t>
  </si>
  <si>
    <t>Warrick</t>
  </si>
  <si>
    <t>Wasatch</t>
  </si>
  <si>
    <t>Wasco</t>
  </si>
  <si>
    <t>Waseca</t>
  </si>
  <si>
    <t>Washakie</t>
  </si>
  <si>
    <t>Washburn</t>
  </si>
  <si>
    <t>Washington</t>
  </si>
  <si>
    <t>Washita</t>
  </si>
  <si>
    <t>Washoe</t>
  </si>
  <si>
    <t>Washtenaw</t>
  </si>
  <si>
    <t>Watauga</t>
  </si>
  <si>
    <t>Watonwan</t>
  </si>
  <si>
    <t>Waukesha</t>
  </si>
  <si>
    <t>Waupaca</t>
  </si>
  <si>
    <t>Waushara</t>
  </si>
  <si>
    <t>Wayne</t>
  </si>
  <si>
    <t>Waynesboro City</t>
  </si>
  <si>
    <t>Weakley</t>
  </si>
  <si>
    <t>Webb</t>
  </si>
  <si>
    <t>Weber</t>
  </si>
  <si>
    <t>Webster</t>
  </si>
  <si>
    <t>Weld</t>
  </si>
  <si>
    <t>Wells</t>
  </si>
  <si>
    <t>West Carroll</t>
  </si>
  <si>
    <t>West Feliciana</t>
  </si>
  <si>
    <t>Westchester</t>
  </si>
  <si>
    <t>Westmoreland</t>
  </si>
  <si>
    <t>Weston</t>
  </si>
  <si>
    <t>Wetzel</t>
  </si>
  <si>
    <t>Wexford</t>
  </si>
  <si>
    <t>Wharton</t>
  </si>
  <si>
    <t>Whatcom</t>
  </si>
  <si>
    <t>Wheatland</t>
  </si>
  <si>
    <t>Wheeler</t>
  </si>
  <si>
    <t>White Pine</t>
  </si>
  <si>
    <t>White</t>
  </si>
  <si>
    <t>Whiteside</t>
  </si>
  <si>
    <t>Whitfield</t>
  </si>
  <si>
    <t>Whitley</t>
  </si>
  <si>
    <t>Whitman</t>
  </si>
  <si>
    <t>Wibaux</t>
  </si>
  <si>
    <t>Wichita</t>
  </si>
  <si>
    <t>Wicomico</t>
  </si>
  <si>
    <t>Wilbarger</t>
  </si>
  <si>
    <t>Wilcox</t>
  </si>
  <si>
    <t>Wilkes</t>
  </si>
  <si>
    <t>Wilkin</t>
  </si>
  <si>
    <t>Wilkinson</t>
  </si>
  <si>
    <t>Will</t>
  </si>
  <si>
    <t>Willacy</t>
  </si>
  <si>
    <t>Williams</t>
  </si>
  <si>
    <t>Williamsburg City</t>
  </si>
  <si>
    <t>Williamsburg</t>
  </si>
  <si>
    <t>Williamson</t>
  </si>
  <si>
    <t>Wilson</t>
  </si>
  <si>
    <t>Winchester City</t>
  </si>
  <si>
    <t>Windham</t>
  </si>
  <si>
    <t>Windsor</t>
  </si>
  <si>
    <t>Winkler</t>
  </si>
  <si>
    <t>Winn</t>
  </si>
  <si>
    <t>Winnebago</t>
  </si>
  <si>
    <t>Winneshiek</t>
  </si>
  <si>
    <t>Winona</t>
  </si>
  <si>
    <t>Winston</t>
  </si>
  <si>
    <t>Wirt</t>
  </si>
  <si>
    <t>Wise</t>
  </si>
  <si>
    <t>Wolfe</t>
  </si>
  <si>
    <t>Wood</t>
  </si>
  <si>
    <t>Woodbury</t>
  </si>
  <si>
    <t>Woodford</t>
  </si>
  <si>
    <t>Woodruff</t>
  </si>
  <si>
    <t>Woods</t>
  </si>
  <si>
    <t>Woodson</t>
  </si>
  <si>
    <t>Woodward</t>
  </si>
  <si>
    <t>Worcester</t>
  </si>
  <si>
    <t>Worth</t>
  </si>
  <si>
    <t>Wrangell City And Borough</t>
  </si>
  <si>
    <t>Wright</t>
  </si>
  <si>
    <t>Wyandot</t>
  </si>
  <si>
    <t>Wyandotte</t>
  </si>
  <si>
    <t>Wyoming</t>
  </si>
  <si>
    <t>Wythe</t>
  </si>
  <si>
    <t>Yabucoa</t>
  </si>
  <si>
    <t>Yadkin</t>
  </si>
  <si>
    <t>Yakima</t>
  </si>
  <si>
    <t>Yakutat Borough</t>
  </si>
  <si>
    <t>Yalobusha</t>
  </si>
  <si>
    <t>Yamhill</t>
  </si>
  <si>
    <t>Yancey</t>
  </si>
  <si>
    <t>Yankton</t>
  </si>
  <si>
    <t>Yates</t>
  </si>
  <si>
    <t>Yauco</t>
  </si>
  <si>
    <t>Yavapai</t>
  </si>
  <si>
    <t>Yazoo</t>
  </si>
  <si>
    <t>Yell</t>
  </si>
  <si>
    <t>Yellow Medcine</t>
  </si>
  <si>
    <t>Yellowstone</t>
  </si>
  <si>
    <t>Yoakum</t>
  </si>
  <si>
    <t>Yolo</t>
  </si>
  <si>
    <t>York</t>
  </si>
  <si>
    <t>Young</t>
  </si>
  <si>
    <t>Yuba</t>
  </si>
  <si>
    <t>Yukon-Koyukuk</t>
  </si>
  <si>
    <t>Yuma</t>
  </si>
  <si>
    <t>Zapata</t>
  </si>
  <si>
    <t>Zavala</t>
  </si>
  <si>
    <t>Ziebach</t>
  </si>
  <si>
    <t>Column Labels</t>
  </si>
  <si>
    <t>Grand Total</t>
  </si>
  <si>
    <t>Count of County</t>
  </si>
  <si>
    <t>Row Labels</t>
  </si>
  <si>
    <t>Validation,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</si>
</sst>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i/>
      <sz val="10"/>
      <color theme="1"/>
      <name val="Arial"/>
      <family val="2"/>
    </font>
    <font>
      <i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quotePrefix="1" applyFont="1"/>
    <xf numFmtId="0" fontId="1" fillId="0" borderId="1" xfId="0" applyFont="1" applyBorder="1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Protection="1">
      <protection locked="0"/>
    </xf>
    <xf numFmtId="0" fontId="2" fillId="0" borderId="0" xfId="0" applyFont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2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4" fontId="2" fillId="0" borderId="0" xfId="2" applyFont="1" applyBorder="1" applyProtection="1"/>
    <xf numFmtId="43" fontId="2" fillId="0" borderId="0" xfId="1" applyFont="1" applyBorder="1" applyProtection="1"/>
    <xf numFmtId="44" fontId="2" fillId="0" borderId="0" xfId="0" applyNumberFormat="1" applyFont="1" applyBorder="1" applyProtection="1"/>
    <xf numFmtId="0" fontId="2" fillId="0" borderId="7" xfId="0" applyFont="1" applyBorder="1" applyProtection="1"/>
    <xf numFmtId="0" fontId="2" fillId="0" borderId="1" xfId="0" applyFont="1" applyBorder="1" applyProtection="1"/>
    <xf numFmtId="0" fontId="2" fillId="0" borderId="8" xfId="0" applyFont="1" applyBorder="1" applyProtection="1"/>
    <xf numFmtId="0" fontId="6" fillId="0" borderId="0" xfId="0" applyFont="1" applyProtection="1"/>
    <xf numFmtId="44" fontId="2" fillId="0" borderId="0" xfId="0" applyNumberFormat="1" applyFont="1" applyProtection="1"/>
    <xf numFmtId="0" fontId="2" fillId="0" borderId="9" xfId="0" applyFont="1" applyBorder="1" applyProtection="1"/>
    <xf numFmtId="0" fontId="2" fillId="2" borderId="0" xfId="0" applyFont="1" applyFill="1" applyProtection="1"/>
    <xf numFmtId="1" fontId="2" fillId="0" borderId="0" xfId="2" applyNumberFormat="1" applyFont="1" applyBorder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2" fillId="0" borderId="0" xfId="0" quotePrefix="1" applyNumberFormat="1" applyFont="1" applyBorder="1" applyProtection="1"/>
    <xf numFmtId="0" fontId="2" fillId="0" borderId="0" xfId="0" quotePrefix="1" applyFont="1" applyBorder="1" applyProtection="1"/>
    <xf numFmtId="0" fontId="2" fillId="0" borderId="11" xfId="0" quotePrefix="1" applyFont="1" applyBorder="1" applyProtection="1"/>
    <xf numFmtId="44" fontId="2" fillId="0" borderId="11" xfId="0" applyNumberFormat="1" applyFont="1" applyBorder="1" applyProtection="1"/>
    <xf numFmtId="0" fontId="1" fillId="0" borderId="0" xfId="0" quotePrefix="1" applyFont="1" applyBorder="1" applyProtection="1"/>
    <xf numFmtId="44" fontId="1" fillId="0" borderId="0" xfId="0" applyNumberFormat="1" applyFont="1" applyBorder="1" applyProtection="1"/>
    <xf numFmtId="2" fontId="2" fillId="0" borderId="0" xfId="2" applyNumberFormat="1" applyFont="1" applyBorder="1" applyProtection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Protection="1">
      <protection locked="0"/>
    </xf>
    <xf numFmtId="0" fontId="2" fillId="3" borderId="0" xfId="0" applyFont="1" applyFill="1" applyBorder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11</xdr:col>
      <xdr:colOff>99060</xdr:colOff>
      <xdr:row>5</xdr:row>
      <xdr:rowOff>4498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167640"/>
          <a:ext cx="1844040" cy="669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9</xdr:col>
      <xdr:colOff>762000</xdr:colOff>
      <xdr:row>4</xdr:row>
      <xdr:rowOff>166423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167640"/>
          <a:ext cx="1844040" cy="669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762000</xdr:colOff>
      <xdr:row>4</xdr:row>
      <xdr:rowOff>166423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167640"/>
          <a:ext cx="1844040" cy="669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achary Overmyer" refreshedDate="43802.511782407404" createdVersion="6" refreshedVersion="6" minRefreshableVersion="3" recordCount="3273">
  <cacheSource type="worksheet">
    <worksheetSource ref="E1:F3274" sheet="WIF"/>
  </cacheSource>
  <cacheFields count="2">
    <cacheField name="County" numFmtId="0">
      <sharedItems count="1931">
        <s v="Rural"/>
        <s v="Aleutians East"/>
        <s v="Aleutians West"/>
        <s v="Anchorage"/>
        <s v="Bethel"/>
        <s v="Bristol Bay Borough"/>
        <s v="Denali"/>
        <s v="Dillingham"/>
        <s v="Fairbanks North Star"/>
        <s v="Haines"/>
        <s v="Hoonah-Angoon Census Area"/>
        <s v="Juneau"/>
        <s v="Kenai Peninsula"/>
        <s v="Ketchikan Gateway"/>
        <s v="Kodiak Island Borough"/>
        <s v="Lake And Peninsula"/>
        <s v="Matanuska-Susitna"/>
        <s v="Nome"/>
        <s v="North Slope Borouh"/>
        <s v="Northwest Artic Borough"/>
        <s v="Petersburg Borough"/>
        <s v="Pr.Of Wales-Hyder Cns Area"/>
        <s v="Sitka Borough"/>
        <s v="Skagway-Yakutat"/>
        <s v="Southeast Fairbanks"/>
        <s v="Valdez-Cordova"/>
        <s v="Wade Hampton"/>
        <s v="Wrangell City And Borough"/>
        <s v="Yakutat Borough"/>
        <s v="Yukon-Koyukuk"/>
        <s v="Autauga"/>
        <s v="Baldwin"/>
        <s v="Barbour"/>
        <s v="Bibb"/>
        <s v="Blount"/>
        <s v="Bullock"/>
        <s v="Butler"/>
        <s v="Calhoun"/>
        <s v="Chambers"/>
        <s v="Cherokee"/>
        <s v="Chilton"/>
        <s v="Choctaw"/>
        <s v="Clarke"/>
        <s v="Clay"/>
        <s v="Cleburne"/>
        <s v="Coffee"/>
        <s v="Colbert"/>
        <s v="Conecuh"/>
        <s v="Coosa"/>
        <s v="Covington"/>
        <s v="Crenshaw"/>
        <s v="Cullman"/>
        <s v="Dale"/>
        <s v="Dallas"/>
        <s v="De Kalb"/>
        <s v="Elmore"/>
        <s v="Escambia"/>
        <s v="Etowah"/>
        <s v="Fayette"/>
        <s v="Franklin"/>
        <s v="Geneva"/>
        <s v="Greene"/>
        <s v="Hale"/>
        <s v="Henry"/>
        <s v="Houston"/>
        <s v="Jackson"/>
        <s v="Jefferson"/>
        <s v="Lamar"/>
        <s v="Lauderdale"/>
        <s v="Lawrence"/>
        <s v="Lee"/>
        <s v="Limestone"/>
        <s v="Lowndes"/>
        <s v="Macon"/>
        <s v="Madison"/>
        <s v="Marengo"/>
        <s v="Marion"/>
        <s v="Marshall"/>
        <s v="Mobile"/>
        <s v="Monroe"/>
        <s v="Montgomery"/>
        <s v="Morgan"/>
        <s v="Perry"/>
        <s v="Pickens"/>
        <s v="Pike"/>
        <s v="Randolph"/>
        <s v="Russell"/>
        <s v="Shelby"/>
        <s v="St. Clair"/>
        <s v="Sumter"/>
        <s v="Talladega"/>
        <s v="Tallapoosa"/>
        <s v="Tuscaloosa"/>
        <s v="Walker"/>
        <s v="Washington"/>
        <s v="Wilcox"/>
        <s v="Winston"/>
        <s v="Arkansas"/>
        <s v="Ashley"/>
        <s v="Baxter"/>
        <s v="Benton"/>
        <s v="Boone"/>
        <s v="Bradley"/>
        <s v="Carroll"/>
        <s v="Chicot"/>
        <s v="Clark"/>
        <s v="Cleveland"/>
        <s v="Columbia"/>
        <s v="Conway"/>
        <s v="Craighead"/>
        <s v="Crawford"/>
        <s v="Crittenden"/>
        <s v="Cross"/>
        <s v="Desha"/>
        <s v="Drew"/>
        <s v="Faulkner"/>
        <s v="Fulton"/>
        <s v="Garland"/>
        <s v="Grant"/>
        <s v="Hempstead"/>
        <s v="Hot Spring"/>
        <s v="Howard"/>
        <s v="Independence"/>
        <s v="Izard"/>
        <s v="Johnson"/>
        <s v="Lafayette"/>
        <s v="Lincoln"/>
        <s v="Little River"/>
        <s v="Logan"/>
        <s v="Lonoke"/>
        <s v="Miller"/>
        <s v="Mississippi"/>
        <s v="Nevada"/>
        <s v="Newton"/>
        <s v="Ouachita"/>
        <s v="Phillips"/>
        <s v="Poinsett"/>
        <s v="Polk"/>
        <s v="Pope"/>
        <s v="Prairie"/>
        <s v="Pulaski"/>
        <s v="Saline"/>
        <s v="Scott"/>
        <s v="Searcy"/>
        <s v="Sebastian"/>
        <s v="Sevier"/>
        <s v="Sharp"/>
        <s v="St. Francis"/>
        <s v="Stone"/>
        <s v="Union"/>
        <s v="Van Buren"/>
        <s v="White"/>
        <s v="Woodruff"/>
        <s v="Yell"/>
        <s v="Apache"/>
        <s v="Cochise"/>
        <s v="Coconino"/>
        <s v="Gila"/>
        <s v="Graham"/>
        <s v="Greenlee"/>
        <s v="Lapaz"/>
        <s v="Maricopa"/>
        <s v="Mohave"/>
        <s v="Navajo"/>
        <s v="Pima"/>
        <s v="Pinal"/>
        <s v="Santa Cruz"/>
        <s v="Yavapai"/>
        <s v="Yuma"/>
        <s v="Alameda"/>
        <s v="Alpine"/>
        <s v="Amador"/>
        <s v="Butte"/>
        <s v="Calaveras"/>
        <s v="Colusa"/>
        <s v="Contra Costa"/>
        <s v="Del Norte"/>
        <s v="El Dorado"/>
        <s v="Fresno"/>
        <s v="Glenn"/>
        <s v="Humboldt"/>
        <s v="Imperial"/>
        <s v="Inyo"/>
        <s v="Kern"/>
        <s v="Kings"/>
        <s v="Lake"/>
        <s v="Lassen"/>
        <s v="Los Angeles"/>
        <s v="Madera"/>
        <s v="Marin"/>
        <s v="Mariposa"/>
        <s v="Mendocino"/>
        <s v="Merced"/>
        <s v="Modoc"/>
        <s v="Mono"/>
        <s v="Monterey"/>
        <s v="Napa"/>
        <s v="Orange"/>
        <s v="Placer"/>
        <s v="Plumas"/>
        <s v="Riverside"/>
        <s v="Sacramento"/>
        <s v="San Benito"/>
        <s v="San Bernardino"/>
        <s v="San Diego"/>
        <s v="San Francisco"/>
        <s v="San Joaquin"/>
        <s v="San Luis Obispo"/>
        <s v="San Mateo"/>
        <s v="Santa Barbara"/>
        <s v="Santa Clara"/>
        <s v="Shasta"/>
        <s v="Sierra"/>
        <s v="Siskiyou"/>
        <s v="Solano"/>
        <s v="Sonoma"/>
        <s v="Stanislaus"/>
        <s v="Sutter"/>
        <s v="Tehama"/>
        <s v="Trinity"/>
        <s v="Tulare"/>
        <s v="Tuolumne"/>
        <s v="Ventura"/>
        <s v="Yolo"/>
        <s v="Yuba"/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Kiowa"/>
        <s v="Kit Carson"/>
        <s v="La Plata"/>
        <s v="Larimer"/>
        <s v="Las Animas"/>
        <s v="Mesa"/>
        <s v="Mineral"/>
        <s v="Moffat"/>
        <s v="Montezuma"/>
        <s v="Montrose"/>
        <s v="Otero"/>
        <s v="Ouray"/>
        <s v="Park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eld"/>
        <s v="Fairfield"/>
        <s v="Hartford"/>
        <s v="Litchfield"/>
        <s v="Middlesex"/>
        <s v="New Haven"/>
        <s v="New London"/>
        <s v="Tolland"/>
        <s v="Windham"/>
        <s v="The District"/>
        <s v="Kent"/>
        <s v="New Castle"/>
        <s v="Sussex"/>
        <s v="Alachua"/>
        <s v="Baker"/>
        <s v="Bay"/>
        <s v="Bradford"/>
        <s v="Brevard"/>
        <s v="Broward"/>
        <s v="Charlotte"/>
        <s v="Citrus"/>
        <s v="Collier"/>
        <s v="De Soto"/>
        <s v="Dixie"/>
        <s v="Duval"/>
        <s v="Flagler"/>
        <s v="Gadsden"/>
        <s v="Gilchrist"/>
        <s v="Glades"/>
        <s v="Gulf"/>
        <s v="Hamilton"/>
        <s v="Hardee"/>
        <s v="Hendry"/>
        <s v="Hernando"/>
        <s v="Highlands"/>
        <s v="Hillsborough"/>
        <s v="Holmes"/>
        <s v="Indian River"/>
        <s v="Leon"/>
        <s v="Levy"/>
        <s v="Liberty"/>
        <s v="Manatee"/>
        <s v="Martin"/>
        <s v="Miami-Dade"/>
        <s v="Nassau"/>
        <s v="Okaloosa"/>
        <s v="Okeechobee"/>
        <s v="Osceola"/>
        <s v="Palm Beach"/>
        <s v="Pasco"/>
        <s v="Pinellas"/>
        <s v="Putnam"/>
        <s v="Santa Rosa"/>
        <s v="Sarasota"/>
        <s v="Seminole"/>
        <s v="St. Johns"/>
        <s v="St. Lucie"/>
        <s v="Suwannee"/>
        <s v="Taylor"/>
        <s v="Volusia"/>
        <s v="Wakulla"/>
        <s v="Walton"/>
        <s v="Appling"/>
        <s v="Atkinson"/>
        <s v="Bacon"/>
        <s v="Banks"/>
        <s v="Barrow"/>
        <s v="Bartow"/>
        <s v="Ben Hill"/>
        <s v="Berrien"/>
        <s v="Bleckley"/>
        <s v="Brantley"/>
        <s v="Brooks"/>
        <s v="Bryan"/>
        <s v="Bulloch"/>
        <s v="Burke"/>
        <s v="Butts"/>
        <s v="Camden"/>
        <s v="Candler"/>
        <s v="Catoosa"/>
        <s v="Charlton"/>
        <s v="Chatham"/>
        <s v="Chattahoochee"/>
        <s v="Chattooga"/>
        <s v="Clayton"/>
        <s v="Clinch"/>
        <s v="Cobb"/>
        <s v="Colquitt"/>
        <s v="Cook"/>
        <s v="Coweta"/>
        <s v="Crisp"/>
        <s v="Dade"/>
        <s v="Dawson"/>
        <s v="Decatur"/>
        <s v="Dodge"/>
        <s v="Dooly"/>
        <s v="Dougherty"/>
        <s v="Early"/>
        <s v="Echols"/>
        <s v="Effingham"/>
        <s v="Emanuel"/>
        <s v="Evans"/>
        <s v="Fannin"/>
        <s v="Floyd"/>
        <s v="Forsyth"/>
        <s v="Gilmer"/>
        <s v="Glascock"/>
        <s v="Glynn"/>
        <s v="Gordon"/>
        <s v="Grady"/>
        <s v="Gwinnett"/>
        <s v="Habersham"/>
        <s v="Hall"/>
        <s v="Hancock"/>
        <s v="Haralson"/>
        <s v="Harris"/>
        <s v="Hart"/>
        <s v="Heard"/>
        <s v="Irwin"/>
        <s v="Jasper"/>
        <s v="Jeff Davis"/>
        <s v="Jenkins"/>
        <s v="Jones"/>
        <s v="Lanier"/>
        <s v="Laurens"/>
        <s v="Long"/>
        <s v="Lumpkin"/>
        <s v="Mc Duffie"/>
        <s v="Mc Intosh"/>
        <s v="Meriwether"/>
        <s v="Mitchell"/>
        <s v="Murray"/>
        <s v="Muscogee"/>
        <s v="Oconee"/>
        <s v="Oglethorpe"/>
        <s v="Paulding"/>
        <s v="Peach"/>
        <s v="Pierce"/>
        <s v="Quitman"/>
        <s v="Rabun"/>
        <s v="Richmond"/>
        <s v="Rockdale"/>
        <s v="Schley"/>
        <s v="Screven"/>
        <s v="Spalding"/>
        <s v="Stephens"/>
        <s v="Stewart"/>
        <s v="Talbot"/>
        <s v="Taliaferro"/>
        <s v="Tattnall"/>
        <s v="Telfair"/>
        <s v="Terrell"/>
        <s v="Thomas"/>
        <s v="Tift"/>
        <s v="Toombs"/>
        <s v="Towns"/>
        <s v="Treutlen"/>
        <s v="Troup"/>
        <s v="Turner"/>
        <s v="Twiggs"/>
        <s v="Upson"/>
        <s v="Ware"/>
        <s v="Warren"/>
        <s v="Wayne"/>
        <s v="Webster"/>
        <s v="Wheeler"/>
        <s v="Whitfield"/>
        <s v="Wilkes"/>
        <s v="Wilkinson"/>
        <s v="Worth"/>
        <s v="Hawaii"/>
        <s v="Honolulu"/>
        <s v="Kalawao"/>
        <s v="Kauai"/>
        <s v="Maui"/>
        <s v="Adair"/>
        <s v="Allamakee"/>
        <s v="Appanoose"/>
        <s v="Audubon"/>
        <s v="Black Hawk"/>
        <s v="Bremer"/>
        <s v="Buchanan"/>
        <s v="Buena Vista"/>
        <s v="Cass"/>
        <s v="Cedar"/>
        <s v="Cerro Gordo"/>
        <s v="Chickasaw"/>
        <s v="Clinton"/>
        <s v="Davis"/>
        <s v="Delaware"/>
        <s v="Des Moines"/>
        <s v="Dickinson"/>
        <s v="Dubuque"/>
        <s v="Emmet"/>
        <s v="Grundy"/>
        <s v="Guthrie"/>
        <s v="Hardin"/>
        <s v="Harrison"/>
        <s v="Ida"/>
        <s v="Iowa"/>
        <s v="Keokuk"/>
        <s v="Kossuth"/>
        <s v="Linn"/>
        <s v="Louisa"/>
        <s v="Lucas"/>
        <s v="Lyon"/>
        <s v="Mahaska"/>
        <s v="Mills"/>
        <s v="Monona"/>
        <s v="Muscatine"/>
        <s v="Obrien"/>
        <s v="Page"/>
        <s v="Palo Alto"/>
        <s v="Plymouth"/>
        <s v="Pocahontas"/>
        <s v="Pottawattamie"/>
        <s v="Poweshiek"/>
        <s v="Ringgold"/>
        <s v="Sac"/>
        <s v="Sioux"/>
        <s v="Story"/>
        <s v="Tama"/>
        <s v="Wapello"/>
        <s v="Winnebago"/>
        <s v="Winneshiek"/>
        <s v="Woodbury"/>
        <s v="Wright"/>
        <s v="Ada"/>
        <s v="Bannock"/>
        <s v="Bear Lake"/>
        <s v="Benewah"/>
        <s v="Bingham"/>
        <s v="Blaine"/>
        <s v="Boise"/>
        <s v="Bonner"/>
        <s v="Bonneville"/>
        <s v="Boundary"/>
        <s v="Camas"/>
        <s v="Canyon"/>
        <s v="Caribou"/>
        <s v="Cassia"/>
        <s v="Clearwater"/>
        <s v="Gem"/>
        <s v="Gooding"/>
        <s v="Idaho"/>
        <s v="Jerome"/>
        <s v="Kootenai"/>
        <s v="Latah"/>
        <s v="Lemhi"/>
        <s v="Lewis"/>
        <s v="Minidoka"/>
        <s v="Nez Perce"/>
        <s v="Oneida"/>
        <s v="Owyhee"/>
        <s v="Payette"/>
        <s v="Power"/>
        <s v="Shoshone"/>
        <s v="Teton"/>
        <s v="Twin Falls"/>
        <s v="Valley"/>
        <s v="Alexander"/>
        <s v="Bond"/>
        <s v="Brown"/>
        <s v="Bureau"/>
        <s v="Champaign"/>
        <s v="Christian"/>
        <s v="Coles"/>
        <s v="Cumberland"/>
        <s v="De Witt"/>
        <s v="Du Page"/>
        <s v="Edgar"/>
        <s v="Edwards"/>
        <s v="Ford"/>
        <s v="Gallatin"/>
        <s v="Henderson"/>
        <s v="Iroquois"/>
        <s v="Jersey"/>
        <s v="Jo Daviess"/>
        <s v="Kane"/>
        <s v="Kankakee"/>
        <s v="Kendall"/>
        <s v="Knox"/>
        <s v="La Salle"/>
        <s v="Livingston"/>
        <s v="Macoupin"/>
        <s v="Mason"/>
        <s v="Massac"/>
        <s v="Mc Donough"/>
        <s v="Mc Henry"/>
        <s v="Mc Lean"/>
        <s v="Menard"/>
        <s v="Mercer"/>
        <s v="Moultrie"/>
        <s v="Ogle"/>
        <s v="Peoria"/>
        <s v="Piatt"/>
        <s v="Richland"/>
        <s v="Rock Island"/>
        <s v="Sangamon"/>
        <s v="Schuyler"/>
        <s v="Stark"/>
        <s v="Stephenson"/>
        <s v="Tazewell"/>
        <s v="Vermilion"/>
        <s v="Wabash"/>
        <s v="Whiteside"/>
        <s v="Will"/>
        <s v="Williamson"/>
        <s v="Woodford"/>
        <s v="Allen"/>
        <s v="Bartholomew"/>
        <s v="Blackford"/>
        <s v="Daviess"/>
        <s v="Dearborn"/>
        <s v="Dubois"/>
        <s v="Elkhart"/>
        <s v="Fountain"/>
        <s v="Gibson"/>
        <s v="Hendricks"/>
        <s v="Huntington"/>
        <s v="Jay"/>
        <s v="Jennings"/>
        <s v="Kosciusko"/>
        <s v="La Porte"/>
        <s v="Lagrange"/>
        <s v="Miami"/>
        <s v="Noble"/>
        <s v="Ohio"/>
        <s v="Owen"/>
        <s v="Parke"/>
        <s v="Porter"/>
        <s v="Posey"/>
        <s v="Ripley"/>
        <s v="Rush"/>
        <s v="Spencer"/>
        <s v="St. Joseph"/>
        <s v="Starke"/>
        <s v="Steuben"/>
        <s v="Sullivan"/>
        <s v="Switzerland"/>
        <s v="Tippecanoe"/>
        <s v="Tipton"/>
        <s v="Vanderburgh"/>
        <s v="Vermillion"/>
        <s v="Vigo"/>
        <s v="Warrick"/>
        <s v="Wells"/>
        <s v="Whitley"/>
        <s v="Anderson"/>
        <s v="Atchison"/>
        <s v="Barber"/>
        <s v="Barton"/>
        <s v="Bourbon"/>
        <s v="Chase"/>
        <s v="Chautauqua"/>
        <s v="Cloud"/>
        <s v="Coffey"/>
        <s v="Comanche"/>
        <s v="Cowley"/>
        <s v="Doniphan"/>
        <s v="Elk"/>
        <s v="Ellis"/>
        <s v="Ellsworth"/>
        <s v="Finney"/>
        <s v="Geary"/>
        <s v="Gove"/>
        <s v="Gray"/>
        <s v="Greeley"/>
        <s v="Greenwood"/>
        <s v="Harper"/>
        <s v="Harvey"/>
        <s v="Haskell"/>
        <s v="Hodgeman"/>
        <s v="Jewell"/>
        <s v="Kearny"/>
        <s v="Kingman"/>
        <s v="Labette"/>
        <s v="Lane"/>
        <s v="Leavenworth"/>
        <s v="Mcpherson"/>
        <s v="Meade"/>
        <s v="Morris"/>
        <s v="Morton"/>
        <s v="Nemaha"/>
        <s v="Neosho"/>
        <s v="Ness"/>
        <s v="Norton"/>
        <s v="Osage"/>
        <s v="Osborne"/>
        <s v="Ottawa"/>
        <s v="Pawnee"/>
        <s v="Pottawatomie"/>
        <s v="Pratt"/>
        <s v="Rawlins"/>
        <s v="Reno"/>
        <s v="Republic"/>
        <s v="Rice"/>
        <s v="Riley"/>
        <s v="Rooks"/>
        <s v="Seward"/>
        <s v="Shawnee"/>
        <s v="Sheridan"/>
        <s v="Sherman"/>
        <s v="Smith"/>
        <s v="Stafford"/>
        <s v="Stanton"/>
        <s v="Stevens"/>
        <s v="Sumner"/>
        <s v="Trego"/>
        <s v="Wabaunsee"/>
        <s v="Wallace"/>
        <s v="Wichita"/>
        <s v="Wilson"/>
        <s v="Woodson"/>
        <s v="Wyandotte"/>
        <s v="Ballard"/>
        <s v="Barren"/>
        <s v="Bath"/>
        <s v="Bell"/>
        <s v="Boyd"/>
        <s v="Boyle"/>
        <s v="Bracken"/>
        <s v="Breathitt"/>
        <s v="Breckinridge"/>
        <s v="Bullitt"/>
        <s v="Caldwell"/>
        <s v="Calloway"/>
        <s v="Campbell"/>
        <s v="Carlisle"/>
        <s v="Carter"/>
        <s v="Casey"/>
        <s v="Edmonson"/>
        <s v="Elliott"/>
        <s v="Estill"/>
        <s v="Fleming"/>
        <s v="Garrard"/>
        <s v="Graves"/>
        <s v="Grayson"/>
        <s v="Green"/>
        <s v="Greenup"/>
        <s v="Harlan"/>
        <s v="Hickman"/>
        <s v="Hopkins"/>
        <s v="Jessamine"/>
        <s v="Kenton"/>
        <s v="Knott"/>
        <s v="Larue"/>
        <s v="Laurel"/>
        <s v="Leslie"/>
        <s v="Letcher"/>
        <s v="Magoffin"/>
        <s v="Mc Cracken"/>
        <s v="Mc Creary"/>
        <s v="Menifee"/>
        <s v="Metcalfe"/>
        <s v="Muhlenberg"/>
        <s v="Nelson"/>
        <s v="Nicholas"/>
        <s v="Oldham"/>
        <s v="Owsley"/>
        <s v="Pendleton"/>
        <s v="Powell"/>
        <s v="Robertson"/>
        <s v="Rockcastle"/>
        <s v="Rowan"/>
        <s v="Simpson"/>
        <s v="Todd"/>
        <s v="Trigg"/>
        <s v="Trimble"/>
        <s v="Wolfe"/>
        <s v="Acadia"/>
        <s v="Ascension"/>
        <s v="Assumption"/>
        <s v="Avoyelles"/>
        <s v="Beauregard"/>
        <s v="Bienville"/>
        <s v="Bossier"/>
        <s v="Caddo"/>
        <s v="Calcasieu"/>
        <s v="Cameron"/>
        <s v="Catahoula"/>
        <s v="Claiborne"/>
        <s v="Concordia"/>
        <s v="E. Baton Rouge"/>
        <s v="East Carroll"/>
        <s v="East Feliciana"/>
        <s v="Evangeline"/>
        <s v="Iberia"/>
        <s v="Iberville"/>
        <s v="Jeffrson Davis"/>
        <s v="Lafourche"/>
        <s v="Lasalle"/>
        <s v="Morehouse"/>
        <s v="Natchitoches"/>
        <s v="Orleans"/>
        <s v="Plaquemines"/>
        <s v="Pointe Coupee"/>
        <s v="Rapides"/>
        <s v="Red River"/>
        <s v="Sabine"/>
        <s v="St. Bernard"/>
        <s v="St. Charles"/>
        <s v="St. Helena"/>
        <s v="St. James"/>
        <s v="St. John Baptist"/>
        <s v="St. Landry"/>
        <s v="St. Martin"/>
        <s v="St. Mary"/>
        <s v="St. Tammany"/>
        <s v="Tangipahoa"/>
        <s v="Tensas"/>
        <s v="Terrebonne"/>
        <s v="Vernon"/>
        <s v="W. Baton Rouge"/>
        <s v="West Carroll"/>
        <s v="West Feliciana"/>
        <s v="Winn"/>
        <s v="Barnstable"/>
        <s v="Berkshire"/>
        <s v="Bristol"/>
        <s v="Dukes"/>
        <s v="Essex"/>
        <s v="Hampden"/>
        <s v="Hampshire"/>
        <s v="Nantucket"/>
        <s v="Norfolk"/>
        <s v="Suffolk"/>
        <s v="Worcester"/>
        <s v="Allegany"/>
        <s v="Anne Arundel"/>
        <s v="Baltimore City"/>
        <s v="Baltimore"/>
        <s v="Calvert"/>
        <s v="Caroline"/>
        <s v="Cecil"/>
        <s v="Charles"/>
        <s v="Dorchester"/>
        <s v="Frederick"/>
        <s v="Garrett"/>
        <s v="Harford"/>
        <s v="Prince Georges"/>
        <s v="Queen Annes"/>
        <s v="Somerset"/>
        <s v="St. Marys"/>
        <s v="Wicomico"/>
        <s v="Androscoggin"/>
        <s v="Aroostook"/>
        <s v="Kennebec"/>
        <s v="Oxford"/>
        <s v="Penobscot"/>
        <s v="Piscataquis"/>
        <s v="Sagadahoc"/>
        <s v="Waldo"/>
        <s v="York"/>
        <s v="Alcona"/>
        <s v="Alger"/>
        <s v="Allegan"/>
        <s v="Alpena"/>
        <s v="Antrim"/>
        <s v="Arenac"/>
        <s v="Baraga"/>
        <s v="Barry"/>
        <s v="Benzie"/>
        <s v="Branch"/>
        <s v="Charlevoix"/>
        <s v="Cheboygan"/>
        <s v="Chippewa"/>
        <s v="Clare"/>
        <s v="Eaton"/>
        <s v="Genesee"/>
        <s v="Gladwin"/>
        <s v="Gogebic"/>
        <s v="Grand Traverse"/>
        <s v="Gratiot"/>
        <s v="Hillsdale"/>
        <s v="Houghton"/>
        <s v="Huron"/>
        <s v="Ingham"/>
        <s v="Ionia"/>
        <s v="Iosco"/>
        <s v="Iron"/>
        <s v="Isabella"/>
        <s v="Kalamazoo"/>
        <s v="Kalkaska"/>
        <s v="Keweenaw"/>
        <s v="Lapeer"/>
        <s v="Leelanau"/>
        <s v="Lenawee"/>
        <s v="Luce"/>
        <s v="Mackinac"/>
        <s v="Macomb"/>
        <s v="Manistee"/>
        <s v="Marquette"/>
        <s v="Mecosta"/>
        <s v="Menominee"/>
        <s v="Midland"/>
        <s v="Missaukee"/>
        <s v="Montcalm"/>
        <s v="Montmorency"/>
        <s v="Muskegon"/>
        <s v="Newaygo"/>
        <s v="Oakland"/>
        <s v="Oceana"/>
        <s v="Ogemaw"/>
        <s v="Ontonagon"/>
        <s v="Oscoda"/>
        <s v="Otsego"/>
        <s v="Presque Isle"/>
        <s v="Roscommon"/>
        <s v="Saginaw"/>
        <s v="Sanilac"/>
        <s v="Schoolcraft"/>
        <s v="Shiawassee"/>
        <s v="Tuscola"/>
        <s v="Washtenaw"/>
        <s v="Wexford"/>
        <s v="Aitkin"/>
        <s v="Anoka"/>
        <s v="Becker"/>
        <s v="Beltrami"/>
        <s v="Big Stone"/>
        <s v="Blue Earth"/>
        <s v="Carlton"/>
        <s v="Carver"/>
        <s v="Chisago"/>
        <s v="Cottonwood"/>
        <s v="Crow Wing"/>
        <s v="Dakota"/>
        <s v="Faribault"/>
        <s v="Fillmore"/>
        <s v="Freeborn"/>
        <s v="Goodhue"/>
        <s v="Hennepin"/>
        <s v="Hubbard"/>
        <s v="Isanti"/>
        <s v="Itasca"/>
        <s v="Kanabec"/>
        <s v="Kandiyohi"/>
        <s v="Kittson"/>
        <s v="Koochiching"/>
        <s v="Lac Qui Parle"/>
        <s v="Lake Of  Woods"/>
        <s v="Le Sueur"/>
        <s v="Mahnomen"/>
        <s v="Mc Leod"/>
        <s v="Meeker"/>
        <s v="Mille Lacs"/>
        <s v="Morrison"/>
        <s v="Mower"/>
        <s v="Nicollet"/>
        <s v="Nobles"/>
        <s v="Norman"/>
        <s v="Olmsted"/>
        <s v="Otter Tail"/>
        <s v="Pennington"/>
        <s v="Pine"/>
        <s v="Pipestone"/>
        <s v="Ramsey"/>
        <s v="Red Lake"/>
        <s v="Redwood"/>
        <s v="Renville"/>
        <s v="Rock"/>
        <s v="Roseau"/>
        <s v="Sherburne"/>
        <s v="Sibley"/>
        <s v="St. Louis"/>
        <s v="Stearns"/>
        <s v="Steele"/>
        <s v="Swift"/>
        <s v="Traverse"/>
        <s v="Wabasha"/>
        <s v="Wadena"/>
        <s v="Waseca"/>
        <s v="Watonwan"/>
        <s v="Wilkin"/>
        <s v="Winona"/>
        <s v="Yellow Medcine"/>
        <s v="Andrew"/>
        <s v="Audrain"/>
        <s v="Bates"/>
        <s v="Bollinger"/>
        <s v="Callaway"/>
        <s v="Cape Girardeau"/>
        <s v="Chariton"/>
        <s v="Cole"/>
        <s v="Cooper"/>
        <s v="Dent"/>
        <s v="Dunklin"/>
        <s v="Gasconade"/>
        <s v="Gentry"/>
        <s v="Hickory"/>
        <s v="Holt"/>
        <s v="Howell"/>
        <s v="Laclede"/>
        <s v="Maries"/>
        <s v="Mc Donald"/>
        <s v="Moniteau"/>
        <s v="New Madrid"/>
        <s v="Nodaway"/>
        <s v="Oregon"/>
        <s v="Ozark"/>
        <s v="Pemiscot"/>
        <s v="Pettis"/>
        <s v="Phelps"/>
        <s v="Platte"/>
        <s v="Ralls"/>
        <s v="Ray"/>
        <s v="Reynolds"/>
        <s v="Scotland"/>
        <s v="Shannon"/>
        <s v="St. Francois"/>
        <s v="St. Louis City"/>
        <s v="Ste. Genevieve"/>
        <s v="Stoddard"/>
        <s v="Taney"/>
        <s v="Texas"/>
        <s v="Alcorn"/>
        <s v="Amite"/>
        <s v="Attala"/>
        <s v="Bolivar"/>
        <s v="Coahoma"/>
        <s v="Copiah"/>
        <s v="Forrest"/>
        <s v="George"/>
        <s v="Grenada"/>
        <s v="Hinds"/>
        <s v="Humphreys"/>
        <s v="Issaquena"/>
        <s v="Itawamba"/>
        <s v="Jefferson Davis"/>
        <s v="Kemper"/>
        <s v="Leake"/>
        <s v="Leflore"/>
        <s v="Neshoba"/>
        <s v="Noxubee"/>
        <s v="Oktibbeha"/>
        <s v="Panola"/>
        <s v="Pearl River"/>
        <s v="Pontotoc"/>
        <s v="Prentiss"/>
        <s v="Rankin"/>
        <s v="Sharkey"/>
        <s v="Sunflower"/>
        <s v="Tallahatchie"/>
        <s v="Tate"/>
        <s v="Tippah"/>
        <s v="Tishomingo"/>
        <s v="Tunica"/>
        <s v="Walthall"/>
        <s v="Yalobusha"/>
        <s v="Yazoo"/>
        <s v="Beaverhead"/>
        <s v="Big Horn"/>
        <s v="Broadwater"/>
        <s v="Carbon"/>
        <s v="Cascade"/>
        <s v="Chouteau"/>
        <s v="Daniels"/>
        <s v="Deer Lodge"/>
        <s v="Fallon"/>
        <s v="Fergus"/>
        <s v="Flathead"/>
        <s v="Glacier"/>
        <s v="Golden Valley"/>
        <s v="Granite"/>
        <s v="Hill"/>
        <s v="Judith Basin"/>
        <s v="Lewis And Clark"/>
        <s v="Mccone"/>
        <s v="Meagher"/>
        <s v="Missoula"/>
        <s v="Musselshell"/>
        <s v="Petroleum"/>
        <s v="Pondera"/>
        <s v="Powder River"/>
        <s v="Ravalli"/>
        <s v="Roosevelt"/>
        <s v="Rosebud"/>
        <s v="Sanders"/>
        <s v="Silver Bow"/>
        <s v="Stillwater"/>
        <s v="Sweet Grass"/>
        <s v="Toole"/>
        <s v="Treasure"/>
        <s v="Wheatland"/>
        <s v="Wibaux"/>
        <s v="Yellowstone"/>
        <s v="Alamance"/>
        <s v="Alleghany"/>
        <s v="Anson"/>
        <s v="Ashe"/>
        <s v="Avery"/>
        <s v="Beaufort"/>
        <s v="Bertie"/>
        <s v="Bladen"/>
        <s v="Brunswick"/>
        <s v="Buncombe"/>
        <s v="Cabarrus"/>
        <s v="Carteret"/>
        <s v="Caswell"/>
        <s v="Catawba"/>
        <s v="Chowan"/>
        <s v="Columbus"/>
        <s v="Craven"/>
        <s v="Currituck"/>
        <s v="Dare"/>
        <s v="Davidson"/>
        <s v="Davie"/>
        <s v="Duplin"/>
        <s v="Durham"/>
        <s v="Edgecombe"/>
        <s v="Gaston"/>
        <s v="Gates"/>
        <s v="Granville"/>
        <s v="Guilford"/>
        <s v="Halifax"/>
        <s v="Harnett"/>
        <s v="Haywood"/>
        <s v="Hertford"/>
        <s v="Hoke"/>
        <s v="Hyde"/>
        <s v="Iredell"/>
        <s v="Johnston"/>
        <s v="Lenoir"/>
        <s v="Mc Dowell"/>
        <s v="Mecklenburg"/>
        <s v="Moore"/>
        <s v="Nash"/>
        <s v="New Hanover"/>
        <s v="Northampton"/>
        <s v="Onslow"/>
        <s v="Pamlico"/>
        <s v="Pasquotank"/>
        <s v="Pender"/>
        <s v="Perquimans"/>
        <s v="Person"/>
        <s v="Pitt"/>
        <s v="Robeson"/>
        <s v="Rockingham"/>
        <s v="Rutherford"/>
        <s v="Sampson"/>
        <s v="Stanly"/>
        <s v="Stokes"/>
        <s v="Surry"/>
        <s v="Swain"/>
        <s v="Transylvania"/>
        <s v="Tyrrell"/>
        <s v="Vance"/>
        <s v="Wake"/>
        <s v="Watauga"/>
        <s v="Yadkin"/>
        <s v="Yancey"/>
        <s v="Barnes"/>
        <s v="Benson"/>
        <s v="Billings"/>
        <s v="Bottineau"/>
        <s v="Bowman"/>
        <s v="Burleigh"/>
        <s v="Cavalier"/>
        <s v="Dickey"/>
        <s v="Divide"/>
        <s v="Dunn"/>
        <s v="Eddy"/>
        <s v="Emmons"/>
        <s v="Foster"/>
        <s v="Grand Forks"/>
        <s v="Griggs"/>
        <s v="Hettinger"/>
        <s v="Kidder"/>
        <s v="La Moure"/>
        <s v="Mchenry"/>
        <s v="Mcintosh"/>
        <s v="Mckenzie"/>
        <s v="Mclean"/>
        <s v="Mountrail"/>
        <s v="Oliver"/>
        <s v="Pembina"/>
        <s v="Ransom"/>
        <s v="Rolette"/>
        <s v="Sargent"/>
        <s v="Slope"/>
        <s v="Stutsman"/>
        <s v="Towner"/>
        <s v="Traill"/>
        <s v="Walsh"/>
        <s v="Ward"/>
        <s v="Williams"/>
        <s v="Antelope"/>
        <s v="Arthur"/>
        <s v="Banner"/>
        <s v="Box Butte"/>
        <s v="Buffalo"/>
        <s v="Burt"/>
        <s v="Cherry"/>
        <s v="Colfax"/>
        <s v="Cuming"/>
        <s v="Dawes"/>
        <s v="Deuel"/>
        <s v="Dixon"/>
        <s v="Dundy"/>
        <s v="Frontier"/>
        <s v="Furnas"/>
        <s v="Gage"/>
        <s v="Garden"/>
        <s v="Gosper"/>
        <s v="Hayes"/>
        <s v="Hitchcock"/>
        <s v="Hooker"/>
        <s v="Kearney"/>
        <s v="Keith"/>
        <s v="Keya Paha"/>
        <s v="Kimball"/>
        <s v="Lancaster"/>
        <s v="Loup"/>
        <s v="Mc Pherson"/>
        <s v="Merrick"/>
        <s v="Morrill"/>
        <s v="Nance"/>
        <s v="Nuckolls"/>
        <s v="Otoe"/>
        <s v="Perkins"/>
        <s v="Red Willow"/>
        <s v="Richardson"/>
        <s v="Sarpy"/>
        <s v="Saunders"/>
        <s v="Scott Bluff"/>
        <s v="Thayer"/>
        <s v="Thurston"/>
        <s v="Belknap"/>
        <s v="Cheshire"/>
        <s v="Coos"/>
        <s v="Grafton"/>
        <s v="Merrimack"/>
        <s v="Strafford"/>
        <s v="Atlantic"/>
        <s v="Bergen"/>
        <s v="Burlington"/>
        <s v="Cape May"/>
        <s v="Gloucester"/>
        <s v="Hudson"/>
        <s v="Hunterdon"/>
        <s v="Monmouth"/>
        <s v="Ocean"/>
        <s v="Passaic"/>
        <s v="Salem"/>
        <s v="Bernalillo"/>
        <s v="Catron"/>
        <s v="Chaves"/>
        <s v="Cibola"/>
        <s v="Curry"/>
        <s v="De Baca"/>
        <s v="Dona Ana"/>
        <s v="Guadalupe"/>
        <s v="Harding"/>
        <s v="Hidalgo"/>
        <s v="Lea"/>
        <s v="Los Alamos"/>
        <s v="Luna"/>
        <s v="Mckinley"/>
        <s v="Mora"/>
        <s v="Quay"/>
        <s v="Rio Arriba"/>
        <s v="Sandoval"/>
        <s v="Santa Fe"/>
        <s v="Socorro"/>
        <s v="Taos"/>
        <s v="Torrance"/>
        <s v="Valencia"/>
        <s v="Carson City"/>
        <s v="Churchill"/>
        <s v="Elko"/>
        <s v="Esmeralda"/>
        <s v="Eureka"/>
        <s v="Lander"/>
        <s v="Nye"/>
        <s v="Pershing"/>
        <s v="Storey"/>
        <s v="Washoe"/>
        <s v="White Pine"/>
        <s v="Albany"/>
        <s v="Bronx"/>
        <s v="Broome"/>
        <s v="Cattaraugus"/>
        <s v="Cayuga"/>
        <s v="Chemung"/>
        <s v="Chenango"/>
        <s v="Cortland"/>
        <s v="Dutchess"/>
        <s v="Erie"/>
        <s v="Herkimer"/>
        <s v="New York"/>
        <s v="Niagara"/>
        <s v="Onondaga"/>
        <s v="Ontario"/>
        <s v="Oswego"/>
        <s v="Queens"/>
        <s v="Rensselaer"/>
        <s v="Rockland"/>
        <s v="Saratoga"/>
        <s v="Schenectady"/>
        <s v="Schoharie"/>
        <s v="Seneca"/>
        <s v="St. Lawrence"/>
        <s v="Tioga"/>
        <s v="Tompkins"/>
        <s v="Ulster"/>
        <s v="Westchester"/>
        <s v="Wyoming"/>
        <s v="Yates"/>
        <s v="Ashland"/>
        <s v="Ashtabula"/>
        <s v="Athens"/>
        <s v="Auglaize"/>
        <s v="Belmont"/>
        <s v="Clermont"/>
        <s v="Columbiana"/>
        <s v="Coshocton"/>
        <s v="Cuyahoga"/>
        <s v="Darke"/>
        <s v="Defiance"/>
        <s v="Gallia"/>
        <s v="Geauga"/>
        <s v="Guernsey"/>
        <s v="Highland"/>
        <s v="Hocking"/>
        <s v="Licking"/>
        <s v="Lorain"/>
        <s v="Mahoning"/>
        <s v="Medina"/>
        <s v="Meigs"/>
        <s v="Morrow"/>
        <s v="Muskingum"/>
        <s v="Pickaway"/>
        <s v="Portage"/>
        <s v="Preble"/>
        <s v="Ross"/>
        <s v="Sandusky"/>
        <s v="Scioto"/>
        <s v="Trumbull"/>
        <s v="Tuscarawas"/>
        <s v="Van Wert"/>
        <s v="Vinton"/>
        <s v="Wood"/>
        <s v="Wyandot"/>
        <s v="Alfalfa"/>
        <s v="Atoka"/>
        <s v="Beaver"/>
        <s v="Beckham"/>
        <s v="Canadian"/>
        <s v="Cimarron"/>
        <s v="Coal"/>
        <s v="Cotton"/>
        <s v="Craig"/>
        <s v="Creek"/>
        <s v="Dewey"/>
        <s v="Garvin"/>
        <s v="Greer"/>
        <s v="Harmon"/>
        <s v="Hughes"/>
        <s v="Kay"/>
        <s v="Kingfisher"/>
        <s v="Latimer"/>
        <s v="Le Flore"/>
        <s v="Love"/>
        <s v="Major"/>
        <s v="Mayes"/>
        <s v="Mcclain"/>
        <s v="Mccurtain"/>
        <s v="Muskogee"/>
        <s v="Nowata"/>
        <s v="Okfuskee"/>
        <s v="Oklahoma"/>
        <s v="Okmulgee"/>
        <s v="Payne"/>
        <s v="Pittsburg"/>
        <s v="Pushmataha"/>
        <s v="Roger Mills"/>
        <s v="Rogers"/>
        <s v="Sequoyah"/>
        <s v="Tillman"/>
        <s v="Tulsa"/>
        <s v="Wagoner"/>
        <s v="Washita"/>
        <s v="Woods"/>
        <s v="Woodward"/>
        <s v="Clackamas"/>
        <s v="Clatsop"/>
        <s v="Crook"/>
        <s v="Deschutes"/>
        <s v="Gilliam"/>
        <s v="Harney"/>
        <s v="Hood River"/>
        <s v="Josephine"/>
        <s v="Klamath"/>
        <s v="Malheur"/>
        <s v="Multnomah"/>
        <s v="Tillamook"/>
        <s v="Umatilla"/>
        <s v="Wallowa"/>
        <s v="Wasco"/>
        <s v="Yamhill"/>
        <s v="Allegheny"/>
        <s v="Armstrong"/>
        <s v="Bedford"/>
        <s v="Berks"/>
        <s v="Blair"/>
        <s v="Bucks"/>
        <s v="Cambria"/>
        <s v="Centre"/>
        <s v="Chester"/>
        <s v="Clarion"/>
        <s v="Clearfield"/>
        <s v="Dauphin"/>
        <s v="Forest"/>
        <s v="Huntingdon"/>
        <s v="Indiana"/>
        <s v="Juniata"/>
        <s v="Lackawanna"/>
        <s v="Lebanon"/>
        <s v="Lehigh"/>
        <s v="Luzerne"/>
        <s v="Lycoming"/>
        <s v="Mc Kean"/>
        <s v="Mifflin"/>
        <s v="Montour"/>
        <s v="Northumberlnd"/>
        <s v="Philadelphia"/>
        <s v="Potter"/>
        <s v="Schuylkill"/>
        <s v="Snyder"/>
        <s v="Susquehanna"/>
        <s v="Venango"/>
        <s v="Westmoreland"/>
        <s v="Adjuntas"/>
        <s v="Aguada"/>
        <s v="Aguadilla"/>
        <s v="Aguas Buenas"/>
        <s v="Aibonito"/>
        <s v="Anasco"/>
        <s v="Arecibo"/>
        <s v="Arroyo"/>
        <s v="Barceloneta"/>
        <s v="Barranquitas"/>
        <s v="Bayamon"/>
        <s v="Cabo Rojo"/>
        <s v="Caguas"/>
        <s v="Camuy"/>
        <s v="Canovanas"/>
        <s v="Carolina"/>
        <s v="Catano"/>
        <s v="Cayey"/>
        <s v="Ceiba"/>
        <s v="Ciales"/>
        <s v="Cidra"/>
        <s v="Coamo"/>
        <s v="Comerio"/>
        <s v="Corozal"/>
        <s v="Culebra"/>
        <s v="Dorado"/>
        <s v="Fajardo"/>
        <s v="Florida"/>
        <s v="Guanica"/>
        <s v="Guayama"/>
        <s v="Guayanilla"/>
        <s v="Guaynabo"/>
        <s v="Gurabo"/>
        <s v="Hatillo"/>
        <s v="Hormigueros"/>
        <s v="Humacao"/>
        <s v="Isabela"/>
        <s v="Jayuya"/>
        <s v="Juana Diaz"/>
        <s v="Juncos"/>
        <s v="Lajas"/>
        <s v="Lares"/>
        <s v="Las Marias"/>
        <s v="Las Piedras"/>
        <s v="Loiza"/>
        <s v="Luquillo"/>
        <s v="Maguabo"/>
        <s v="Manati"/>
        <s v="Maricao"/>
        <s v="Maunabo"/>
        <s v="Mayaguez"/>
        <s v="Moca"/>
        <s v="Morovis"/>
        <s v="Naranjito"/>
        <s v="Orocovis"/>
        <s v="Patillas"/>
        <s v="Penuelas"/>
        <s v="Ponce"/>
        <s v="Quebradillas"/>
        <s v="Rincon"/>
        <s v="Sabana Grande"/>
        <s v="Salinas"/>
        <s v="San German"/>
        <s v="San Lorenzo"/>
        <s v="San Sebastian"/>
        <s v="Santa Isabel"/>
        <s v="Toa Alta"/>
        <s v="Toa Baja"/>
        <s v="Trujillo Alto"/>
        <s v="Utuado"/>
        <s v="Vega Alta"/>
        <s v="Vega Baja"/>
        <s v="Vieques"/>
        <s v="Villalba"/>
        <s v="Yabucoa"/>
        <s v="Yauco"/>
        <s v="Newport"/>
        <s v="Providence"/>
        <s v="Abbeville"/>
        <s v="Aiken"/>
        <s v="Allendale"/>
        <s v="Bamberg"/>
        <s v="Barnwell"/>
        <s v="Berkeley"/>
        <s v="Charleston"/>
        <s v="Chesterfield"/>
        <s v="Clarendon"/>
        <s v="Colleton"/>
        <s v="Darlington"/>
        <s v="Dillon"/>
        <s v="Edgefield"/>
        <s v="Florence"/>
        <s v="Georgetown"/>
        <s v="Greenville"/>
        <s v="Hampton"/>
        <s v="Horry"/>
        <s v="Kershaw"/>
        <s v="Lexington"/>
        <s v="Marlboro"/>
        <s v="Mccormick"/>
        <s v="Newberry"/>
        <s v="Orangeburg"/>
        <s v="Saluda"/>
        <s v="Spartanburg"/>
        <s v="Williamsburg"/>
        <s v="Aurora"/>
        <s v="Beadle"/>
        <s v="Bennett"/>
        <s v="Bon Homme"/>
        <s v="Brookings"/>
        <s v="Brule"/>
        <s v="Charles Mix"/>
        <s v="Codington"/>
        <s v="Corson"/>
        <s v="Davison"/>
        <s v="Day"/>
        <s v="Edmunds"/>
        <s v="Fall River"/>
        <s v="Faulk"/>
        <s v="Gregory"/>
        <s v="Haakon"/>
        <s v="Hamlin"/>
        <s v="Hand"/>
        <s v="Hanson"/>
        <s v="Hutchinson"/>
        <s v="Jerauld"/>
        <s v="Kingsbury"/>
        <s v="Lyman"/>
        <s v="Mc Cook"/>
        <s v="Mellette"/>
        <s v="Miner"/>
        <s v="Minnehaha"/>
        <s v="Moody"/>
        <s v="Oglala Lakota County"/>
        <s v="Roberts"/>
        <s v="Sanborn"/>
        <s v="Spink"/>
        <s v="Stanley"/>
        <s v="Sully"/>
        <s v="Tripp"/>
        <s v="Walworth"/>
        <s v="Yankton"/>
        <s v="Ziebach"/>
        <s v="Bledsoe"/>
        <s v="Cannon"/>
        <s v="Cheatham"/>
        <s v="Cocke"/>
        <s v="Crockett"/>
        <s v="Dickson"/>
        <s v="Dyer"/>
        <s v="Fentress"/>
        <s v="Giles"/>
        <s v="Grainger"/>
        <s v="Hamblen"/>
        <s v="Hardeman"/>
        <s v="Hawkins"/>
        <s v="Loudon"/>
        <s v="Maury"/>
        <s v="Mc Minn"/>
        <s v="Mc Nairy"/>
        <s v="Obion"/>
        <s v="Overton"/>
        <s v="Pickett"/>
        <s v="Rhea"/>
        <s v="Roane"/>
        <s v="Sequatchie"/>
        <s v="Trousdale"/>
        <s v="Unicoi"/>
        <s v="Weakley"/>
        <s v="Andrews"/>
        <s v="Angelina"/>
        <s v="Aransas"/>
        <s v="Archer"/>
        <s v="Atascosa"/>
        <s v="Austin"/>
        <s v="Bailey"/>
        <s v="Bandera"/>
        <s v="Bastrop"/>
        <s v="Baylor"/>
        <s v="Bee"/>
        <s v="Bexar"/>
        <s v="Blanco"/>
        <s v="Borden"/>
        <s v="Bosque"/>
        <s v="Bowie"/>
        <s v="Brazoria"/>
        <s v="Brazos"/>
        <s v="Brewster"/>
        <s v="Briscoe"/>
        <s v="Burleson"/>
        <s v="Burnet"/>
        <s v="Callahan"/>
        <s v="Camp"/>
        <s v="Carson"/>
        <s v="Castro"/>
        <s v="Childress"/>
        <s v="Cochran"/>
        <s v="Coke"/>
        <s v="Coleman"/>
        <s v="Collin"/>
        <s v="Collingsworth"/>
        <s v="Colorado"/>
        <s v="Comal"/>
        <s v="Concho"/>
        <s v="Cooke"/>
        <s v="Coryell"/>
        <s v="Cottle"/>
        <s v="Crane"/>
        <s v="Crosby"/>
        <s v="Culberson"/>
        <s v="Dallam"/>
        <s v="Deaf Smith"/>
        <s v="Denton"/>
        <s v="Dickens"/>
        <s v="Dimmit"/>
        <s v="Donley"/>
        <s v="Eastland"/>
        <s v="Ector"/>
        <s v="Erath"/>
        <s v="Falls"/>
        <s v="Fisher"/>
        <s v="Foard"/>
        <s v="Fort Bend"/>
        <s v="Freestone"/>
        <s v="Frio"/>
        <s v="Gaines"/>
        <s v="Galveston"/>
        <s v="Garza"/>
        <s v="Gillespie"/>
        <s v="Glasscock"/>
        <s v="Goliad"/>
        <s v="Gonzales"/>
        <s v="Gregg"/>
        <s v="Grimes"/>
        <s v="Hansford"/>
        <s v="Hartley"/>
        <s v="Hays"/>
        <s v="Hemphill"/>
        <s v="Hockley"/>
        <s v="Hood"/>
        <s v="Hudspeth"/>
        <s v="Hunt"/>
        <s v="Irion"/>
        <s v="Jack"/>
        <s v="Jim Hogg"/>
        <s v="Jim Wells"/>
        <s v="Karnes"/>
        <s v="Kaufman"/>
        <s v="Kenedy"/>
        <s v="Kerr"/>
        <s v="Kimble"/>
        <s v="King"/>
        <s v="Kinney"/>
        <s v="Kleberg"/>
        <s v="Lamb"/>
        <s v="Lampasas"/>
        <s v="Lavaca"/>
        <s v="Lipscomb"/>
        <s v="Live Oak"/>
        <s v="Llano"/>
        <s v="Loving"/>
        <s v="Lubbock"/>
        <s v="Lynn"/>
        <s v="Matagorda"/>
        <s v="Maverick"/>
        <s v="Mc Culloch"/>
        <s v="Mc Lennan"/>
        <s v="Mc Mullen"/>
        <s v="Milam"/>
        <s v="Montague"/>
        <s v="Motley"/>
        <s v="Nacogdoches"/>
        <s v="Navarro"/>
        <s v="Nolan"/>
        <s v="Nueces"/>
        <s v="Ochiltree"/>
        <s v="Palo Pinto"/>
        <s v="Parker"/>
        <s v="Parmer"/>
        <s v="Pecos"/>
        <s v="Presidio"/>
        <s v="Rains"/>
        <s v="Randall"/>
        <s v="Reagan"/>
        <s v="Real"/>
        <s v="Reeves"/>
        <s v="Refugio"/>
        <s v="Rockwall"/>
        <s v="Runnels"/>
        <s v="Rusk"/>
        <s v="San Augustine"/>
        <s v="San Jacinto"/>
        <s v="San Patricio"/>
        <s v="San Saba"/>
        <s v="Schleicher"/>
        <s v="Scurry"/>
        <s v="Shackelford"/>
        <s v="Somervell"/>
        <s v="Starr"/>
        <s v="Sterling"/>
        <s v="Stonewall"/>
        <s v="Sutton"/>
        <s v="Swisher"/>
        <s v="Tarrant"/>
        <s v="Terry"/>
        <s v="Throckmorton"/>
        <s v="Titus"/>
        <s v="Tom Green"/>
        <s v="Travis"/>
        <s v="Tyler"/>
        <s v="Upshur"/>
        <s v="Upton"/>
        <s v="Uvalde"/>
        <s v="Val Verde"/>
        <s v="Van Zandt"/>
        <s v="Victoria"/>
        <s v="Waller"/>
        <s v="Webb"/>
        <s v="Wharton"/>
        <s v="Wilbarger"/>
        <s v="Willacy"/>
        <s v="Winkler"/>
        <s v="Wise"/>
        <s v="Yoakum"/>
        <s v="Young"/>
        <s v="Zapata"/>
        <s v="Zavala"/>
        <s v="Box Elder"/>
        <s v="Cache"/>
        <s v="Daggett"/>
        <s v="Duchesne"/>
        <s v="Emery"/>
        <s v="Juab"/>
        <s v="Millard"/>
        <s v="Piute"/>
        <s v="Rich"/>
        <s v="Salt Lake"/>
        <s v="Sanpete"/>
        <s v="Tooele"/>
        <s v="Uintah"/>
        <s v="Utah"/>
        <s v="Wasatch"/>
        <s v="Weber"/>
        <s v="Accomack"/>
        <s v="Albemarle"/>
        <s v="Alexandria City"/>
        <s v="Amelia"/>
        <s v="Amherst"/>
        <s v="Appomattox"/>
        <s v="Arlington"/>
        <s v="Augusta"/>
        <s v="Bland"/>
        <s v="Botetourt"/>
        <s v="Bristol City"/>
        <s v="Buckingham"/>
        <s v="Buena Vista City"/>
        <s v="Charles City"/>
        <s v="Charlottesville City"/>
        <s v="Chesapeake City"/>
        <s v="Colonial Heights City"/>
        <s v="Covington City"/>
        <s v="Culpeper"/>
        <s v="Danville City"/>
        <s v="Dickenson"/>
        <s v="Dinwiddie"/>
        <s v="Emporia City"/>
        <s v="Fairfax City"/>
        <s v="Fairfax"/>
        <s v="Falls Church City"/>
        <s v="Fauquier"/>
        <s v="Fluvanna"/>
        <s v="Franklin City"/>
        <s v="Fredericksburg City"/>
        <s v="Galax City"/>
        <s v="Goochland"/>
        <s v="Greensville"/>
        <s v="Hampton City"/>
        <s v="Hanover"/>
        <s v="Harrisonburg City"/>
        <s v="Henrico"/>
        <s v="Hopewell City"/>
        <s v="Isle Of Wight"/>
        <s v="James City"/>
        <s v="King And Queen"/>
        <s v="King George"/>
        <s v="King William"/>
        <s v="Lexington City"/>
        <s v="Loudoun"/>
        <s v="Lunenburg"/>
        <s v="Lynchburg City"/>
        <s v="Manassas City"/>
        <s v="Manassas Park City"/>
        <s v="Martinsville City"/>
        <s v="Mathews"/>
        <s v="New Kent"/>
        <s v="Newport News City"/>
        <s v="Norfolk City"/>
        <s v="Norton City"/>
        <s v="Nottoway"/>
        <s v="Patrick"/>
        <s v="Petersburg City"/>
        <s v="Pittsylvania"/>
        <s v="Poquoson"/>
        <s v="Portsmouth City"/>
        <s v="Powhatan"/>
        <s v="Prince Edward"/>
        <s v="Prince George"/>
        <s v="Prince William"/>
        <s v="Radford City"/>
        <s v="Rappahannock"/>
        <s v="Richmond City"/>
        <s v="Roanoke City"/>
        <s v="Roanoke"/>
        <s v="Rockbridge"/>
        <s v="Salem City"/>
        <s v="Shenandoah"/>
        <s v="Smyth"/>
        <s v="Southampton"/>
        <s v="Spotsylvania"/>
        <s v="Staunton City"/>
        <s v="Suffolk City"/>
        <s v="Virginia Beach City"/>
        <s v="Waynesboro City"/>
        <s v="Williamsburg City"/>
        <s v="Winchester City"/>
        <s v="Wythe"/>
        <s v="Addison"/>
        <s v="Bennington"/>
        <s v="Caledonia"/>
        <s v="Chittenden"/>
        <s v="Grand Isle"/>
        <s v="Lamoille"/>
        <s v="Rutland"/>
        <s v="Windsor"/>
        <s v="Asotin"/>
        <s v="Chelan"/>
        <s v="Clallam"/>
        <s v="Cowlitz"/>
        <s v="Ferry"/>
        <s v="Grays Harbor"/>
        <s v="Island"/>
        <s v="Kitsap"/>
        <s v="Kittitas"/>
        <s v="Klickitat"/>
        <s v="Okanogan"/>
        <s v="Pacific"/>
        <s v="Pend Oreille"/>
        <s v="Skagit"/>
        <s v="Skamania"/>
        <s v="Snohomish"/>
        <s v="Spokane"/>
        <s v="Wahkiakum"/>
        <s v="Walla Walla"/>
        <s v="Whatcom"/>
        <s v="Whitman"/>
        <s v="Yakima"/>
        <s v="Barron"/>
        <s v="Bayfield"/>
        <s v="Burnett"/>
        <s v="Calumet"/>
        <s v="Dane"/>
        <s v="Door"/>
        <s v="Eau Claire"/>
        <s v="Fond Du Lac"/>
        <s v="Green Lake"/>
        <s v="Kenosha"/>
        <s v="Kewaunee"/>
        <s v="La Crosse"/>
        <s v="Langlade"/>
        <s v="Manitowoc"/>
        <s v="Marathon"/>
        <s v="Marinette"/>
        <s v="Menomonee"/>
        <s v="Milwaukee"/>
        <s v="Oconto"/>
        <s v="Outagamie"/>
        <s v="Ozaukee"/>
        <s v="Pepin"/>
        <s v="Price"/>
        <s v="Racine"/>
        <s v="Sauk"/>
        <s v="Sawyer"/>
        <s v="Shawano"/>
        <s v="Sheboygan"/>
        <s v="St. Croix"/>
        <s v="Trempealeau"/>
        <s v="Vilas"/>
        <s v="Washburn"/>
        <s v="Waukesha"/>
        <s v="Waupaca"/>
        <s v="Waushara"/>
        <s v="Braxton"/>
        <s v="Brooke"/>
        <s v="Cabell"/>
        <s v="Doddridge"/>
        <s v="Greenbrier"/>
        <s v="Hardy"/>
        <s v="Kanawha"/>
        <s v="Mingo"/>
        <s v="Monongalia"/>
        <s v="Pleasants"/>
        <s v="Preston"/>
        <s v="Raleigh"/>
        <s v="Ritchie"/>
        <s v="Summers"/>
        <s v="Tucker"/>
        <s v="Wetzel"/>
        <s v="Wirt"/>
        <s v="Converse"/>
        <s v="Goshen"/>
        <s v="Hot Springs"/>
        <s v="Laramie"/>
        <s v="Natrona"/>
        <s v="Niobrara"/>
        <s v="Sublette"/>
        <s v="Sweetwater"/>
        <s v="Uinta"/>
        <s v="Washakie"/>
        <s v="Weston"/>
      </sharedItems>
    </cacheField>
    <cacheField name="State" numFmtId="0">
      <sharedItems count="53">
        <s v="AK"/>
        <s v="AL"/>
        <s v="AR"/>
        <s v="AZ"/>
        <s v="CA"/>
        <s v="CO"/>
        <s v="CT"/>
        <s v="DC"/>
        <s v="DE"/>
        <s v="FL"/>
        <s v="GA"/>
        <s v="HI"/>
        <s v="IA"/>
        <s v="ID"/>
        <s v="IL"/>
        <s v="IN"/>
        <s v="KS"/>
        <s v="KY"/>
        <s v="LA"/>
        <s v="MA"/>
        <s v="MD"/>
        <s v="ME"/>
        <s v="MI"/>
        <s v="MN"/>
        <s v="MO"/>
        <s v="MS"/>
        <s v="MT"/>
        <s v="NC"/>
        <s v="ND"/>
        <s v="NE"/>
        <s v="NH"/>
        <s v="NJ"/>
        <s v="NM"/>
        <s v="NV"/>
        <s v="NY"/>
        <s v="OH"/>
        <s v="OK"/>
        <s v="OR"/>
        <s v="PA"/>
        <s v="PR"/>
        <s v="RI"/>
        <s v="SC"/>
        <s v="SD"/>
        <s v="TN"/>
        <s v="TX"/>
        <s v="UT"/>
        <s v="VA"/>
        <s v="Validation"/>
        <s v="VT"/>
        <s v="WA"/>
        <s v="WI"/>
        <s v="WV"/>
        <s v="W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73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0"/>
    <x v="1"/>
  </r>
  <r>
    <x v="30"/>
    <x v="1"/>
  </r>
  <r>
    <x v="31"/>
    <x v="1"/>
  </r>
  <r>
    <x v="32"/>
    <x v="1"/>
  </r>
  <r>
    <x v="33"/>
    <x v="1"/>
  </r>
  <r>
    <x v="34"/>
    <x v="1"/>
  </r>
  <r>
    <x v="35"/>
    <x v="1"/>
  </r>
  <r>
    <x v="36"/>
    <x v="1"/>
  </r>
  <r>
    <x v="37"/>
    <x v="1"/>
  </r>
  <r>
    <x v="38"/>
    <x v="1"/>
  </r>
  <r>
    <x v="39"/>
    <x v="1"/>
  </r>
  <r>
    <x v="40"/>
    <x v="1"/>
  </r>
  <r>
    <x v="41"/>
    <x v="1"/>
  </r>
  <r>
    <x v="42"/>
    <x v="1"/>
  </r>
  <r>
    <x v="43"/>
    <x v="1"/>
  </r>
  <r>
    <x v="44"/>
    <x v="1"/>
  </r>
  <r>
    <x v="45"/>
    <x v="1"/>
  </r>
  <r>
    <x v="46"/>
    <x v="1"/>
  </r>
  <r>
    <x v="47"/>
    <x v="1"/>
  </r>
  <r>
    <x v="48"/>
    <x v="1"/>
  </r>
  <r>
    <x v="49"/>
    <x v="1"/>
  </r>
  <r>
    <x v="50"/>
    <x v="1"/>
  </r>
  <r>
    <x v="51"/>
    <x v="1"/>
  </r>
  <r>
    <x v="52"/>
    <x v="1"/>
  </r>
  <r>
    <x v="53"/>
    <x v="1"/>
  </r>
  <r>
    <x v="54"/>
    <x v="1"/>
  </r>
  <r>
    <x v="55"/>
    <x v="1"/>
  </r>
  <r>
    <x v="56"/>
    <x v="1"/>
  </r>
  <r>
    <x v="57"/>
    <x v="1"/>
  </r>
  <r>
    <x v="58"/>
    <x v="1"/>
  </r>
  <r>
    <x v="59"/>
    <x v="1"/>
  </r>
  <r>
    <x v="60"/>
    <x v="1"/>
  </r>
  <r>
    <x v="61"/>
    <x v="1"/>
  </r>
  <r>
    <x v="62"/>
    <x v="1"/>
  </r>
  <r>
    <x v="63"/>
    <x v="1"/>
  </r>
  <r>
    <x v="64"/>
    <x v="1"/>
  </r>
  <r>
    <x v="65"/>
    <x v="1"/>
  </r>
  <r>
    <x v="66"/>
    <x v="1"/>
  </r>
  <r>
    <x v="67"/>
    <x v="1"/>
  </r>
  <r>
    <x v="68"/>
    <x v="1"/>
  </r>
  <r>
    <x v="69"/>
    <x v="1"/>
  </r>
  <r>
    <x v="70"/>
    <x v="1"/>
  </r>
  <r>
    <x v="71"/>
    <x v="1"/>
  </r>
  <r>
    <x v="72"/>
    <x v="1"/>
  </r>
  <r>
    <x v="73"/>
    <x v="1"/>
  </r>
  <r>
    <x v="74"/>
    <x v="1"/>
  </r>
  <r>
    <x v="75"/>
    <x v="1"/>
  </r>
  <r>
    <x v="76"/>
    <x v="1"/>
  </r>
  <r>
    <x v="77"/>
    <x v="1"/>
  </r>
  <r>
    <x v="78"/>
    <x v="1"/>
  </r>
  <r>
    <x v="79"/>
    <x v="1"/>
  </r>
  <r>
    <x v="80"/>
    <x v="1"/>
  </r>
  <r>
    <x v="81"/>
    <x v="1"/>
  </r>
  <r>
    <x v="82"/>
    <x v="1"/>
  </r>
  <r>
    <x v="83"/>
    <x v="1"/>
  </r>
  <r>
    <x v="84"/>
    <x v="1"/>
  </r>
  <r>
    <x v="85"/>
    <x v="1"/>
  </r>
  <r>
    <x v="86"/>
    <x v="1"/>
  </r>
  <r>
    <x v="87"/>
    <x v="1"/>
  </r>
  <r>
    <x v="88"/>
    <x v="1"/>
  </r>
  <r>
    <x v="89"/>
    <x v="1"/>
  </r>
  <r>
    <x v="90"/>
    <x v="1"/>
  </r>
  <r>
    <x v="91"/>
    <x v="1"/>
  </r>
  <r>
    <x v="92"/>
    <x v="1"/>
  </r>
  <r>
    <x v="93"/>
    <x v="1"/>
  </r>
  <r>
    <x v="94"/>
    <x v="1"/>
  </r>
  <r>
    <x v="95"/>
    <x v="1"/>
  </r>
  <r>
    <x v="96"/>
    <x v="1"/>
  </r>
  <r>
    <x v="0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37"/>
    <x v="2"/>
  </r>
  <r>
    <x v="103"/>
    <x v="2"/>
  </r>
  <r>
    <x v="104"/>
    <x v="2"/>
  </r>
  <r>
    <x v="105"/>
    <x v="2"/>
  </r>
  <r>
    <x v="43"/>
    <x v="2"/>
  </r>
  <r>
    <x v="44"/>
    <x v="2"/>
  </r>
  <r>
    <x v="106"/>
    <x v="2"/>
  </r>
  <r>
    <x v="107"/>
    <x v="2"/>
  </r>
  <r>
    <x v="108"/>
    <x v="2"/>
  </r>
  <r>
    <x v="109"/>
    <x v="2"/>
  </r>
  <r>
    <x v="110"/>
    <x v="2"/>
  </r>
  <r>
    <x v="111"/>
    <x v="2"/>
  </r>
  <r>
    <x v="112"/>
    <x v="2"/>
  </r>
  <r>
    <x v="53"/>
    <x v="2"/>
  </r>
  <r>
    <x v="113"/>
    <x v="2"/>
  </r>
  <r>
    <x v="114"/>
    <x v="2"/>
  </r>
  <r>
    <x v="115"/>
    <x v="2"/>
  </r>
  <r>
    <x v="59"/>
    <x v="2"/>
  </r>
  <r>
    <x v="116"/>
    <x v="2"/>
  </r>
  <r>
    <x v="117"/>
    <x v="2"/>
  </r>
  <r>
    <x v="118"/>
    <x v="2"/>
  </r>
  <r>
    <x v="61"/>
    <x v="2"/>
  </r>
  <r>
    <x v="119"/>
    <x v="2"/>
  </r>
  <r>
    <x v="120"/>
    <x v="2"/>
  </r>
  <r>
    <x v="121"/>
    <x v="2"/>
  </r>
  <r>
    <x v="122"/>
    <x v="2"/>
  </r>
  <r>
    <x v="123"/>
    <x v="2"/>
  </r>
  <r>
    <x v="65"/>
    <x v="2"/>
  </r>
  <r>
    <x v="66"/>
    <x v="2"/>
  </r>
  <r>
    <x v="124"/>
    <x v="2"/>
  </r>
  <r>
    <x v="125"/>
    <x v="2"/>
  </r>
  <r>
    <x v="69"/>
    <x v="2"/>
  </r>
  <r>
    <x v="70"/>
    <x v="2"/>
  </r>
  <r>
    <x v="126"/>
    <x v="2"/>
  </r>
  <r>
    <x v="127"/>
    <x v="2"/>
  </r>
  <r>
    <x v="128"/>
    <x v="2"/>
  </r>
  <r>
    <x v="129"/>
    <x v="2"/>
  </r>
  <r>
    <x v="74"/>
    <x v="2"/>
  </r>
  <r>
    <x v="76"/>
    <x v="2"/>
  </r>
  <r>
    <x v="130"/>
    <x v="2"/>
  </r>
  <r>
    <x v="131"/>
    <x v="2"/>
  </r>
  <r>
    <x v="79"/>
    <x v="2"/>
  </r>
  <r>
    <x v="80"/>
    <x v="2"/>
  </r>
  <r>
    <x v="132"/>
    <x v="2"/>
  </r>
  <r>
    <x v="133"/>
    <x v="2"/>
  </r>
  <r>
    <x v="134"/>
    <x v="2"/>
  </r>
  <r>
    <x v="82"/>
    <x v="2"/>
  </r>
  <r>
    <x v="135"/>
    <x v="2"/>
  </r>
  <r>
    <x v="84"/>
    <x v="2"/>
  </r>
  <r>
    <x v="136"/>
    <x v="2"/>
  </r>
  <r>
    <x v="137"/>
    <x v="2"/>
  </r>
  <r>
    <x v="138"/>
    <x v="2"/>
  </r>
  <r>
    <x v="139"/>
    <x v="2"/>
  </r>
  <r>
    <x v="140"/>
    <x v="2"/>
  </r>
  <r>
    <x v="85"/>
    <x v="2"/>
  </r>
  <r>
    <x v="141"/>
    <x v="2"/>
  </r>
  <r>
    <x v="142"/>
    <x v="2"/>
  </r>
  <r>
    <x v="143"/>
    <x v="2"/>
  </r>
  <r>
    <x v="144"/>
    <x v="2"/>
  </r>
  <r>
    <x v="145"/>
    <x v="2"/>
  </r>
  <r>
    <x v="146"/>
    <x v="2"/>
  </r>
  <r>
    <x v="147"/>
    <x v="2"/>
  </r>
  <r>
    <x v="148"/>
    <x v="2"/>
  </r>
  <r>
    <x v="149"/>
    <x v="2"/>
  </r>
  <r>
    <x v="150"/>
    <x v="2"/>
  </r>
  <r>
    <x v="94"/>
    <x v="2"/>
  </r>
  <r>
    <x v="151"/>
    <x v="2"/>
  </r>
  <r>
    <x v="152"/>
    <x v="2"/>
  </r>
  <r>
    <x v="153"/>
    <x v="2"/>
  </r>
  <r>
    <x v="154"/>
    <x v="3"/>
  </r>
  <r>
    <x v="0"/>
    <x v="3"/>
  </r>
  <r>
    <x v="155"/>
    <x v="3"/>
  </r>
  <r>
    <x v="156"/>
    <x v="3"/>
  </r>
  <r>
    <x v="157"/>
    <x v="3"/>
  </r>
  <r>
    <x v="158"/>
    <x v="3"/>
  </r>
  <r>
    <x v="159"/>
    <x v="3"/>
  </r>
  <r>
    <x v="160"/>
    <x v="3"/>
  </r>
  <r>
    <x v="161"/>
    <x v="3"/>
  </r>
  <r>
    <x v="162"/>
    <x v="3"/>
  </r>
  <r>
    <x v="163"/>
    <x v="3"/>
  </r>
  <r>
    <x v="164"/>
    <x v="3"/>
  </r>
  <r>
    <x v="165"/>
    <x v="3"/>
  </r>
  <r>
    <x v="166"/>
    <x v="3"/>
  </r>
  <r>
    <x v="167"/>
    <x v="3"/>
  </r>
  <r>
    <x v="168"/>
    <x v="3"/>
  </r>
  <r>
    <x v="169"/>
    <x v="4"/>
  </r>
  <r>
    <x v="170"/>
    <x v="4"/>
  </r>
  <r>
    <x v="171"/>
    <x v="4"/>
  </r>
  <r>
    <x v="172"/>
    <x v="4"/>
  </r>
  <r>
    <x v="0"/>
    <x v="4"/>
  </r>
  <r>
    <x v="173"/>
    <x v="4"/>
  </r>
  <r>
    <x v="174"/>
    <x v="4"/>
  </r>
  <r>
    <x v="175"/>
    <x v="4"/>
  </r>
  <r>
    <x v="176"/>
    <x v="4"/>
  </r>
  <r>
    <x v="177"/>
    <x v="4"/>
  </r>
  <r>
    <x v="178"/>
    <x v="4"/>
  </r>
  <r>
    <x v="179"/>
    <x v="4"/>
  </r>
  <r>
    <x v="180"/>
    <x v="4"/>
  </r>
  <r>
    <x v="181"/>
    <x v="4"/>
  </r>
  <r>
    <x v="182"/>
    <x v="4"/>
  </r>
  <r>
    <x v="183"/>
    <x v="4"/>
  </r>
  <r>
    <x v="184"/>
    <x v="4"/>
  </r>
  <r>
    <x v="185"/>
    <x v="4"/>
  </r>
  <r>
    <x v="186"/>
    <x v="4"/>
  </r>
  <r>
    <x v="187"/>
    <x v="4"/>
  </r>
  <r>
    <x v="187"/>
    <x v="4"/>
  </r>
  <r>
    <x v="188"/>
    <x v="4"/>
  </r>
  <r>
    <x v="189"/>
    <x v="4"/>
  </r>
  <r>
    <x v="190"/>
    <x v="4"/>
  </r>
  <r>
    <x v="191"/>
    <x v="4"/>
  </r>
  <r>
    <x v="192"/>
    <x v="4"/>
  </r>
  <r>
    <x v="193"/>
    <x v="4"/>
  </r>
  <r>
    <x v="194"/>
    <x v="4"/>
  </r>
  <r>
    <x v="195"/>
    <x v="4"/>
  </r>
  <r>
    <x v="196"/>
    <x v="4"/>
  </r>
  <r>
    <x v="132"/>
    <x v="4"/>
  </r>
  <r>
    <x v="197"/>
    <x v="4"/>
  </r>
  <r>
    <x v="198"/>
    <x v="4"/>
  </r>
  <r>
    <x v="199"/>
    <x v="4"/>
  </r>
  <r>
    <x v="200"/>
    <x v="4"/>
  </r>
  <r>
    <x v="201"/>
    <x v="4"/>
  </r>
  <r>
    <x v="202"/>
    <x v="4"/>
  </r>
  <r>
    <x v="203"/>
    <x v="4"/>
  </r>
  <r>
    <x v="204"/>
    <x v="4"/>
  </r>
  <r>
    <x v="205"/>
    <x v="4"/>
  </r>
  <r>
    <x v="206"/>
    <x v="4"/>
  </r>
  <r>
    <x v="207"/>
    <x v="4"/>
  </r>
  <r>
    <x v="208"/>
    <x v="4"/>
  </r>
  <r>
    <x v="209"/>
    <x v="4"/>
  </r>
  <r>
    <x v="210"/>
    <x v="4"/>
  </r>
  <r>
    <x v="166"/>
    <x v="4"/>
  </r>
  <r>
    <x v="211"/>
    <x v="4"/>
  </r>
  <r>
    <x v="212"/>
    <x v="4"/>
  </r>
  <r>
    <x v="213"/>
    <x v="4"/>
  </r>
  <r>
    <x v="214"/>
    <x v="4"/>
  </r>
  <r>
    <x v="215"/>
    <x v="4"/>
  </r>
  <r>
    <x v="216"/>
    <x v="4"/>
  </r>
  <r>
    <x v="217"/>
    <x v="4"/>
  </r>
  <r>
    <x v="218"/>
    <x v="4"/>
  </r>
  <r>
    <x v="219"/>
    <x v="4"/>
  </r>
  <r>
    <x v="220"/>
    <x v="4"/>
  </r>
  <r>
    <x v="221"/>
    <x v="4"/>
  </r>
  <r>
    <x v="222"/>
    <x v="4"/>
  </r>
  <r>
    <x v="223"/>
    <x v="4"/>
  </r>
  <r>
    <x v="224"/>
    <x v="4"/>
  </r>
  <r>
    <x v="225"/>
    <x v="5"/>
  </r>
  <r>
    <x v="226"/>
    <x v="5"/>
  </r>
  <r>
    <x v="227"/>
    <x v="5"/>
  </r>
  <r>
    <x v="228"/>
    <x v="5"/>
  </r>
  <r>
    <x v="229"/>
    <x v="5"/>
  </r>
  <r>
    <x v="230"/>
    <x v="5"/>
  </r>
  <r>
    <x v="231"/>
    <x v="5"/>
  </r>
  <r>
    <x v="232"/>
    <x v="5"/>
  </r>
  <r>
    <x v="233"/>
    <x v="5"/>
  </r>
  <r>
    <x v="234"/>
    <x v="5"/>
  </r>
  <r>
    <x v="235"/>
    <x v="5"/>
  </r>
  <r>
    <x v="0"/>
    <x v="5"/>
  </r>
  <r>
    <x v="236"/>
    <x v="5"/>
  </r>
  <r>
    <x v="237"/>
    <x v="5"/>
  </r>
  <r>
    <x v="238"/>
    <x v="5"/>
  </r>
  <r>
    <x v="239"/>
    <x v="5"/>
  </r>
  <r>
    <x v="240"/>
    <x v="5"/>
  </r>
  <r>
    <x v="241"/>
    <x v="5"/>
  </r>
  <r>
    <x v="242"/>
    <x v="5"/>
  </r>
  <r>
    <x v="243"/>
    <x v="5"/>
  </r>
  <r>
    <x v="244"/>
    <x v="5"/>
  </r>
  <r>
    <x v="245"/>
    <x v="5"/>
  </r>
  <r>
    <x v="246"/>
    <x v="5"/>
  </r>
  <r>
    <x v="247"/>
    <x v="5"/>
  </r>
  <r>
    <x v="248"/>
    <x v="5"/>
  </r>
  <r>
    <x v="249"/>
    <x v="5"/>
  </r>
  <r>
    <x v="250"/>
    <x v="5"/>
  </r>
  <r>
    <x v="251"/>
    <x v="5"/>
  </r>
  <r>
    <x v="252"/>
    <x v="5"/>
  </r>
  <r>
    <x v="253"/>
    <x v="5"/>
  </r>
  <r>
    <x v="65"/>
    <x v="5"/>
  </r>
  <r>
    <x v="66"/>
    <x v="5"/>
  </r>
  <r>
    <x v="254"/>
    <x v="5"/>
  </r>
  <r>
    <x v="255"/>
    <x v="5"/>
  </r>
  <r>
    <x v="256"/>
    <x v="5"/>
  </r>
  <r>
    <x v="185"/>
    <x v="5"/>
  </r>
  <r>
    <x v="257"/>
    <x v="5"/>
  </r>
  <r>
    <x v="258"/>
    <x v="5"/>
  </r>
  <r>
    <x v="126"/>
    <x v="5"/>
  </r>
  <r>
    <x v="128"/>
    <x v="5"/>
  </r>
  <r>
    <x v="259"/>
    <x v="5"/>
  </r>
  <r>
    <x v="260"/>
    <x v="5"/>
  </r>
  <r>
    <x v="261"/>
    <x v="5"/>
  </r>
  <r>
    <x v="262"/>
    <x v="5"/>
  </r>
  <r>
    <x v="263"/>
    <x v="5"/>
  </r>
  <r>
    <x v="81"/>
    <x v="5"/>
  </r>
  <r>
    <x v="264"/>
    <x v="5"/>
  </r>
  <r>
    <x v="265"/>
    <x v="5"/>
  </r>
  <r>
    <x v="266"/>
    <x v="5"/>
  </r>
  <r>
    <x v="135"/>
    <x v="5"/>
  </r>
  <r>
    <x v="267"/>
    <x v="5"/>
  </r>
  <r>
    <x v="268"/>
    <x v="5"/>
  </r>
  <r>
    <x v="269"/>
    <x v="5"/>
  </r>
  <r>
    <x v="270"/>
    <x v="5"/>
  </r>
  <r>
    <x v="271"/>
    <x v="5"/>
  </r>
  <r>
    <x v="272"/>
    <x v="5"/>
  </r>
  <r>
    <x v="273"/>
    <x v="5"/>
  </r>
  <r>
    <x v="274"/>
    <x v="5"/>
  </r>
  <r>
    <x v="275"/>
    <x v="5"/>
  </r>
  <r>
    <x v="276"/>
    <x v="5"/>
  </r>
  <r>
    <x v="277"/>
    <x v="5"/>
  </r>
  <r>
    <x v="278"/>
    <x v="5"/>
  </r>
  <r>
    <x v="94"/>
    <x v="5"/>
  </r>
  <r>
    <x v="279"/>
    <x v="5"/>
  </r>
  <r>
    <x v="168"/>
    <x v="5"/>
  </r>
  <r>
    <x v="0"/>
    <x v="6"/>
  </r>
  <r>
    <x v="280"/>
    <x v="6"/>
  </r>
  <r>
    <x v="281"/>
    <x v="6"/>
  </r>
  <r>
    <x v="282"/>
    <x v="6"/>
  </r>
  <r>
    <x v="283"/>
    <x v="6"/>
  </r>
  <r>
    <x v="284"/>
    <x v="6"/>
  </r>
  <r>
    <x v="285"/>
    <x v="6"/>
  </r>
  <r>
    <x v="286"/>
    <x v="6"/>
  </r>
  <r>
    <x v="287"/>
    <x v="6"/>
  </r>
  <r>
    <x v="288"/>
    <x v="7"/>
  </r>
  <r>
    <x v="0"/>
    <x v="8"/>
  </r>
  <r>
    <x v="289"/>
    <x v="8"/>
  </r>
  <r>
    <x v="290"/>
    <x v="8"/>
  </r>
  <r>
    <x v="291"/>
    <x v="8"/>
  </r>
  <r>
    <x v="292"/>
    <x v="9"/>
  </r>
  <r>
    <x v="293"/>
    <x v="9"/>
  </r>
  <r>
    <x v="294"/>
    <x v="9"/>
  </r>
  <r>
    <x v="295"/>
    <x v="9"/>
  </r>
  <r>
    <x v="296"/>
    <x v="9"/>
  </r>
  <r>
    <x v="297"/>
    <x v="9"/>
  </r>
  <r>
    <x v="37"/>
    <x v="9"/>
  </r>
  <r>
    <x v="298"/>
    <x v="9"/>
  </r>
  <r>
    <x v="299"/>
    <x v="9"/>
  </r>
  <r>
    <x v="43"/>
    <x v="9"/>
  </r>
  <r>
    <x v="300"/>
    <x v="9"/>
  </r>
  <r>
    <x v="107"/>
    <x v="9"/>
  </r>
  <r>
    <x v="301"/>
    <x v="9"/>
  </r>
  <r>
    <x v="302"/>
    <x v="9"/>
  </r>
  <r>
    <x v="303"/>
    <x v="9"/>
  </r>
  <r>
    <x v="56"/>
    <x v="9"/>
  </r>
  <r>
    <x v="0"/>
    <x v="9"/>
  </r>
  <r>
    <x v="304"/>
    <x v="9"/>
  </r>
  <r>
    <x v="59"/>
    <x v="9"/>
  </r>
  <r>
    <x v="305"/>
    <x v="9"/>
  </r>
  <r>
    <x v="306"/>
    <x v="9"/>
  </r>
  <r>
    <x v="307"/>
    <x v="9"/>
  </r>
  <r>
    <x v="308"/>
    <x v="9"/>
  </r>
  <r>
    <x v="309"/>
    <x v="9"/>
  </r>
  <r>
    <x v="310"/>
    <x v="9"/>
  </r>
  <r>
    <x v="311"/>
    <x v="9"/>
  </r>
  <r>
    <x v="312"/>
    <x v="9"/>
  </r>
  <r>
    <x v="313"/>
    <x v="9"/>
  </r>
  <r>
    <x v="314"/>
    <x v="9"/>
  </r>
  <r>
    <x v="315"/>
    <x v="9"/>
  </r>
  <r>
    <x v="316"/>
    <x v="9"/>
  </r>
  <r>
    <x v="65"/>
    <x v="9"/>
  </r>
  <r>
    <x v="66"/>
    <x v="9"/>
  </r>
  <r>
    <x v="125"/>
    <x v="9"/>
  </r>
  <r>
    <x v="185"/>
    <x v="9"/>
  </r>
  <r>
    <x v="70"/>
    <x v="9"/>
  </r>
  <r>
    <x v="317"/>
    <x v="9"/>
  </r>
  <r>
    <x v="318"/>
    <x v="9"/>
  </r>
  <r>
    <x v="319"/>
    <x v="9"/>
  </r>
  <r>
    <x v="74"/>
    <x v="9"/>
  </r>
  <r>
    <x v="320"/>
    <x v="9"/>
  </r>
  <r>
    <x v="76"/>
    <x v="9"/>
  </r>
  <r>
    <x v="321"/>
    <x v="9"/>
  </r>
  <r>
    <x v="322"/>
    <x v="9"/>
  </r>
  <r>
    <x v="79"/>
    <x v="9"/>
  </r>
  <r>
    <x v="323"/>
    <x v="9"/>
  </r>
  <r>
    <x v="324"/>
    <x v="9"/>
  </r>
  <r>
    <x v="325"/>
    <x v="9"/>
  </r>
  <r>
    <x v="197"/>
    <x v="9"/>
  </r>
  <r>
    <x v="326"/>
    <x v="9"/>
  </r>
  <r>
    <x v="327"/>
    <x v="9"/>
  </r>
  <r>
    <x v="328"/>
    <x v="9"/>
  </r>
  <r>
    <x v="329"/>
    <x v="9"/>
  </r>
  <r>
    <x v="137"/>
    <x v="9"/>
  </r>
  <r>
    <x v="330"/>
    <x v="9"/>
  </r>
  <r>
    <x v="331"/>
    <x v="9"/>
  </r>
  <r>
    <x v="332"/>
    <x v="9"/>
  </r>
  <r>
    <x v="333"/>
    <x v="9"/>
  </r>
  <r>
    <x v="334"/>
    <x v="9"/>
  </r>
  <r>
    <x v="335"/>
    <x v="9"/>
  </r>
  <r>
    <x v="89"/>
    <x v="9"/>
  </r>
  <r>
    <x v="336"/>
    <x v="9"/>
  </r>
  <r>
    <x v="337"/>
    <x v="9"/>
  </r>
  <r>
    <x v="149"/>
    <x v="9"/>
  </r>
  <r>
    <x v="338"/>
    <x v="9"/>
  </r>
  <r>
    <x v="339"/>
    <x v="9"/>
  </r>
  <r>
    <x v="340"/>
    <x v="9"/>
  </r>
  <r>
    <x v="94"/>
    <x v="9"/>
  </r>
  <r>
    <x v="341"/>
    <x v="10"/>
  </r>
  <r>
    <x v="342"/>
    <x v="10"/>
  </r>
  <r>
    <x v="343"/>
    <x v="10"/>
  </r>
  <r>
    <x v="293"/>
    <x v="10"/>
  </r>
  <r>
    <x v="31"/>
    <x v="10"/>
  </r>
  <r>
    <x v="344"/>
    <x v="10"/>
  </r>
  <r>
    <x v="345"/>
    <x v="10"/>
  </r>
  <r>
    <x v="346"/>
    <x v="10"/>
  </r>
  <r>
    <x v="347"/>
    <x v="10"/>
  </r>
  <r>
    <x v="348"/>
    <x v="10"/>
  </r>
  <r>
    <x v="33"/>
    <x v="10"/>
  </r>
  <r>
    <x v="349"/>
    <x v="10"/>
  </r>
  <r>
    <x v="350"/>
    <x v="10"/>
  </r>
  <r>
    <x v="351"/>
    <x v="10"/>
  </r>
  <r>
    <x v="352"/>
    <x v="10"/>
  </r>
  <r>
    <x v="353"/>
    <x v="10"/>
  </r>
  <r>
    <x v="354"/>
    <x v="10"/>
  </r>
  <r>
    <x v="355"/>
    <x v="10"/>
  </r>
  <r>
    <x v="37"/>
    <x v="10"/>
  </r>
  <r>
    <x v="356"/>
    <x v="10"/>
  </r>
  <r>
    <x v="357"/>
    <x v="10"/>
  </r>
  <r>
    <x v="103"/>
    <x v="10"/>
  </r>
  <r>
    <x v="358"/>
    <x v="10"/>
  </r>
  <r>
    <x v="359"/>
    <x v="10"/>
  </r>
  <r>
    <x v="360"/>
    <x v="10"/>
  </r>
  <r>
    <x v="361"/>
    <x v="10"/>
  </r>
  <r>
    <x v="362"/>
    <x v="10"/>
  </r>
  <r>
    <x v="39"/>
    <x v="10"/>
  </r>
  <r>
    <x v="42"/>
    <x v="10"/>
  </r>
  <r>
    <x v="43"/>
    <x v="10"/>
  </r>
  <r>
    <x v="363"/>
    <x v="10"/>
  </r>
  <r>
    <x v="364"/>
    <x v="10"/>
  </r>
  <r>
    <x v="365"/>
    <x v="10"/>
  </r>
  <r>
    <x v="45"/>
    <x v="10"/>
  </r>
  <r>
    <x v="366"/>
    <x v="10"/>
  </r>
  <r>
    <x v="107"/>
    <x v="10"/>
  </r>
  <r>
    <x v="367"/>
    <x v="10"/>
  </r>
  <r>
    <x v="368"/>
    <x v="10"/>
  </r>
  <r>
    <x v="110"/>
    <x v="10"/>
  </r>
  <r>
    <x v="369"/>
    <x v="10"/>
  </r>
  <r>
    <x v="370"/>
    <x v="10"/>
  </r>
  <r>
    <x v="371"/>
    <x v="10"/>
  </r>
  <r>
    <x v="54"/>
    <x v="10"/>
  </r>
  <r>
    <x v="372"/>
    <x v="10"/>
  </r>
  <r>
    <x v="373"/>
    <x v="10"/>
  </r>
  <r>
    <x v="374"/>
    <x v="10"/>
  </r>
  <r>
    <x v="375"/>
    <x v="10"/>
  </r>
  <r>
    <x v="243"/>
    <x v="10"/>
  </r>
  <r>
    <x v="376"/>
    <x v="10"/>
  </r>
  <r>
    <x v="377"/>
    <x v="10"/>
  </r>
  <r>
    <x v="378"/>
    <x v="10"/>
  </r>
  <r>
    <x v="246"/>
    <x v="10"/>
  </r>
  <r>
    <x v="379"/>
    <x v="10"/>
  </r>
  <r>
    <x v="380"/>
    <x v="10"/>
  </r>
  <r>
    <x v="381"/>
    <x v="10"/>
  </r>
  <r>
    <x v="58"/>
    <x v="10"/>
  </r>
  <r>
    <x v="382"/>
    <x v="10"/>
  </r>
  <r>
    <x v="383"/>
    <x v="10"/>
  </r>
  <r>
    <x v="59"/>
    <x v="10"/>
  </r>
  <r>
    <x v="116"/>
    <x v="10"/>
  </r>
  <r>
    <x v="0"/>
    <x v="10"/>
  </r>
  <r>
    <x v="384"/>
    <x v="10"/>
  </r>
  <r>
    <x v="385"/>
    <x v="10"/>
  </r>
  <r>
    <x v="386"/>
    <x v="10"/>
  </r>
  <r>
    <x v="387"/>
    <x v="10"/>
  </r>
  <r>
    <x v="388"/>
    <x v="10"/>
  </r>
  <r>
    <x v="61"/>
    <x v="10"/>
  </r>
  <r>
    <x v="389"/>
    <x v="10"/>
  </r>
  <r>
    <x v="390"/>
    <x v="10"/>
  </r>
  <r>
    <x v="391"/>
    <x v="10"/>
  </r>
  <r>
    <x v="392"/>
    <x v="10"/>
  </r>
  <r>
    <x v="393"/>
    <x v="10"/>
  </r>
  <r>
    <x v="394"/>
    <x v="10"/>
  </r>
  <r>
    <x v="395"/>
    <x v="10"/>
  </r>
  <r>
    <x v="396"/>
    <x v="10"/>
  </r>
  <r>
    <x v="63"/>
    <x v="10"/>
  </r>
  <r>
    <x v="64"/>
    <x v="10"/>
  </r>
  <r>
    <x v="397"/>
    <x v="10"/>
  </r>
  <r>
    <x v="65"/>
    <x v="10"/>
  </r>
  <r>
    <x v="398"/>
    <x v="10"/>
  </r>
  <r>
    <x v="399"/>
    <x v="10"/>
  </r>
  <r>
    <x v="66"/>
    <x v="10"/>
  </r>
  <r>
    <x v="400"/>
    <x v="10"/>
  </r>
  <r>
    <x v="124"/>
    <x v="10"/>
  </r>
  <r>
    <x v="401"/>
    <x v="10"/>
  </r>
  <r>
    <x v="67"/>
    <x v="10"/>
  </r>
  <r>
    <x v="402"/>
    <x v="10"/>
  </r>
  <r>
    <x v="403"/>
    <x v="10"/>
  </r>
  <r>
    <x v="70"/>
    <x v="10"/>
  </r>
  <r>
    <x v="319"/>
    <x v="10"/>
  </r>
  <r>
    <x v="126"/>
    <x v="10"/>
  </r>
  <r>
    <x v="404"/>
    <x v="10"/>
  </r>
  <r>
    <x v="72"/>
    <x v="10"/>
  </r>
  <r>
    <x v="405"/>
    <x v="10"/>
  </r>
  <r>
    <x v="73"/>
    <x v="10"/>
  </r>
  <r>
    <x v="74"/>
    <x v="10"/>
  </r>
  <r>
    <x v="76"/>
    <x v="10"/>
  </r>
  <r>
    <x v="406"/>
    <x v="10"/>
  </r>
  <r>
    <x v="407"/>
    <x v="10"/>
  </r>
  <r>
    <x v="408"/>
    <x v="10"/>
  </r>
  <r>
    <x v="130"/>
    <x v="10"/>
  </r>
  <r>
    <x v="409"/>
    <x v="10"/>
  </r>
  <r>
    <x v="79"/>
    <x v="10"/>
  </r>
  <r>
    <x v="80"/>
    <x v="10"/>
  </r>
  <r>
    <x v="81"/>
    <x v="10"/>
  </r>
  <r>
    <x v="410"/>
    <x v="10"/>
  </r>
  <r>
    <x v="411"/>
    <x v="10"/>
  </r>
  <r>
    <x v="133"/>
    <x v="10"/>
  </r>
  <r>
    <x v="412"/>
    <x v="10"/>
  </r>
  <r>
    <x v="413"/>
    <x v="10"/>
  </r>
  <r>
    <x v="414"/>
    <x v="10"/>
  </r>
  <r>
    <x v="415"/>
    <x v="10"/>
  </r>
  <r>
    <x v="83"/>
    <x v="10"/>
  </r>
  <r>
    <x v="416"/>
    <x v="10"/>
  </r>
  <r>
    <x v="84"/>
    <x v="10"/>
  </r>
  <r>
    <x v="137"/>
    <x v="10"/>
  </r>
  <r>
    <x v="140"/>
    <x v="10"/>
  </r>
  <r>
    <x v="330"/>
    <x v="10"/>
  </r>
  <r>
    <x v="417"/>
    <x v="10"/>
  </r>
  <r>
    <x v="418"/>
    <x v="10"/>
  </r>
  <r>
    <x v="85"/>
    <x v="10"/>
  </r>
  <r>
    <x v="419"/>
    <x v="10"/>
  </r>
  <r>
    <x v="420"/>
    <x v="10"/>
  </r>
  <r>
    <x v="421"/>
    <x v="10"/>
  </r>
  <r>
    <x v="422"/>
    <x v="10"/>
  </r>
  <r>
    <x v="333"/>
    <x v="10"/>
  </r>
  <r>
    <x v="423"/>
    <x v="10"/>
  </r>
  <r>
    <x v="424"/>
    <x v="10"/>
  </r>
  <r>
    <x v="425"/>
    <x v="10"/>
  </r>
  <r>
    <x v="89"/>
    <x v="10"/>
  </r>
  <r>
    <x v="426"/>
    <x v="10"/>
  </r>
  <r>
    <x v="427"/>
    <x v="10"/>
  </r>
  <r>
    <x v="428"/>
    <x v="10"/>
  </r>
  <r>
    <x v="337"/>
    <x v="10"/>
  </r>
  <r>
    <x v="429"/>
    <x v="10"/>
  </r>
  <r>
    <x v="430"/>
    <x v="10"/>
  </r>
  <r>
    <x v="431"/>
    <x v="10"/>
  </r>
  <r>
    <x v="432"/>
    <x v="10"/>
  </r>
  <r>
    <x v="433"/>
    <x v="10"/>
  </r>
  <r>
    <x v="434"/>
    <x v="10"/>
  </r>
  <r>
    <x v="435"/>
    <x v="10"/>
  </r>
  <r>
    <x v="436"/>
    <x v="10"/>
  </r>
  <r>
    <x v="437"/>
    <x v="10"/>
  </r>
  <r>
    <x v="438"/>
    <x v="10"/>
  </r>
  <r>
    <x v="149"/>
    <x v="10"/>
  </r>
  <r>
    <x v="439"/>
    <x v="10"/>
  </r>
  <r>
    <x v="93"/>
    <x v="10"/>
  </r>
  <r>
    <x v="340"/>
    <x v="10"/>
  </r>
  <r>
    <x v="440"/>
    <x v="10"/>
  </r>
  <r>
    <x v="441"/>
    <x v="10"/>
  </r>
  <r>
    <x v="94"/>
    <x v="10"/>
  </r>
  <r>
    <x v="442"/>
    <x v="10"/>
  </r>
  <r>
    <x v="443"/>
    <x v="10"/>
  </r>
  <r>
    <x v="444"/>
    <x v="10"/>
  </r>
  <r>
    <x v="151"/>
    <x v="10"/>
  </r>
  <r>
    <x v="445"/>
    <x v="10"/>
  </r>
  <r>
    <x v="95"/>
    <x v="10"/>
  </r>
  <r>
    <x v="446"/>
    <x v="10"/>
  </r>
  <r>
    <x v="447"/>
    <x v="10"/>
  </r>
  <r>
    <x v="448"/>
    <x v="10"/>
  </r>
  <r>
    <x v="449"/>
    <x v="11"/>
  </r>
  <r>
    <x v="0"/>
    <x v="11"/>
  </r>
  <r>
    <x v="450"/>
    <x v="11"/>
  </r>
  <r>
    <x v="451"/>
    <x v="11"/>
  </r>
  <r>
    <x v="452"/>
    <x v="11"/>
  </r>
  <r>
    <x v="453"/>
    <x v="11"/>
  </r>
  <r>
    <x v="454"/>
    <x v="12"/>
  </r>
  <r>
    <x v="225"/>
    <x v="12"/>
  </r>
  <r>
    <x v="455"/>
    <x v="12"/>
  </r>
  <r>
    <x v="456"/>
    <x v="12"/>
  </r>
  <r>
    <x v="457"/>
    <x v="12"/>
  </r>
  <r>
    <x v="100"/>
    <x v="12"/>
  </r>
  <r>
    <x v="458"/>
    <x v="12"/>
  </r>
  <r>
    <x v="101"/>
    <x v="12"/>
  </r>
  <r>
    <x v="459"/>
    <x v="12"/>
  </r>
  <r>
    <x v="460"/>
    <x v="12"/>
  </r>
  <r>
    <x v="461"/>
    <x v="12"/>
  </r>
  <r>
    <x v="36"/>
    <x v="12"/>
  </r>
  <r>
    <x v="37"/>
    <x v="12"/>
  </r>
  <r>
    <x v="103"/>
    <x v="12"/>
  </r>
  <r>
    <x v="462"/>
    <x v="12"/>
  </r>
  <r>
    <x v="463"/>
    <x v="12"/>
  </r>
  <r>
    <x v="464"/>
    <x v="12"/>
  </r>
  <r>
    <x v="39"/>
    <x v="12"/>
  </r>
  <r>
    <x v="465"/>
    <x v="12"/>
  </r>
  <r>
    <x v="42"/>
    <x v="12"/>
  </r>
  <r>
    <x v="43"/>
    <x v="12"/>
  </r>
  <r>
    <x v="363"/>
    <x v="12"/>
  </r>
  <r>
    <x v="466"/>
    <x v="12"/>
  </r>
  <r>
    <x v="110"/>
    <x v="12"/>
  </r>
  <r>
    <x v="53"/>
    <x v="12"/>
  </r>
  <r>
    <x v="467"/>
    <x v="12"/>
  </r>
  <r>
    <x v="372"/>
    <x v="12"/>
  </r>
  <r>
    <x v="468"/>
    <x v="12"/>
  </r>
  <r>
    <x v="469"/>
    <x v="12"/>
  </r>
  <r>
    <x v="470"/>
    <x v="12"/>
  </r>
  <r>
    <x v="471"/>
    <x v="12"/>
  </r>
  <r>
    <x v="472"/>
    <x v="12"/>
  </r>
  <r>
    <x v="58"/>
    <x v="12"/>
  </r>
  <r>
    <x v="382"/>
    <x v="12"/>
  </r>
  <r>
    <x v="59"/>
    <x v="12"/>
  </r>
  <r>
    <x v="247"/>
    <x v="12"/>
  </r>
  <r>
    <x v="61"/>
    <x v="12"/>
  </r>
  <r>
    <x v="473"/>
    <x v="12"/>
  </r>
  <r>
    <x v="474"/>
    <x v="12"/>
  </r>
  <r>
    <x v="309"/>
    <x v="12"/>
  </r>
  <r>
    <x v="392"/>
    <x v="12"/>
  </r>
  <r>
    <x v="475"/>
    <x v="12"/>
  </r>
  <r>
    <x v="476"/>
    <x v="12"/>
  </r>
  <r>
    <x v="63"/>
    <x v="12"/>
  </r>
  <r>
    <x v="121"/>
    <x v="12"/>
  </r>
  <r>
    <x v="180"/>
    <x v="12"/>
  </r>
  <r>
    <x v="0"/>
    <x v="12"/>
  </r>
  <r>
    <x v="477"/>
    <x v="12"/>
  </r>
  <r>
    <x v="478"/>
    <x v="12"/>
  </r>
  <r>
    <x v="65"/>
    <x v="12"/>
  </r>
  <r>
    <x v="398"/>
    <x v="12"/>
  </r>
  <r>
    <x v="66"/>
    <x v="12"/>
  </r>
  <r>
    <x v="124"/>
    <x v="12"/>
  </r>
  <r>
    <x v="401"/>
    <x v="12"/>
  </r>
  <r>
    <x v="479"/>
    <x v="12"/>
  </r>
  <r>
    <x v="480"/>
    <x v="12"/>
  </r>
  <r>
    <x v="70"/>
    <x v="12"/>
  </r>
  <r>
    <x v="481"/>
    <x v="12"/>
  </r>
  <r>
    <x v="482"/>
    <x v="12"/>
  </r>
  <r>
    <x v="483"/>
    <x v="12"/>
  </r>
  <r>
    <x v="484"/>
    <x v="12"/>
  </r>
  <r>
    <x v="74"/>
    <x v="12"/>
  </r>
  <r>
    <x v="485"/>
    <x v="12"/>
  </r>
  <r>
    <x v="76"/>
    <x v="12"/>
  </r>
  <r>
    <x v="77"/>
    <x v="12"/>
  </r>
  <r>
    <x v="486"/>
    <x v="12"/>
  </r>
  <r>
    <x v="409"/>
    <x v="12"/>
  </r>
  <r>
    <x v="487"/>
    <x v="12"/>
  </r>
  <r>
    <x v="79"/>
    <x v="12"/>
  </r>
  <r>
    <x v="80"/>
    <x v="12"/>
  </r>
  <r>
    <x v="488"/>
    <x v="12"/>
  </r>
  <r>
    <x v="489"/>
    <x v="12"/>
  </r>
  <r>
    <x v="326"/>
    <x v="12"/>
  </r>
  <r>
    <x v="490"/>
    <x v="12"/>
  </r>
  <r>
    <x v="491"/>
    <x v="12"/>
  </r>
  <r>
    <x v="492"/>
    <x v="12"/>
  </r>
  <r>
    <x v="493"/>
    <x v="12"/>
  </r>
  <r>
    <x v="137"/>
    <x v="12"/>
  </r>
  <r>
    <x v="494"/>
    <x v="12"/>
  </r>
  <r>
    <x v="495"/>
    <x v="12"/>
  </r>
  <r>
    <x v="496"/>
    <x v="12"/>
  </r>
  <r>
    <x v="497"/>
    <x v="12"/>
  </r>
  <r>
    <x v="142"/>
    <x v="12"/>
  </r>
  <r>
    <x v="87"/>
    <x v="12"/>
  </r>
  <r>
    <x v="498"/>
    <x v="12"/>
  </r>
  <r>
    <x v="499"/>
    <x v="12"/>
  </r>
  <r>
    <x v="500"/>
    <x v="12"/>
  </r>
  <r>
    <x v="337"/>
    <x v="12"/>
  </r>
  <r>
    <x v="149"/>
    <x v="12"/>
  </r>
  <r>
    <x v="150"/>
    <x v="12"/>
  </r>
  <r>
    <x v="501"/>
    <x v="12"/>
  </r>
  <r>
    <x v="441"/>
    <x v="12"/>
  </r>
  <r>
    <x v="94"/>
    <x v="12"/>
  </r>
  <r>
    <x v="442"/>
    <x v="12"/>
  </r>
  <r>
    <x v="443"/>
    <x v="12"/>
  </r>
  <r>
    <x v="502"/>
    <x v="12"/>
  </r>
  <r>
    <x v="503"/>
    <x v="12"/>
  </r>
  <r>
    <x v="504"/>
    <x v="12"/>
  </r>
  <r>
    <x v="448"/>
    <x v="12"/>
  </r>
  <r>
    <x v="505"/>
    <x v="12"/>
  </r>
  <r>
    <x v="506"/>
    <x v="13"/>
  </r>
  <r>
    <x v="225"/>
    <x v="13"/>
  </r>
  <r>
    <x v="507"/>
    <x v="13"/>
  </r>
  <r>
    <x v="508"/>
    <x v="13"/>
  </r>
  <r>
    <x v="509"/>
    <x v="13"/>
  </r>
  <r>
    <x v="510"/>
    <x v="13"/>
  </r>
  <r>
    <x v="511"/>
    <x v="13"/>
  </r>
  <r>
    <x v="512"/>
    <x v="13"/>
  </r>
  <r>
    <x v="513"/>
    <x v="13"/>
  </r>
  <r>
    <x v="514"/>
    <x v="13"/>
  </r>
  <r>
    <x v="515"/>
    <x v="13"/>
  </r>
  <r>
    <x v="172"/>
    <x v="13"/>
  </r>
  <r>
    <x v="516"/>
    <x v="13"/>
  </r>
  <r>
    <x v="517"/>
    <x v="13"/>
  </r>
  <r>
    <x v="518"/>
    <x v="13"/>
  </r>
  <r>
    <x v="519"/>
    <x v="13"/>
  </r>
  <r>
    <x v="105"/>
    <x v="13"/>
  </r>
  <r>
    <x v="520"/>
    <x v="13"/>
  </r>
  <r>
    <x v="239"/>
    <x v="13"/>
  </r>
  <r>
    <x v="55"/>
    <x v="13"/>
  </r>
  <r>
    <x v="59"/>
    <x v="13"/>
  </r>
  <r>
    <x v="247"/>
    <x v="13"/>
  </r>
  <r>
    <x v="521"/>
    <x v="13"/>
  </r>
  <r>
    <x v="522"/>
    <x v="13"/>
  </r>
  <r>
    <x v="0"/>
    <x v="13"/>
  </r>
  <r>
    <x v="523"/>
    <x v="13"/>
  </r>
  <r>
    <x v="66"/>
    <x v="13"/>
  </r>
  <r>
    <x v="524"/>
    <x v="13"/>
  </r>
  <r>
    <x v="525"/>
    <x v="13"/>
  </r>
  <r>
    <x v="526"/>
    <x v="13"/>
  </r>
  <r>
    <x v="527"/>
    <x v="13"/>
  </r>
  <r>
    <x v="528"/>
    <x v="13"/>
  </r>
  <r>
    <x v="126"/>
    <x v="13"/>
  </r>
  <r>
    <x v="74"/>
    <x v="13"/>
  </r>
  <r>
    <x v="529"/>
    <x v="13"/>
  </r>
  <r>
    <x v="530"/>
    <x v="13"/>
  </r>
  <r>
    <x v="531"/>
    <x v="13"/>
  </r>
  <r>
    <x v="532"/>
    <x v="13"/>
  </r>
  <r>
    <x v="533"/>
    <x v="13"/>
  </r>
  <r>
    <x v="534"/>
    <x v="13"/>
  </r>
  <r>
    <x v="535"/>
    <x v="13"/>
  </r>
  <r>
    <x v="536"/>
    <x v="13"/>
  </r>
  <r>
    <x v="537"/>
    <x v="13"/>
  </r>
  <r>
    <x v="538"/>
    <x v="13"/>
  </r>
  <r>
    <x v="94"/>
    <x v="13"/>
  </r>
  <r>
    <x v="225"/>
    <x v="14"/>
  </r>
  <r>
    <x v="539"/>
    <x v="14"/>
  </r>
  <r>
    <x v="540"/>
    <x v="14"/>
  </r>
  <r>
    <x v="101"/>
    <x v="14"/>
  </r>
  <r>
    <x v="541"/>
    <x v="14"/>
  </r>
  <r>
    <x v="542"/>
    <x v="14"/>
  </r>
  <r>
    <x v="37"/>
    <x v="14"/>
  </r>
  <r>
    <x v="103"/>
    <x v="14"/>
  </r>
  <r>
    <x v="462"/>
    <x v="14"/>
  </r>
  <r>
    <x v="543"/>
    <x v="14"/>
  </r>
  <r>
    <x v="544"/>
    <x v="14"/>
  </r>
  <r>
    <x v="105"/>
    <x v="14"/>
  </r>
  <r>
    <x v="43"/>
    <x v="14"/>
  </r>
  <r>
    <x v="466"/>
    <x v="14"/>
  </r>
  <r>
    <x v="545"/>
    <x v="14"/>
  </r>
  <r>
    <x v="367"/>
    <x v="14"/>
  </r>
  <r>
    <x v="110"/>
    <x v="14"/>
  </r>
  <r>
    <x v="546"/>
    <x v="14"/>
  </r>
  <r>
    <x v="54"/>
    <x v="14"/>
  </r>
  <r>
    <x v="547"/>
    <x v="14"/>
  </r>
  <r>
    <x v="243"/>
    <x v="14"/>
  </r>
  <r>
    <x v="548"/>
    <x v="14"/>
  </r>
  <r>
    <x v="549"/>
    <x v="14"/>
  </r>
  <r>
    <x v="550"/>
    <x v="14"/>
  </r>
  <r>
    <x v="378"/>
    <x v="14"/>
  </r>
  <r>
    <x v="58"/>
    <x v="14"/>
  </r>
  <r>
    <x v="551"/>
    <x v="14"/>
  </r>
  <r>
    <x v="59"/>
    <x v="14"/>
  </r>
  <r>
    <x v="116"/>
    <x v="14"/>
  </r>
  <r>
    <x v="552"/>
    <x v="14"/>
  </r>
  <r>
    <x v="61"/>
    <x v="14"/>
  </r>
  <r>
    <x v="473"/>
    <x v="14"/>
  </r>
  <r>
    <x v="309"/>
    <x v="14"/>
  </r>
  <r>
    <x v="392"/>
    <x v="14"/>
  </r>
  <r>
    <x v="475"/>
    <x v="14"/>
  </r>
  <r>
    <x v="553"/>
    <x v="14"/>
  </r>
  <r>
    <x v="63"/>
    <x v="14"/>
  </r>
  <r>
    <x v="0"/>
    <x v="14"/>
  </r>
  <r>
    <x v="554"/>
    <x v="14"/>
  </r>
  <r>
    <x v="65"/>
    <x v="14"/>
  </r>
  <r>
    <x v="398"/>
    <x v="14"/>
  </r>
  <r>
    <x v="66"/>
    <x v="14"/>
  </r>
  <r>
    <x v="555"/>
    <x v="14"/>
  </r>
  <r>
    <x v="556"/>
    <x v="14"/>
  </r>
  <r>
    <x v="124"/>
    <x v="14"/>
  </r>
  <r>
    <x v="557"/>
    <x v="14"/>
  </r>
  <r>
    <x v="558"/>
    <x v="14"/>
  </r>
  <r>
    <x v="559"/>
    <x v="14"/>
  </r>
  <r>
    <x v="560"/>
    <x v="14"/>
  </r>
  <r>
    <x v="561"/>
    <x v="14"/>
  </r>
  <r>
    <x v="185"/>
    <x v="14"/>
  </r>
  <r>
    <x v="69"/>
    <x v="14"/>
  </r>
  <r>
    <x v="70"/>
    <x v="14"/>
  </r>
  <r>
    <x v="562"/>
    <x v="14"/>
  </r>
  <r>
    <x v="128"/>
    <x v="14"/>
  </r>
  <r>
    <x v="73"/>
    <x v="14"/>
  </r>
  <r>
    <x v="563"/>
    <x v="14"/>
  </r>
  <r>
    <x v="74"/>
    <x v="14"/>
  </r>
  <r>
    <x v="76"/>
    <x v="14"/>
  </r>
  <r>
    <x v="77"/>
    <x v="14"/>
  </r>
  <r>
    <x v="564"/>
    <x v="14"/>
  </r>
  <r>
    <x v="565"/>
    <x v="14"/>
  </r>
  <r>
    <x v="566"/>
    <x v="14"/>
  </r>
  <r>
    <x v="567"/>
    <x v="14"/>
  </r>
  <r>
    <x v="568"/>
    <x v="14"/>
  </r>
  <r>
    <x v="569"/>
    <x v="14"/>
  </r>
  <r>
    <x v="570"/>
    <x v="14"/>
  </r>
  <r>
    <x v="79"/>
    <x v="14"/>
  </r>
  <r>
    <x v="80"/>
    <x v="14"/>
  </r>
  <r>
    <x v="81"/>
    <x v="14"/>
  </r>
  <r>
    <x v="571"/>
    <x v="14"/>
  </r>
  <r>
    <x v="572"/>
    <x v="14"/>
  </r>
  <r>
    <x v="573"/>
    <x v="14"/>
  </r>
  <r>
    <x v="82"/>
    <x v="14"/>
  </r>
  <r>
    <x v="574"/>
    <x v="14"/>
  </r>
  <r>
    <x v="84"/>
    <x v="14"/>
  </r>
  <r>
    <x v="138"/>
    <x v="14"/>
  </r>
  <r>
    <x v="140"/>
    <x v="14"/>
  </r>
  <r>
    <x v="330"/>
    <x v="14"/>
  </r>
  <r>
    <x v="85"/>
    <x v="14"/>
  </r>
  <r>
    <x v="575"/>
    <x v="14"/>
  </r>
  <r>
    <x v="576"/>
    <x v="14"/>
  </r>
  <r>
    <x v="141"/>
    <x v="14"/>
  </r>
  <r>
    <x v="577"/>
    <x v="14"/>
  </r>
  <r>
    <x v="578"/>
    <x v="14"/>
  </r>
  <r>
    <x v="142"/>
    <x v="14"/>
  </r>
  <r>
    <x v="87"/>
    <x v="14"/>
  </r>
  <r>
    <x v="88"/>
    <x v="14"/>
  </r>
  <r>
    <x v="579"/>
    <x v="14"/>
  </r>
  <r>
    <x v="580"/>
    <x v="14"/>
  </r>
  <r>
    <x v="581"/>
    <x v="14"/>
  </r>
  <r>
    <x v="149"/>
    <x v="14"/>
  </r>
  <r>
    <x v="582"/>
    <x v="14"/>
  </r>
  <r>
    <x v="583"/>
    <x v="14"/>
  </r>
  <r>
    <x v="441"/>
    <x v="14"/>
  </r>
  <r>
    <x v="94"/>
    <x v="14"/>
  </r>
  <r>
    <x v="442"/>
    <x v="14"/>
  </r>
  <r>
    <x v="151"/>
    <x v="14"/>
  </r>
  <r>
    <x v="584"/>
    <x v="14"/>
  </r>
  <r>
    <x v="585"/>
    <x v="14"/>
  </r>
  <r>
    <x v="586"/>
    <x v="14"/>
  </r>
  <r>
    <x v="502"/>
    <x v="14"/>
  </r>
  <r>
    <x v="587"/>
    <x v="14"/>
  </r>
  <r>
    <x v="225"/>
    <x v="15"/>
  </r>
  <r>
    <x v="588"/>
    <x v="15"/>
  </r>
  <r>
    <x v="589"/>
    <x v="15"/>
  </r>
  <r>
    <x v="100"/>
    <x v="15"/>
  </r>
  <r>
    <x v="590"/>
    <x v="15"/>
  </r>
  <r>
    <x v="101"/>
    <x v="15"/>
  </r>
  <r>
    <x v="541"/>
    <x v="15"/>
  </r>
  <r>
    <x v="103"/>
    <x v="15"/>
  </r>
  <r>
    <x v="462"/>
    <x v="15"/>
  </r>
  <r>
    <x v="105"/>
    <x v="15"/>
  </r>
  <r>
    <x v="43"/>
    <x v="15"/>
  </r>
  <r>
    <x v="466"/>
    <x v="15"/>
  </r>
  <r>
    <x v="110"/>
    <x v="15"/>
  </r>
  <r>
    <x v="591"/>
    <x v="15"/>
  </r>
  <r>
    <x v="54"/>
    <x v="15"/>
  </r>
  <r>
    <x v="592"/>
    <x v="15"/>
  </r>
  <r>
    <x v="372"/>
    <x v="15"/>
  </r>
  <r>
    <x v="468"/>
    <x v="15"/>
  </r>
  <r>
    <x v="593"/>
    <x v="15"/>
  </r>
  <r>
    <x v="594"/>
    <x v="15"/>
  </r>
  <r>
    <x v="58"/>
    <x v="15"/>
  </r>
  <r>
    <x v="382"/>
    <x v="15"/>
  </r>
  <r>
    <x v="595"/>
    <x v="15"/>
  </r>
  <r>
    <x v="59"/>
    <x v="15"/>
  </r>
  <r>
    <x v="116"/>
    <x v="15"/>
  </r>
  <r>
    <x v="596"/>
    <x v="15"/>
  </r>
  <r>
    <x v="118"/>
    <x v="15"/>
  </r>
  <r>
    <x v="61"/>
    <x v="15"/>
  </r>
  <r>
    <x v="309"/>
    <x v="15"/>
  </r>
  <r>
    <x v="392"/>
    <x v="15"/>
  </r>
  <r>
    <x v="476"/>
    <x v="15"/>
  </r>
  <r>
    <x v="597"/>
    <x v="15"/>
  </r>
  <r>
    <x v="63"/>
    <x v="15"/>
  </r>
  <r>
    <x v="121"/>
    <x v="15"/>
  </r>
  <r>
    <x v="598"/>
    <x v="15"/>
  </r>
  <r>
    <x v="0"/>
    <x v="15"/>
  </r>
  <r>
    <x v="65"/>
    <x v="15"/>
  </r>
  <r>
    <x v="398"/>
    <x v="15"/>
  </r>
  <r>
    <x v="599"/>
    <x v="15"/>
  </r>
  <r>
    <x v="66"/>
    <x v="15"/>
  </r>
  <r>
    <x v="600"/>
    <x v="15"/>
  </r>
  <r>
    <x v="124"/>
    <x v="15"/>
  </r>
  <r>
    <x v="560"/>
    <x v="15"/>
  </r>
  <r>
    <x v="601"/>
    <x v="15"/>
  </r>
  <r>
    <x v="602"/>
    <x v="15"/>
  </r>
  <r>
    <x v="603"/>
    <x v="15"/>
  </r>
  <r>
    <x v="185"/>
    <x v="15"/>
  </r>
  <r>
    <x v="69"/>
    <x v="15"/>
  </r>
  <r>
    <x v="74"/>
    <x v="15"/>
  </r>
  <r>
    <x v="76"/>
    <x v="15"/>
  </r>
  <r>
    <x v="77"/>
    <x v="15"/>
  </r>
  <r>
    <x v="321"/>
    <x v="15"/>
  </r>
  <r>
    <x v="604"/>
    <x v="15"/>
  </r>
  <r>
    <x v="79"/>
    <x v="15"/>
  </r>
  <r>
    <x v="80"/>
    <x v="15"/>
  </r>
  <r>
    <x v="81"/>
    <x v="15"/>
  </r>
  <r>
    <x v="133"/>
    <x v="15"/>
  </r>
  <r>
    <x v="605"/>
    <x v="15"/>
  </r>
  <r>
    <x v="606"/>
    <x v="15"/>
  </r>
  <r>
    <x v="197"/>
    <x v="15"/>
  </r>
  <r>
    <x v="607"/>
    <x v="15"/>
  </r>
  <r>
    <x v="608"/>
    <x v="15"/>
  </r>
  <r>
    <x v="82"/>
    <x v="15"/>
  </r>
  <r>
    <x v="84"/>
    <x v="15"/>
  </r>
  <r>
    <x v="609"/>
    <x v="15"/>
  </r>
  <r>
    <x v="610"/>
    <x v="15"/>
  </r>
  <r>
    <x v="140"/>
    <x v="15"/>
  </r>
  <r>
    <x v="330"/>
    <x v="15"/>
  </r>
  <r>
    <x v="85"/>
    <x v="15"/>
  </r>
  <r>
    <x v="611"/>
    <x v="15"/>
  </r>
  <r>
    <x v="612"/>
    <x v="15"/>
  </r>
  <r>
    <x v="142"/>
    <x v="15"/>
  </r>
  <r>
    <x v="87"/>
    <x v="15"/>
  </r>
  <r>
    <x v="613"/>
    <x v="15"/>
  </r>
  <r>
    <x v="614"/>
    <x v="15"/>
  </r>
  <r>
    <x v="615"/>
    <x v="15"/>
  </r>
  <r>
    <x v="616"/>
    <x v="15"/>
  </r>
  <r>
    <x v="617"/>
    <x v="15"/>
  </r>
  <r>
    <x v="618"/>
    <x v="15"/>
  </r>
  <r>
    <x v="619"/>
    <x v="15"/>
  </r>
  <r>
    <x v="620"/>
    <x v="15"/>
  </r>
  <r>
    <x v="149"/>
    <x v="15"/>
  </r>
  <r>
    <x v="621"/>
    <x v="15"/>
  </r>
  <r>
    <x v="622"/>
    <x v="15"/>
  </r>
  <r>
    <x v="623"/>
    <x v="15"/>
  </r>
  <r>
    <x v="583"/>
    <x v="15"/>
  </r>
  <r>
    <x v="441"/>
    <x v="15"/>
  </r>
  <r>
    <x v="624"/>
    <x v="15"/>
  </r>
  <r>
    <x v="94"/>
    <x v="15"/>
  </r>
  <r>
    <x v="442"/>
    <x v="15"/>
  </r>
  <r>
    <x v="625"/>
    <x v="15"/>
  </r>
  <r>
    <x v="151"/>
    <x v="15"/>
  </r>
  <r>
    <x v="626"/>
    <x v="15"/>
  </r>
  <r>
    <x v="588"/>
    <x v="16"/>
  </r>
  <r>
    <x v="627"/>
    <x v="16"/>
  </r>
  <r>
    <x v="628"/>
    <x v="16"/>
  </r>
  <r>
    <x v="629"/>
    <x v="16"/>
  </r>
  <r>
    <x v="630"/>
    <x v="16"/>
  </r>
  <r>
    <x v="631"/>
    <x v="16"/>
  </r>
  <r>
    <x v="541"/>
    <x v="16"/>
  </r>
  <r>
    <x v="36"/>
    <x v="16"/>
  </r>
  <r>
    <x v="632"/>
    <x v="16"/>
  </r>
  <r>
    <x v="633"/>
    <x v="16"/>
  </r>
  <r>
    <x v="39"/>
    <x v="16"/>
  </r>
  <r>
    <x v="234"/>
    <x v="16"/>
  </r>
  <r>
    <x v="105"/>
    <x v="16"/>
  </r>
  <r>
    <x v="43"/>
    <x v="16"/>
  </r>
  <r>
    <x v="634"/>
    <x v="16"/>
  </r>
  <r>
    <x v="635"/>
    <x v="16"/>
  </r>
  <r>
    <x v="636"/>
    <x v="16"/>
  </r>
  <r>
    <x v="637"/>
    <x v="16"/>
  </r>
  <r>
    <x v="110"/>
    <x v="16"/>
  </r>
  <r>
    <x v="372"/>
    <x v="16"/>
  </r>
  <r>
    <x v="470"/>
    <x v="16"/>
  </r>
  <r>
    <x v="638"/>
    <x v="16"/>
  </r>
  <r>
    <x v="243"/>
    <x v="16"/>
  </r>
  <r>
    <x v="550"/>
    <x v="16"/>
  </r>
  <r>
    <x v="639"/>
    <x v="16"/>
  </r>
  <r>
    <x v="640"/>
    <x v="16"/>
  </r>
  <r>
    <x v="641"/>
    <x v="16"/>
  </r>
  <r>
    <x v="642"/>
    <x v="16"/>
  </r>
  <r>
    <x v="551"/>
    <x v="16"/>
  </r>
  <r>
    <x v="59"/>
    <x v="16"/>
  </r>
  <r>
    <x v="643"/>
    <x v="16"/>
  </r>
  <r>
    <x v="644"/>
    <x v="16"/>
  </r>
  <r>
    <x v="158"/>
    <x v="16"/>
  </r>
  <r>
    <x v="118"/>
    <x v="16"/>
  </r>
  <r>
    <x v="645"/>
    <x v="16"/>
  </r>
  <r>
    <x v="646"/>
    <x v="16"/>
  </r>
  <r>
    <x v="647"/>
    <x v="16"/>
  </r>
  <r>
    <x v="309"/>
    <x v="16"/>
  </r>
  <r>
    <x v="648"/>
    <x v="16"/>
  </r>
  <r>
    <x v="649"/>
    <x v="16"/>
  </r>
  <r>
    <x v="650"/>
    <x v="16"/>
  </r>
  <r>
    <x v="651"/>
    <x v="16"/>
  </r>
  <r>
    <x v="65"/>
    <x v="16"/>
  </r>
  <r>
    <x v="66"/>
    <x v="16"/>
  </r>
  <r>
    <x v="652"/>
    <x v="16"/>
  </r>
  <r>
    <x v="124"/>
    <x v="16"/>
  </r>
  <r>
    <x v="653"/>
    <x v="16"/>
  </r>
  <r>
    <x v="654"/>
    <x v="16"/>
  </r>
  <r>
    <x v="254"/>
    <x v="16"/>
  </r>
  <r>
    <x v="0"/>
    <x v="16"/>
  </r>
  <r>
    <x v="655"/>
    <x v="16"/>
  </r>
  <r>
    <x v="656"/>
    <x v="16"/>
  </r>
  <r>
    <x v="657"/>
    <x v="16"/>
  </r>
  <r>
    <x v="126"/>
    <x v="16"/>
  </r>
  <r>
    <x v="481"/>
    <x v="16"/>
  </r>
  <r>
    <x v="128"/>
    <x v="16"/>
  </r>
  <r>
    <x v="484"/>
    <x v="16"/>
  </r>
  <r>
    <x v="76"/>
    <x v="16"/>
  </r>
  <r>
    <x v="77"/>
    <x v="16"/>
  </r>
  <r>
    <x v="658"/>
    <x v="16"/>
  </r>
  <r>
    <x v="659"/>
    <x v="16"/>
  </r>
  <r>
    <x v="604"/>
    <x v="16"/>
  </r>
  <r>
    <x v="409"/>
    <x v="16"/>
  </r>
  <r>
    <x v="80"/>
    <x v="16"/>
  </r>
  <r>
    <x v="660"/>
    <x v="16"/>
  </r>
  <r>
    <x v="661"/>
    <x v="16"/>
  </r>
  <r>
    <x v="662"/>
    <x v="16"/>
  </r>
  <r>
    <x v="663"/>
    <x v="16"/>
  </r>
  <r>
    <x v="664"/>
    <x v="16"/>
  </r>
  <r>
    <x v="665"/>
    <x v="16"/>
  </r>
  <r>
    <x v="666"/>
    <x v="16"/>
  </r>
  <r>
    <x v="667"/>
    <x v="16"/>
  </r>
  <r>
    <x v="668"/>
    <x v="16"/>
  </r>
  <r>
    <x v="669"/>
    <x v="16"/>
  </r>
  <r>
    <x v="135"/>
    <x v="16"/>
  </r>
  <r>
    <x v="670"/>
    <x v="16"/>
  </r>
  <r>
    <x v="671"/>
    <x v="16"/>
  </r>
  <r>
    <x v="672"/>
    <x v="16"/>
  </r>
  <r>
    <x v="673"/>
    <x v="16"/>
  </r>
  <r>
    <x v="674"/>
    <x v="16"/>
  </r>
  <r>
    <x v="675"/>
    <x v="16"/>
  </r>
  <r>
    <x v="676"/>
    <x v="16"/>
  </r>
  <r>
    <x v="677"/>
    <x v="16"/>
  </r>
  <r>
    <x v="612"/>
    <x v="16"/>
  </r>
  <r>
    <x v="86"/>
    <x v="16"/>
  </r>
  <r>
    <x v="141"/>
    <x v="16"/>
  </r>
  <r>
    <x v="142"/>
    <x v="16"/>
  </r>
  <r>
    <x v="276"/>
    <x v="16"/>
  </r>
  <r>
    <x v="678"/>
    <x v="16"/>
  </r>
  <r>
    <x v="679"/>
    <x v="16"/>
  </r>
  <r>
    <x v="680"/>
    <x v="16"/>
  </r>
  <r>
    <x v="681"/>
    <x v="16"/>
  </r>
  <r>
    <x v="682"/>
    <x v="16"/>
  </r>
  <r>
    <x v="683"/>
    <x v="16"/>
  </r>
  <r>
    <x v="684"/>
    <x v="16"/>
  </r>
  <r>
    <x v="685"/>
    <x v="16"/>
  </r>
  <r>
    <x v="686"/>
    <x v="16"/>
  </r>
  <r>
    <x v="431"/>
    <x v="16"/>
  </r>
  <r>
    <x v="687"/>
    <x v="16"/>
  </r>
  <r>
    <x v="688"/>
    <x v="16"/>
  </r>
  <r>
    <x v="689"/>
    <x v="16"/>
  </r>
  <r>
    <x v="94"/>
    <x v="16"/>
  </r>
  <r>
    <x v="690"/>
    <x v="16"/>
  </r>
  <r>
    <x v="691"/>
    <x v="16"/>
  </r>
  <r>
    <x v="692"/>
    <x v="16"/>
  </r>
  <r>
    <x v="693"/>
    <x v="16"/>
  </r>
  <r>
    <x v="454"/>
    <x v="17"/>
  </r>
  <r>
    <x v="588"/>
    <x v="17"/>
  </r>
  <r>
    <x v="627"/>
    <x v="17"/>
  </r>
  <r>
    <x v="694"/>
    <x v="17"/>
  </r>
  <r>
    <x v="695"/>
    <x v="17"/>
  </r>
  <r>
    <x v="696"/>
    <x v="17"/>
  </r>
  <r>
    <x v="697"/>
    <x v="17"/>
  </r>
  <r>
    <x v="101"/>
    <x v="17"/>
  </r>
  <r>
    <x v="631"/>
    <x v="17"/>
  </r>
  <r>
    <x v="698"/>
    <x v="17"/>
  </r>
  <r>
    <x v="699"/>
    <x v="17"/>
  </r>
  <r>
    <x v="700"/>
    <x v="17"/>
  </r>
  <r>
    <x v="701"/>
    <x v="17"/>
  </r>
  <r>
    <x v="702"/>
    <x v="17"/>
  </r>
  <r>
    <x v="703"/>
    <x v="17"/>
  </r>
  <r>
    <x v="36"/>
    <x v="17"/>
  </r>
  <r>
    <x v="704"/>
    <x v="17"/>
  </r>
  <r>
    <x v="705"/>
    <x v="17"/>
  </r>
  <r>
    <x v="706"/>
    <x v="17"/>
  </r>
  <r>
    <x v="707"/>
    <x v="17"/>
  </r>
  <r>
    <x v="103"/>
    <x v="17"/>
  </r>
  <r>
    <x v="708"/>
    <x v="17"/>
  </r>
  <r>
    <x v="709"/>
    <x v="17"/>
  </r>
  <r>
    <x v="544"/>
    <x v="17"/>
  </r>
  <r>
    <x v="105"/>
    <x v="17"/>
  </r>
  <r>
    <x v="43"/>
    <x v="17"/>
  </r>
  <r>
    <x v="466"/>
    <x v="17"/>
  </r>
  <r>
    <x v="111"/>
    <x v="17"/>
  </r>
  <r>
    <x v="546"/>
    <x v="17"/>
  </r>
  <r>
    <x v="591"/>
    <x v="17"/>
  </r>
  <r>
    <x v="710"/>
    <x v="17"/>
  </r>
  <r>
    <x v="711"/>
    <x v="17"/>
  </r>
  <r>
    <x v="712"/>
    <x v="17"/>
  </r>
  <r>
    <x v="58"/>
    <x v="17"/>
  </r>
  <r>
    <x v="713"/>
    <x v="17"/>
  </r>
  <r>
    <x v="382"/>
    <x v="17"/>
  </r>
  <r>
    <x v="59"/>
    <x v="17"/>
  </r>
  <r>
    <x v="116"/>
    <x v="17"/>
  </r>
  <r>
    <x v="552"/>
    <x v="17"/>
  </r>
  <r>
    <x v="714"/>
    <x v="17"/>
  </r>
  <r>
    <x v="118"/>
    <x v="17"/>
  </r>
  <r>
    <x v="715"/>
    <x v="17"/>
  </r>
  <r>
    <x v="716"/>
    <x v="17"/>
  </r>
  <r>
    <x v="717"/>
    <x v="17"/>
  </r>
  <r>
    <x v="718"/>
    <x v="17"/>
  </r>
  <r>
    <x v="392"/>
    <x v="17"/>
  </r>
  <r>
    <x v="475"/>
    <x v="17"/>
  </r>
  <r>
    <x v="719"/>
    <x v="17"/>
  </r>
  <r>
    <x v="476"/>
    <x v="17"/>
  </r>
  <r>
    <x v="395"/>
    <x v="17"/>
  </r>
  <r>
    <x v="553"/>
    <x v="17"/>
  </r>
  <r>
    <x v="63"/>
    <x v="17"/>
  </r>
  <r>
    <x v="720"/>
    <x v="17"/>
  </r>
  <r>
    <x v="721"/>
    <x v="17"/>
  </r>
  <r>
    <x v="65"/>
    <x v="17"/>
  </r>
  <r>
    <x v="66"/>
    <x v="17"/>
  </r>
  <r>
    <x v="722"/>
    <x v="17"/>
  </r>
  <r>
    <x v="124"/>
    <x v="17"/>
  </r>
  <r>
    <x v="723"/>
    <x v="17"/>
  </r>
  <r>
    <x v="724"/>
    <x v="17"/>
  </r>
  <r>
    <x v="560"/>
    <x v="17"/>
  </r>
  <r>
    <x v="0"/>
    <x v="17"/>
  </r>
  <r>
    <x v="725"/>
    <x v="17"/>
  </r>
  <r>
    <x v="726"/>
    <x v="17"/>
  </r>
  <r>
    <x v="69"/>
    <x v="17"/>
  </r>
  <r>
    <x v="70"/>
    <x v="17"/>
  </r>
  <r>
    <x v="727"/>
    <x v="17"/>
  </r>
  <r>
    <x v="728"/>
    <x v="17"/>
  </r>
  <r>
    <x v="528"/>
    <x v="17"/>
  </r>
  <r>
    <x v="126"/>
    <x v="17"/>
  </r>
  <r>
    <x v="562"/>
    <x v="17"/>
  </r>
  <r>
    <x v="128"/>
    <x v="17"/>
  </r>
  <r>
    <x v="484"/>
    <x v="17"/>
  </r>
  <r>
    <x v="74"/>
    <x v="17"/>
  </r>
  <r>
    <x v="729"/>
    <x v="17"/>
  </r>
  <r>
    <x v="76"/>
    <x v="17"/>
  </r>
  <r>
    <x v="77"/>
    <x v="17"/>
  </r>
  <r>
    <x v="321"/>
    <x v="17"/>
  </r>
  <r>
    <x v="564"/>
    <x v="17"/>
  </r>
  <r>
    <x v="730"/>
    <x v="17"/>
  </r>
  <r>
    <x v="731"/>
    <x v="17"/>
  </r>
  <r>
    <x v="568"/>
    <x v="17"/>
  </r>
  <r>
    <x v="659"/>
    <x v="17"/>
  </r>
  <r>
    <x v="732"/>
    <x v="17"/>
  </r>
  <r>
    <x v="570"/>
    <x v="17"/>
  </r>
  <r>
    <x v="733"/>
    <x v="17"/>
  </r>
  <r>
    <x v="79"/>
    <x v="17"/>
  </r>
  <r>
    <x v="80"/>
    <x v="17"/>
  </r>
  <r>
    <x v="81"/>
    <x v="17"/>
  </r>
  <r>
    <x v="734"/>
    <x v="17"/>
  </r>
  <r>
    <x v="735"/>
    <x v="17"/>
  </r>
  <r>
    <x v="736"/>
    <x v="17"/>
  </r>
  <r>
    <x v="606"/>
    <x v="17"/>
  </r>
  <r>
    <x v="737"/>
    <x v="17"/>
  </r>
  <r>
    <x v="607"/>
    <x v="17"/>
  </r>
  <r>
    <x v="738"/>
    <x v="17"/>
  </r>
  <r>
    <x v="739"/>
    <x v="17"/>
  </r>
  <r>
    <x v="82"/>
    <x v="17"/>
  </r>
  <r>
    <x v="84"/>
    <x v="17"/>
  </r>
  <r>
    <x v="740"/>
    <x v="17"/>
  </r>
  <r>
    <x v="140"/>
    <x v="17"/>
  </r>
  <r>
    <x v="741"/>
    <x v="17"/>
  </r>
  <r>
    <x v="742"/>
    <x v="17"/>
  </r>
  <r>
    <x v="743"/>
    <x v="17"/>
  </r>
  <r>
    <x v="86"/>
    <x v="17"/>
  </r>
  <r>
    <x v="142"/>
    <x v="17"/>
  </r>
  <r>
    <x v="87"/>
    <x v="17"/>
  </r>
  <r>
    <x v="744"/>
    <x v="17"/>
  </r>
  <r>
    <x v="613"/>
    <x v="17"/>
  </r>
  <r>
    <x v="337"/>
    <x v="17"/>
  </r>
  <r>
    <x v="745"/>
    <x v="17"/>
  </r>
  <r>
    <x v="746"/>
    <x v="17"/>
  </r>
  <r>
    <x v="747"/>
    <x v="17"/>
  </r>
  <r>
    <x v="149"/>
    <x v="17"/>
  </r>
  <r>
    <x v="441"/>
    <x v="17"/>
  </r>
  <r>
    <x v="94"/>
    <x v="17"/>
  </r>
  <r>
    <x v="442"/>
    <x v="17"/>
  </r>
  <r>
    <x v="443"/>
    <x v="17"/>
  </r>
  <r>
    <x v="626"/>
    <x v="17"/>
  </r>
  <r>
    <x v="748"/>
    <x v="17"/>
  </r>
  <r>
    <x v="587"/>
    <x v="17"/>
  </r>
  <r>
    <x v="749"/>
    <x v="18"/>
  </r>
  <r>
    <x v="588"/>
    <x v="18"/>
  </r>
  <r>
    <x v="750"/>
    <x v="18"/>
  </r>
  <r>
    <x v="751"/>
    <x v="18"/>
  </r>
  <r>
    <x v="752"/>
    <x v="18"/>
  </r>
  <r>
    <x v="753"/>
    <x v="18"/>
  </r>
  <r>
    <x v="754"/>
    <x v="18"/>
  </r>
  <r>
    <x v="755"/>
    <x v="18"/>
  </r>
  <r>
    <x v="756"/>
    <x v="18"/>
  </r>
  <r>
    <x v="757"/>
    <x v="18"/>
  </r>
  <r>
    <x v="704"/>
    <x v="18"/>
  </r>
  <r>
    <x v="758"/>
    <x v="18"/>
  </r>
  <r>
    <x v="759"/>
    <x v="18"/>
  </r>
  <r>
    <x v="760"/>
    <x v="18"/>
  </r>
  <r>
    <x v="761"/>
    <x v="18"/>
  </r>
  <r>
    <x v="301"/>
    <x v="18"/>
  </r>
  <r>
    <x v="762"/>
    <x v="18"/>
  </r>
  <r>
    <x v="763"/>
    <x v="18"/>
  </r>
  <r>
    <x v="764"/>
    <x v="18"/>
  </r>
  <r>
    <x v="765"/>
    <x v="18"/>
  </r>
  <r>
    <x v="59"/>
    <x v="18"/>
  </r>
  <r>
    <x v="118"/>
    <x v="18"/>
  </r>
  <r>
    <x v="766"/>
    <x v="18"/>
  </r>
  <r>
    <x v="767"/>
    <x v="18"/>
  </r>
  <r>
    <x v="65"/>
    <x v="18"/>
  </r>
  <r>
    <x v="66"/>
    <x v="18"/>
  </r>
  <r>
    <x v="768"/>
    <x v="18"/>
  </r>
  <r>
    <x v="0"/>
    <x v="18"/>
  </r>
  <r>
    <x v="125"/>
    <x v="18"/>
  </r>
  <r>
    <x v="769"/>
    <x v="18"/>
  </r>
  <r>
    <x v="770"/>
    <x v="18"/>
  </r>
  <r>
    <x v="126"/>
    <x v="18"/>
  </r>
  <r>
    <x v="562"/>
    <x v="18"/>
  </r>
  <r>
    <x v="74"/>
    <x v="18"/>
  </r>
  <r>
    <x v="771"/>
    <x v="18"/>
  </r>
  <r>
    <x v="772"/>
    <x v="18"/>
  </r>
  <r>
    <x v="773"/>
    <x v="18"/>
  </r>
  <r>
    <x v="134"/>
    <x v="18"/>
  </r>
  <r>
    <x v="774"/>
    <x v="18"/>
  </r>
  <r>
    <x v="775"/>
    <x v="18"/>
  </r>
  <r>
    <x v="776"/>
    <x v="18"/>
  </r>
  <r>
    <x v="777"/>
    <x v="18"/>
  </r>
  <r>
    <x v="575"/>
    <x v="18"/>
  </r>
  <r>
    <x v="778"/>
    <x v="18"/>
  </r>
  <r>
    <x v="779"/>
    <x v="18"/>
  </r>
  <r>
    <x v="780"/>
    <x v="18"/>
  </r>
  <r>
    <x v="781"/>
    <x v="18"/>
  </r>
  <r>
    <x v="782"/>
    <x v="18"/>
  </r>
  <r>
    <x v="783"/>
    <x v="18"/>
  </r>
  <r>
    <x v="784"/>
    <x v="18"/>
  </r>
  <r>
    <x v="785"/>
    <x v="18"/>
  </r>
  <r>
    <x v="786"/>
    <x v="18"/>
  </r>
  <r>
    <x v="787"/>
    <x v="18"/>
  </r>
  <r>
    <x v="788"/>
    <x v="18"/>
  </r>
  <r>
    <x v="789"/>
    <x v="18"/>
  </r>
  <r>
    <x v="790"/>
    <x v="18"/>
  </r>
  <r>
    <x v="149"/>
    <x v="18"/>
  </r>
  <r>
    <x v="582"/>
    <x v="18"/>
  </r>
  <r>
    <x v="791"/>
    <x v="18"/>
  </r>
  <r>
    <x v="792"/>
    <x v="18"/>
  </r>
  <r>
    <x v="94"/>
    <x v="18"/>
  </r>
  <r>
    <x v="443"/>
    <x v="18"/>
  </r>
  <r>
    <x v="793"/>
    <x v="18"/>
  </r>
  <r>
    <x v="794"/>
    <x v="18"/>
  </r>
  <r>
    <x v="795"/>
    <x v="18"/>
  </r>
  <r>
    <x v="796"/>
    <x v="19"/>
  </r>
  <r>
    <x v="797"/>
    <x v="19"/>
  </r>
  <r>
    <x v="798"/>
    <x v="19"/>
  </r>
  <r>
    <x v="799"/>
    <x v="19"/>
  </r>
  <r>
    <x v="800"/>
    <x v="19"/>
  </r>
  <r>
    <x v="59"/>
    <x v="19"/>
  </r>
  <r>
    <x v="801"/>
    <x v="19"/>
  </r>
  <r>
    <x v="802"/>
    <x v="19"/>
  </r>
  <r>
    <x v="0"/>
    <x v="19"/>
  </r>
  <r>
    <x v="283"/>
    <x v="19"/>
  </r>
  <r>
    <x v="803"/>
    <x v="19"/>
  </r>
  <r>
    <x v="804"/>
    <x v="19"/>
  </r>
  <r>
    <x v="492"/>
    <x v="19"/>
  </r>
  <r>
    <x v="805"/>
    <x v="19"/>
  </r>
  <r>
    <x v="806"/>
    <x v="19"/>
  </r>
  <r>
    <x v="807"/>
    <x v="20"/>
  </r>
  <r>
    <x v="808"/>
    <x v="20"/>
  </r>
  <r>
    <x v="809"/>
    <x v="20"/>
  </r>
  <r>
    <x v="810"/>
    <x v="20"/>
  </r>
  <r>
    <x v="811"/>
    <x v="20"/>
  </r>
  <r>
    <x v="812"/>
    <x v="20"/>
  </r>
  <r>
    <x v="103"/>
    <x v="20"/>
  </r>
  <r>
    <x v="813"/>
    <x v="20"/>
  </r>
  <r>
    <x v="814"/>
    <x v="20"/>
  </r>
  <r>
    <x v="815"/>
    <x v="20"/>
  </r>
  <r>
    <x v="816"/>
    <x v="20"/>
  </r>
  <r>
    <x v="817"/>
    <x v="20"/>
  </r>
  <r>
    <x v="818"/>
    <x v="20"/>
  </r>
  <r>
    <x v="121"/>
    <x v="20"/>
  </r>
  <r>
    <x v="289"/>
    <x v="20"/>
  </r>
  <r>
    <x v="0"/>
    <x v="20"/>
  </r>
  <r>
    <x v="80"/>
    <x v="20"/>
  </r>
  <r>
    <x v="819"/>
    <x v="20"/>
  </r>
  <r>
    <x v="820"/>
    <x v="20"/>
  </r>
  <r>
    <x v="821"/>
    <x v="20"/>
  </r>
  <r>
    <x v="822"/>
    <x v="20"/>
  </r>
  <r>
    <x v="426"/>
    <x v="20"/>
  </r>
  <r>
    <x v="94"/>
    <x v="20"/>
  </r>
  <r>
    <x v="823"/>
    <x v="20"/>
  </r>
  <r>
    <x v="806"/>
    <x v="20"/>
  </r>
  <r>
    <x v="824"/>
    <x v="21"/>
  </r>
  <r>
    <x v="825"/>
    <x v="21"/>
  </r>
  <r>
    <x v="546"/>
    <x v="21"/>
  </r>
  <r>
    <x v="59"/>
    <x v="21"/>
  </r>
  <r>
    <x v="392"/>
    <x v="21"/>
  </r>
  <r>
    <x v="826"/>
    <x v="21"/>
  </r>
  <r>
    <x v="560"/>
    <x v="21"/>
  </r>
  <r>
    <x v="126"/>
    <x v="21"/>
  </r>
  <r>
    <x v="0"/>
    <x v="21"/>
  </r>
  <r>
    <x v="827"/>
    <x v="21"/>
  </r>
  <r>
    <x v="828"/>
    <x v="21"/>
  </r>
  <r>
    <x v="829"/>
    <x v="21"/>
  </r>
  <r>
    <x v="830"/>
    <x v="21"/>
  </r>
  <r>
    <x v="821"/>
    <x v="21"/>
  </r>
  <r>
    <x v="831"/>
    <x v="21"/>
  </r>
  <r>
    <x v="94"/>
    <x v="21"/>
  </r>
  <r>
    <x v="832"/>
    <x v="21"/>
  </r>
  <r>
    <x v="833"/>
    <x v="22"/>
  </r>
  <r>
    <x v="834"/>
    <x v="22"/>
  </r>
  <r>
    <x v="835"/>
    <x v="22"/>
  </r>
  <r>
    <x v="836"/>
    <x v="22"/>
  </r>
  <r>
    <x v="837"/>
    <x v="22"/>
  </r>
  <r>
    <x v="838"/>
    <x v="22"/>
  </r>
  <r>
    <x v="839"/>
    <x v="22"/>
  </r>
  <r>
    <x v="840"/>
    <x v="22"/>
  </r>
  <r>
    <x v="294"/>
    <x v="22"/>
  </r>
  <r>
    <x v="841"/>
    <x v="22"/>
  </r>
  <r>
    <x v="348"/>
    <x v="22"/>
  </r>
  <r>
    <x v="842"/>
    <x v="22"/>
  </r>
  <r>
    <x v="37"/>
    <x v="22"/>
  </r>
  <r>
    <x v="462"/>
    <x v="22"/>
  </r>
  <r>
    <x v="843"/>
    <x v="22"/>
  </r>
  <r>
    <x v="844"/>
    <x v="22"/>
  </r>
  <r>
    <x v="845"/>
    <x v="22"/>
  </r>
  <r>
    <x v="846"/>
    <x v="22"/>
  </r>
  <r>
    <x v="466"/>
    <x v="22"/>
  </r>
  <r>
    <x v="110"/>
    <x v="22"/>
  </r>
  <r>
    <x v="240"/>
    <x v="22"/>
  </r>
  <r>
    <x v="470"/>
    <x v="22"/>
  </r>
  <r>
    <x v="847"/>
    <x v="22"/>
  </r>
  <r>
    <x v="472"/>
    <x v="22"/>
  </r>
  <r>
    <x v="848"/>
    <x v="22"/>
  </r>
  <r>
    <x v="849"/>
    <x v="22"/>
  </r>
  <r>
    <x v="850"/>
    <x v="22"/>
  </r>
  <r>
    <x v="851"/>
    <x v="22"/>
  </r>
  <r>
    <x v="852"/>
    <x v="22"/>
  </r>
  <r>
    <x v="853"/>
    <x v="22"/>
  </r>
  <r>
    <x v="854"/>
    <x v="22"/>
  </r>
  <r>
    <x v="855"/>
    <x v="22"/>
  </r>
  <r>
    <x v="856"/>
    <x v="22"/>
  </r>
  <r>
    <x v="857"/>
    <x v="22"/>
  </r>
  <r>
    <x v="858"/>
    <x v="22"/>
  </r>
  <r>
    <x v="859"/>
    <x v="22"/>
  </r>
  <r>
    <x v="860"/>
    <x v="22"/>
  </r>
  <r>
    <x v="65"/>
    <x v="22"/>
  </r>
  <r>
    <x v="861"/>
    <x v="22"/>
  </r>
  <r>
    <x v="862"/>
    <x v="22"/>
  </r>
  <r>
    <x v="289"/>
    <x v="22"/>
  </r>
  <r>
    <x v="863"/>
    <x v="22"/>
  </r>
  <r>
    <x v="185"/>
    <x v="22"/>
  </r>
  <r>
    <x v="864"/>
    <x v="22"/>
  </r>
  <r>
    <x v="865"/>
    <x v="22"/>
  </r>
  <r>
    <x v="866"/>
    <x v="22"/>
  </r>
  <r>
    <x v="562"/>
    <x v="22"/>
  </r>
  <r>
    <x v="867"/>
    <x v="22"/>
  </r>
  <r>
    <x v="868"/>
    <x v="22"/>
  </r>
  <r>
    <x v="869"/>
    <x v="22"/>
  </r>
  <r>
    <x v="870"/>
    <x v="22"/>
  </r>
  <r>
    <x v="871"/>
    <x v="22"/>
  </r>
  <r>
    <x v="564"/>
    <x v="22"/>
  </r>
  <r>
    <x v="872"/>
    <x v="22"/>
  </r>
  <r>
    <x v="873"/>
    <x v="22"/>
  </r>
  <r>
    <x v="0"/>
    <x v="22"/>
  </r>
  <r>
    <x v="874"/>
    <x v="22"/>
  </r>
  <r>
    <x v="875"/>
    <x v="22"/>
  </r>
  <r>
    <x v="79"/>
    <x v="22"/>
  </r>
  <r>
    <x v="876"/>
    <x v="22"/>
  </r>
  <r>
    <x v="877"/>
    <x v="22"/>
  </r>
  <r>
    <x v="878"/>
    <x v="22"/>
  </r>
  <r>
    <x v="879"/>
    <x v="22"/>
  </r>
  <r>
    <x v="880"/>
    <x v="22"/>
  </r>
  <r>
    <x v="881"/>
    <x v="22"/>
  </r>
  <r>
    <x v="882"/>
    <x v="22"/>
  </r>
  <r>
    <x v="883"/>
    <x v="22"/>
  </r>
  <r>
    <x v="326"/>
    <x v="22"/>
  </r>
  <r>
    <x v="884"/>
    <x v="22"/>
  </r>
  <r>
    <x v="885"/>
    <x v="22"/>
  </r>
  <r>
    <x v="668"/>
    <x v="22"/>
  </r>
  <r>
    <x v="886"/>
    <x v="22"/>
  </r>
  <r>
    <x v="887"/>
    <x v="22"/>
  </r>
  <r>
    <x v="888"/>
    <x v="22"/>
  </r>
  <r>
    <x v="889"/>
    <x v="22"/>
  </r>
  <r>
    <x v="890"/>
    <x v="22"/>
  </r>
  <r>
    <x v="891"/>
    <x v="22"/>
  </r>
  <r>
    <x v="88"/>
    <x v="22"/>
  </r>
  <r>
    <x v="614"/>
    <x v="22"/>
  </r>
  <r>
    <x v="892"/>
    <x v="22"/>
  </r>
  <r>
    <x v="150"/>
    <x v="22"/>
  </r>
  <r>
    <x v="893"/>
    <x v="22"/>
  </r>
  <r>
    <x v="442"/>
    <x v="22"/>
  </r>
  <r>
    <x v="894"/>
    <x v="22"/>
  </r>
  <r>
    <x v="895"/>
    <x v="23"/>
  </r>
  <r>
    <x v="896"/>
    <x v="23"/>
  </r>
  <r>
    <x v="897"/>
    <x v="23"/>
  </r>
  <r>
    <x v="898"/>
    <x v="23"/>
  </r>
  <r>
    <x v="100"/>
    <x v="23"/>
  </r>
  <r>
    <x v="899"/>
    <x v="23"/>
  </r>
  <r>
    <x v="900"/>
    <x v="23"/>
  </r>
  <r>
    <x v="541"/>
    <x v="23"/>
  </r>
  <r>
    <x v="901"/>
    <x v="23"/>
  </r>
  <r>
    <x v="902"/>
    <x v="23"/>
  </r>
  <r>
    <x v="462"/>
    <x v="23"/>
  </r>
  <r>
    <x v="845"/>
    <x v="23"/>
  </r>
  <r>
    <x v="903"/>
    <x v="23"/>
  </r>
  <r>
    <x v="43"/>
    <x v="23"/>
  </r>
  <r>
    <x v="520"/>
    <x v="23"/>
  </r>
  <r>
    <x v="367"/>
    <x v="23"/>
  </r>
  <r>
    <x v="904"/>
    <x v="23"/>
  </r>
  <r>
    <x v="905"/>
    <x v="23"/>
  </r>
  <r>
    <x v="906"/>
    <x v="23"/>
  </r>
  <r>
    <x v="373"/>
    <x v="23"/>
  </r>
  <r>
    <x v="243"/>
    <x v="23"/>
  </r>
  <r>
    <x v="907"/>
    <x v="23"/>
  </r>
  <r>
    <x v="908"/>
    <x v="23"/>
  </r>
  <r>
    <x v="909"/>
    <x v="23"/>
  </r>
  <r>
    <x v="910"/>
    <x v="23"/>
  </r>
  <r>
    <x v="118"/>
    <x v="23"/>
  </r>
  <r>
    <x v="911"/>
    <x v="23"/>
  </r>
  <r>
    <x v="64"/>
    <x v="23"/>
  </r>
  <r>
    <x v="912"/>
    <x v="23"/>
  </r>
  <r>
    <x v="913"/>
    <x v="23"/>
  </r>
  <r>
    <x v="914"/>
    <x v="23"/>
  </r>
  <r>
    <x v="65"/>
    <x v="23"/>
  </r>
  <r>
    <x v="915"/>
    <x v="23"/>
  </r>
  <r>
    <x v="916"/>
    <x v="23"/>
  </r>
  <r>
    <x v="917"/>
    <x v="23"/>
  </r>
  <r>
    <x v="918"/>
    <x v="23"/>
  </r>
  <r>
    <x v="919"/>
    <x v="23"/>
  </r>
  <r>
    <x v="920"/>
    <x v="23"/>
  </r>
  <r>
    <x v="185"/>
    <x v="23"/>
  </r>
  <r>
    <x v="921"/>
    <x v="23"/>
  </r>
  <r>
    <x v="126"/>
    <x v="23"/>
  </r>
  <r>
    <x v="484"/>
    <x v="23"/>
  </r>
  <r>
    <x v="922"/>
    <x v="23"/>
  </r>
  <r>
    <x v="77"/>
    <x v="23"/>
  </r>
  <r>
    <x v="321"/>
    <x v="23"/>
  </r>
  <r>
    <x v="923"/>
    <x v="23"/>
  </r>
  <r>
    <x v="924"/>
    <x v="23"/>
  </r>
  <r>
    <x v="925"/>
    <x v="23"/>
  </r>
  <r>
    <x v="0"/>
    <x v="23"/>
  </r>
  <r>
    <x v="926"/>
    <x v="23"/>
  </r>
  <r>
    <x v="927"/>
    <x v="23"/>
  </r>
  <r>
    <x v="410"/>
    <x v="23"/>
  </r>
  <r>
    <x v="928"/>
    <x v="23"/>
  </r>
  <r>
    <x v="929"/>
    <x v="23"/>
  </r>
  <r>
    <x v="930"/>
    <x v="23"/>
  </r>
  <r>
    <x v="931"/>
    <x v="23"/>
  </r>
  <r>
    <x v="932"/>
    <x v="23"/>
  </r>
  <r>
    <x v="933"/>
    <x v="23"/>
  </r>
  <r>
    <x v="934"/>
    <x v="23"/>
  </r>
  <r>
    <x v="935"/>
    <x v="23"/>
  </r>
  <r>
    <x v="137"/>
    <x v="23"/>
  </r>
  <r>
    <x v="138"/>
    <x v="23"/>
  </r>
  <r>
    <x v="936"/>
    <x v="23"/>
  </r>
  <r>
    <x v="937"/>
    <x v="23"/>
  </r>
  <r>
    <x v="938"/>
    <x v="23"/>
  </r>
  <r>
    <x v="939"/>
    <x v="23"/>
  </r>
  <r>
    <x v="675"/>
    <x v="23"/>
  </r>
  <r>
    <x v="940"/>
    <x v="23"/>
  </r>
  <r>
    <x v="941"/>
    <x v="23"/>
  </r>
  <r>
    <x v="142"/>
    <x v="23"/>
  </r>
  <r>
    <x v="942"/>
    <x v="23"/>
  </r>
  <r>
    <x v="943"/>
    <x v="23"/>
  </r>
  <r>
    <x v="944"/>
    <x v="23"/>
  </r>
  <r>
    <x v="945"/>
    <x v="23"/>
  </r>
  <r>
    <x v="946"/>
    <x v="23"/>
  </r>
  <r>
    <x v="685"/>
    <x v="23"/>
  </r>
  <r>
    <x v="947"/>
    <x v="23"/>
  </r>
  <r>
    <x v="745"/>
    <x v="23"/>
  </r>
  <r>
    <x v="948"/>
    <x v="23"/>
  </r>
  <r>
    <x v="949"/>
    <x v="23"/>
  </r>
  <r>
    <x v="950"/>
    <x v="23"/>
  </r>
  <r>
    <x v="951"/>
    <x v="23"/>
  </r>
  <r>
    <x v="94"/>
    <x v="23"/>
  </r>
  <r>
    <x v="952"/>
    <x v="23"/>
  </r>
  <r>
    <x v="953"/>
    <x v="23"/>
  </r>
  <r>
    <x v="954"/>
    <x v="23"/>
  </r>
  <r>
    <x v="505"/>
    <x v="23"/>
  </r>
  <r>
    <x v="955"/>
    <x v="23"/>
  </r>
  <r>
    <x v="454"/>
    <x v="24"/>
  </r>
  <r>
    <x v="956"/>
    <x v="24"/>
  </r>
  <r>
    <x v="628"/>
    <x v="24"/>
  </r>
  <r>
    <x v="957"/>
    <x v="24"/>
  </r>
  <r>
    <x v="840"/>
    <x v="24"/>
  </r>
  <r>
    <x v="630"/>
    <x v="24"/>
  </r>
  <r>
    <x v="958"/>
    <x v="24"/>
  </r>
  <r>
    <x v="100"/>
    <x v="24"/>
  </r>
  <r>
    <x v="959"/>
    <x v="24"/>
  </r>
  <r>
    <x v="101"/>
    <x v="24"/>
  </r>
  <r>
    <x v="460"/>
    <x v="24"/>
  </r>
  <r>
    <x v="36"/>
    <x v="24"/>
  </r>
  <r>
    <x v="704"/>
    <x v="24"/>
  </r>
  <r>
    <x v="960"/>
    <x v="24"/>
  </r>
  <r>
    <x v="356"/>
    <x v="24"/>
  </r>
  <r>
    <x v="961"/>
    <x v="24"/>
  </r>
  <r>
    <x v="103"/>
    <x v="24"/>
  </r>
  <r>
    <x v="708"/>
    <x v="24"/>
  </r>
  <r>
    <x v="462"/>
    <x v="24"/>
  </r>
  <r>
    <x v="463"/>
    <x v="24"/>
  </r>
  <r>
    <x v="962"/>
    <x v="24"/>
  </r>
  <r>
    <x v="544"/>
    <x v="24"/>
  </r>
  <r>
    <x v="105"/>
    <x v="24"/>
  </r>
  <r>
    <x v="43"/>
    <x v="24"/>
  </r>
  <r>
    <x v="466"/>
    <x v="24"/>
  </r>
  <r>
    <x v="963"/>
    <x v="24"/>
  </r>
  <r>
    <x v="964"/>
    <x v="24"/>
  </r>
  <r>
    <x v="110"/>
    <x v="24"/>
  </r>
  <r>
    <x v="370"/>
    <x v="24"/>
  </r>
  <r>
    <x v="53"/>
    <x v="24"/>
  </r>
  <r>
    <x v="591"/>
    <x v="24"/>
  </r>
  <r>
    <x v="54"/>
    <x v="24"/>
  </r>
  <r>
    <x v="965"/>
    <x v="24"/>
  </r>
  <r>
    <x v="243"/>
    <x v="24"/>
  </r>
  <r>
    <x v="966"/>
    <x v="24"/>
  </r>
  <r>
    <x v="59"/>
    <x v="24"/>
  </r>
  <r>
    <x v="967"/>
    <x v="24"/>
  </r>
  <r>
    <x v="968"/>
    <x v="24"/>
  </r>
  <r>
    <x v="61"/>
    <x v="24"/>
  </r>
  <r>
    <x v="473"/>
    <x v="24"/>
  </r>
  <r>
    <x v="476"/>
    <x v="24"/>
  </r>
  <r>
    <x v="63"/>
    <x v="24"/>
  </r>
  <r>
    <x v="969"/>
    <x v="24"/>
  </r>
  <r>
    <x v="970"/>
    <x v="24"/>
  </r>
  <r>
    <x v="121"/>
    <x v="24"/>
  </r>
  <r>
    <x v="971"/>
    <x v="24"/>
  </r>
  <r>
    <x v="859"/>
    <x v="24"/>
  </r>
  <r>
    <x v="65"/>
    <x v="24"/>
  </r>
  <r>
    <x v="398"/>
    <x v="24"/>
  </r>
  <r>
    <x v="66"/>
    <x v="24"/>
  </r>
  <r>
    <x v="124"/>
    <x v="24"/>
  </r>
  <r>
    <x v="560"/>
    <x v="24"/>
  </r>
  <r>
    <x v="972"/>
    <x v="24"/>
  </r>
  <r>
    <x v="125"/>
    <x v="24"/>
  </r>
  <r>
    <x v="69"/>
    <x v="24"/>
  </r>
  <r>
    <x v="528"/>
    <x v="24"/>
  </r>
  <r>
    <x v="126"/>
    <x v="24"/>
  </r>
  <r>
    <x v="481"/>
    <x v="24"/>
  </r>
  <r>
    <x v="562"/>
    <x v="24"/>
  </r>
  <r>
    <x v="73"/>
    <x v="24"/>
  </r>
  <r>
    <x v="74"/>
    <x v="24"/>
  </r>
  <r>
    <x v="973"/>
    <x v="24"/>
  </r>
  <r>
    <x v="76"/>
    <x v="24"/>
  </r>
  <r>
    <x v="974"/>
    <x v="24"/>
  </r>
  <r>
    <x v="570"/>
    <x v="24"/>
  </r>
  <r>
    <x v="130"/>
    <x v="24"/>
  </r>
  <r>
    <x v="131"/>
    <x v="24"/>
  </r>
  <r>
    <x v="0"/>
    <x v="24"/>
  </r>
  <r>
    <x v="975"/>
    <x v="24"/>
  </r>
  <r>
    <x v="79"/>
    <x v="24"/>
  </r>
  <r>
    <x v="80"/>
    <x v="24"/>
  </r>
  <r>
    <x v="81"/>
    <x v="24"/>
  </r>
  <r>
    <x v="976"/>
    <x v="24"/>
  </r>
  <r>
    <x v="133"/>
    <x v="24"/>
  </r>
  <r>
    <x v="977"/>
    <x v="24"/>
  </r>
  <r>
    <x v="978"/>
    <x v="24"/>
  </r>
  <r>
    <x v="666"/>
    <x v="24"/>
  </r>
  <r>
    <x v="979"/>
    <x v="24"/>
  </r>
  <r>
    <x v="980"/>
    <x v="24"/>
  </r>
  <r>
    <x v="82"/>
    <x v="24"/>
  </r>
  <r>
    <x v="981"/>
    <x v="24"/>
  </r>
  <r>
    <x v="982"/>
    <x v="24"/>
  </r>
  <r>
    <x v="84"/>
    <x v="24"/>
  </r>
  <r>
    <x v="983"/>
    <x v="24"/>
  </r>
  <r>
    <x v="137"/>
    <x v="24"/>
  </r>
  <r>
    <x v="140"/>
    <x v="24"/>
  </r>
  <r>
    <x v="330"/>
    <x v="24"/>
  </r>
  <r>
    <x v="984"/>
    <x v="24"/>
  </r>
  <r>
    <x v="85"/>
    <x v="24"/>
  </r>
  <r>
    <x v="985"/>
    <x v="24"/>
  </r>
  <r>
    <x v="986"/>
    <x v="24"/>
  </r>
  <r>
    <x v="611"/>
    <x v="24"/>
  </r>
  <r>
    <x v="141"/>
    <x v="24"/>
  </r>
  <r>
    <x v="578"/>
    <x v="24"/>
  </r>
  <r>
    <x v="987"/>
    <x v="24"/>
  </r>
  <r>
    <x v="142"/>
    <x v="24"/>
  </r>
  <r>
    <x v="988"/>
    <x v="24"/>
  </r>
  <r>
    <x v="87"/>
    <x v="24"/>
  </r>
  <r>
    <x v="780"/>
    <x v="24"/>
  </r>
  <r>
    <x v="88"/>
    <x v="24"/>
  </r>
  <r>
    <x v="989"/>
    <x v="24"/>
  </r>
  <r>
    <x v="990"/>
    <x v="24"/>
  </r>
  <r>
    <x v="944"/>
    <x v="24"/>
  </r>
  <r>
    <x v="991"/>
    <x v="24"/>
  </r>
  <r>
    <x v="992"/>
    <x v="24"/>
  </r>
  <r>
    <x v="148"/>
    <x v="24"/>
  </r>
  <r>
    <x v="617"/>
    <x v="24"/>
  </r>
  <r>
    <x v="993"/>
    <x v="24"/>
  </r>
  <r>
    <x v="994"/>
    <x v="24"/>
  </r>
  <r>
    <x v="791"/>
    <x v="24"/>
  </r>
  <r>
    <x v="441"/>
    <x v="24"/>
  </r>
  <r>
    <x v="94"/>
    <x v="24"/>
  </r>
  <r>
    <x v="442"/>
    <x v="24"/>
  </r>
  <r>
    <x v="443"/>
    <x v="24"/>
  </r>
  <r>
    <x v="448"/>
    <x v="24"/>
  </r>
  <r>
    <x v="505"/>
    <x v="24"/>
  </r>
  <r>
    <x v="225"/>
    <x v="25"/>
  </r>
  <r>
    <x v="995"/>
    <x v="25"/>
  </r>
  <r>
    <x v="996"/>
    <x v="25"/>
  </r>
  <r>
    <x v="997"/>
    <x v="25"/>
  </r>
  <r>
    <x v="100"/>
    <x v="25"/>
  </r>
  <r>
    <x v="998"/>
    <x v="25"/>
  </r>
  <r>
    <x v="37"/>
    <x v="25"/>
  </r>
  <r>
    <x v="103"/>
    <x v="25"/>
  </r>
  <r>
    <x v="465"/>
    <x v="25"/>
  </r>
  <r>
    <x v="41"/>
    <x v="25"/>
  </r>
  <r>
    <x v="760"/>
    <x v="25"/>
  </r>
  <r>
    <x v="42"/>
    <x v="25"/>
  </r>
  <r>
    <x v="43"/>
    <x v="25"/>
  </r>
  <r>
    <x v="999"/>
    <x v="25"/>
  </r>
  <r>
    <x v="1000"/>
    <x v="25"/>
  </r>
  <r>
    <x v="49"/>
    <x v="25"/>
  </r>
  <r>
    <x v="301"/>
    <x v="25"/>
  </r>
  <r>
    <x v="1001"/>
    <x v="25"/>
  </r>
  <r>
    <x v="59"/>
    <x v="25"/>
  </r>
  <r>
    <x v="1002"/>
    <x v="25"/>
  </r>
  <r>
    <x v="61"/>
    <x v="25"/>
  </r>
  <r>
    <x v="1003"/>
    <x v="25"/>
  </r>
  <r>
    <x v="392"/>
    <x v="25"/>
  </r>
  <r>
    <x v="476"/>
    <x v="25"/>
  </r>
  <r>
    <x v="1004"/>
    <x v="25"/>
  </r>
  <r>
    <x v="315"/>
    <x v="25"/>
  </r>
  <r>
    <x v="1005"/>
    <x v="25"/>
  </r>
  <r>
    <x v="1006"/>
    <x v="25"/>
  </r>
  <r>
    <x v="1007"/>
    <x v="25"/>
  </r>
  <r>
    <x v="65"/>
    <x v="25"/>
  </r>
  <r>
    <x v="398"/>
    <x v="25"/>
  </r>
  <r>
    <x v="1008"/>
    <x v="25"/>
  </r>
  <r>
    <x v="66"/>
    <x v="25"/>
  </r>
  <r>
    <x v="401"/>
    <x v="25"/>
  </r>
  <r>
    <x v="1009"/>
    <x v="25"/>
  </r>
  <r>
    <x v="125"/>
    <x v="25"/>
  </r>
  <r>
    <x v="67"/>
    <x v="25"/>
  </r>
  <r>
    <x v="68"/>
    <x v="25"/>
  </r>
  <r>
    <x v="69"/>
    <x v="25"/>
  </r>
  <r>
    <x v="1010"/>
    <x v="25"/>
  </r>
  <r>
    <x v="70"/>
    <x v="25"/>
  </r>
  <r>
    <x v="1011"/>
    <x v="25"/>
  </r>
  <r>
    <x v="126"/>
    <x v="25"/>
  </r>
  <r>
    <x v="72"/>
    <x v="25"/>
  </r>
  <r>
    <x v="74"/>
    <x v="25"/>
  </r>
  <r>
    <x v="76"/>
    <x v="25"/>
  </r>
  <r>
    <x v="77"/>
    <x v="25"/>
  </r>
  <r>
    <x v="79"/>
    <x v="25"/>
  </r>
  <r>
    <x v="80"/>
    <x v="25"/>
  </r>
  <r>
    <x v="0"/>
    <x v="25"/>
  </r>
  <r>
    <x v="1012"/>
    <x v="25"/>
  </r>
  <r>
    <x v="133"/>
    <x v="25"/>
  </r>
  <r>
    <x v="1013"/>
    <x v="25"/>
  </r>
  <r>
    <x v="1014"/>
    <x v="25"/>
  </r>
  <r>
    <x v="1015"/>
    <x v="25"/>
  </r>
  <r>
    <x v="1016"/>
    <x v="25"/>
  </r>
  <r>
    <x v="82"/>
    <x v="25"/>
  </r>
  <r>
    <x v="84"/>
    <x v="25"/>
  </r>
  <r>
    <x v="1017"/>
    <x v="25"/>
  </r>
  <r>
    <x v="1018"/>
    <x v="25"/>
  </r>
  <r>
    <x v="417"/>
    <x v="25"/>
  </r>
  <r>
    <x v="1019"/>
    <x v="25"/>
  </r>
  <r>
    <x v="142"/>
    <x v="25"/>
  </r>
  <r>
    <x v="1020"/>
    <x v="25"/>
  </r>
  <r>
    <x v="744"/>
    <x v="25"/>
  </r>
  <r>
    <x v="682"/>
    <x v="25"/>
  </r>
  <r>
    <x v="148"/>
    <x v="25"/>
  </r>
  <r>
    <x v="1021"/>
    <x v="25"/>
  </r>
  <r>
    <x v="1022"/>
    <x v="25"/>
  </r>
  <r>
    <x v="1023"/>
    <x v="25"/>
  </r>
  <r>
    <x v="1024"/>
    <x v="25"/>
  </r>
  <r>
    <x v="1025"/>
    <x v="25"/>
  </r>
  <r>
    <x v="1026"/>
    <x v="25"/>
  </r>
  <r>
    <x v="149"/>
    <x v="25"/>
  </r>
  <r>
    <x v="1027"/>
    <x v="25"/>
  </r>
  <r>
    <x v="441"/>
    <x v="25"/>
  </r>
  <r>
    <x v="94"/>
    <x v="25"/>
  </r>
  <r>
    <x v="442"/>
    <x v="25"/>
  </r>
  <r>
    <x v="443"/>
    <x v="25"/>
  </r>
  <r>
    <x v="447"/>
    <x v="25"/>
  </r>
  <r>
    <x v="96"/>
    <x v="25"/>
  </r>
  <r>
    <x v="1028"/>
    <x v="25"/>
  </r>
  <r>
    <x v="1029"/>
    <x v="25"/>
  </r>
  <r>
    <x v="1030"/>
    <x v="26"/>
  </r>
  <r>
    <x v="1031"/>
    <x v="26"/>
  </r>
  <r>
    <x v="511"/>
    <x v="26"/>
  </r>
  <r>
    <x v="1032"/>
    <x v="26"/>
  </r>
  <r>
    <x v="1033"/>
    <x v="26"/>
  </r>
  <r>
    <x v="708"/>
    <x v="26"/>
  </r>
  <r>
    <x v="1034"/>
    <x v="26"/>
  </r>
  <r>
    <x v="1035"/>
    <x v="26"/>
  </r>
  <r>
    <x v="239"/>
    <x v="26"/>
  </r>
  <r>
    <x v="1036"/>
    <x v="26"/>
  </r>
  <r>
    <x v="371"/>
    <x v="26"/>
  </r>
  <r>
    <x v="1037"/>
    <x v="26"/>
  </r>
  <r>
    <x v="1038"/>
    <x v="26"/>
  </r>
  <r>
    <x v="1039"/>
    <x v="26"/>
  </r>
  <r>
    <x v="1040"/>
    <x v="26"/>
  </r>
  <r>
    <x v="552"/>
    <x v="26"/>
  </r>
  <r>
    <x v="248"/>
    <x v="26"/>
  </r>
  <r>
    <x v="1041"/>
    <x v="26"/>
  </r>
  <r>
    <x v="1042"/>
    <x v="26"/>
  </r>
  <r>
    <x v="1043"/>
    <x v="26"/>
  </r>
  <r>
    <x v="1044"/>
    <x v="26"/>
  </r>
  <r>
    <x v="66"/>
    <x v="26"/>
  </r>
  <r>
    <x v="1045"/>
    <x v="26"/>
  </r>
  <r>
    <x v="185"/>
    <x v="26"/>
  </r>
  <r>
    <x v="1046"/>
    <x v="26"/>
  </r>
  <r>
    <x v="319"/>
    <x v="26"/>
  </r>
  <r>
    <x v="126"/>
    <x v="26"/>
  </r>
  <r>
    <x v="74"/>
    <x v="26"/>
  </r>
  <r>
    <x v="1047"/>
    <x v="26"/>
  </r>
  <r>
    <x v="1048"/>
    <x v="26"/>
  </r>
  <r>
    <x v="260"/>
    <x v="26"/>
  </r>
  <r>
    <x v="1049"/>
    <x v="26"/>
  </r>
  <r>
    <x v="0"/>
    <x v="26"/>
  </r>
  <r>
    <x v="1050"/>
    <x v="26"/>
  </r>
  <r>
    <x v="266"/>
    <x v="26"/>
  </r>
  <r>
    <x v="1051"/>
    <x v="26"/>
  </r>
  <r>
    <x v="135"/>
    <x v="26"/>
  </r>
  <r>
    <x v="1052"/>
    <x v="26"/>
  </r>
  <r>
    <x v="1053"/>
    <x v="26"/>
  </r>
  <r>
    <x v="740"/>
    <x v="26"/>
  </r>
  <r>
    <x v="139"/>
    <x v="26"/>
  </r>
  <r>
    <x v="1054"/>
    <x v="26"/>
  </r>
  <r>
    <x v="575"/>
    <x v="26"/>
  </r>
  <r>
    <x v="1055"/>
    <x v="26"/>
  </r>
  <r>
    <x v="1056"/>
    <x v="26"/>
  </r>
  <r>
    <x v="1057"/>
    <x v="26"/>
  </r>
  <r>
    <x v="680"/>
    <x v="26"/>
  </r>
  <r>
    <x v="1058"/>
    <x v="26"/>
  </r>
  <r>
    <x v="1059"/>
    <x v="26"/>
  </r>
  <r>
    <x v="1060"/>
    <x v="26"/>
  </r>
  <r>
    <x v="536"/>
    <x v="26"/>
  </r>
  <r>
    <x v="1061"/>
    <x v="26"/>
  </r>
  <r>
    <x v="1062"/>
    <x v="26"/>
  </r>
  <r>
    <x v="538"/>
    <x v="26"/>
  </r>
  <r>
    <x v="1063"/>
    <x v="26"/>
  </r>
  <r>
    <x v="1064"/>
    <x v="26"/>
  </r>
  <r>
    <x v="1065"/>
    <x v="26"/>
  </r>
  <r>
    <x v="1066"/>
    <x v="27"/>
  </r>
  <r>
    <x v="539"/>
    <x v="27"/>
  </r>
  <r>
    <x v="1067"/>
    <x v="27"/>
  </r>
  <r>
    <x v="1068"/>
    <x v="27"/>
  </r>
  <r>
    <x v="1069"/>
    <x v="27"/>
  </r>
  <r>
    <x v="1070"/>
    <x v="27"/>
  </r>
  <r>
    <x v="1071"/>
    <x v="27"/>
  </r>
  <r>
    <x v="1072"/>
    <x v="27"/>
  </r>
  <r>
    <x v="1073"/>
    <x v="27"/>
  </r>
  <r>
    <x v="1074"/>
    <x v="27"/>
  </r>
  <r>
    <x v="1075"/>
    <x v="27"/>
  </r>
  <r>
    <x v="354"/>
    <x v="27"/>
  </r>
  <r>
    <x v="1076"/>
    <x v="27"/>
  </r>
  <r>
    <x v="704"/>
    <x v="27"/>
  </r>
  <r>
    <x v="356"/>
    <x v="27"/>
  </r>
  <r>
    <x v="1077"/>
    <x v="27"/>
  </r>
  <r>
    <x v="1078"/>
    <x v="27"/>
  </r>
  <r>
    <x v="1079"/>
    <x v="27"/>
  </r>
  <r>
    <x v="360"/>
    <x v="27"/>
  </r>
  <r>
    <x v="39"/>
    <x v="27"/>
  </r>
  <r>
    <x v="1080"/>
    <x v="27"/>
  </r>
  <r>
    <x v="43"/>
    <x v="27"/>
  </r>
  <r>
    <x v="106"/>
    <x v="27"/>
  </r>
  <r>
    <x v="1081"/>
    <x v="27"/>
  </r>
  <r>
    <x v="1082"/>
    <x v="27"/>
  </r>
  <r>
    <x v="546"/>
    <x v="27"/>
  </r>
  <r>
    <x v="1083"/>
    <x v="27"/>
  </r>
  <r>
    <x v="1084"/>
    <x v="27"/>
  </r>
  <r>
    <x v="1085"/>
    <x v="27"/>
  </r>
  <r>
    <x v="1086"/>
    <x v="27"/>
  </r>
  <r>
    <x v="1087"/>
    <x v="27"/>
  </r>
  <r>
    <x v="1088"/>
    <x v="27"/>
  </r>
  <r>
    <x v="1089"/>
    <x v="27"/>
  </r>
  <r>
    <x v="383"/>
    <x v="27"/>
  </r>
  <r>
    <x v="59"/>
    <x v="27"/>
  </r>
  <r>
    <x v="1090"/>
    <x v="27"/>
  </r>
  <r>
    <x v="1091"/>
    <x v="27"/>
  </r>
  <r>
    <x v="158"/>
    <x v="27"/>
  </r>
  <r>
    <x v="1092"/>
    <x v="27"/>
  </r>
  <r>
    <x v="61"/>
    <x v="27"/>
  </r>
  <r>
    <x v="1093"/>
    <x v="27"/>
  </r>
  <r>
    <x v="1094"/>
    <x v="27"/>
  </r>
  <r>
    <x v="1095"/>
    <x v="27"/>
  </r>
  <r>
    <x v="1096"/>
    <x v="27"/>
  </r>
  <r>
    <x v="553"/>
    <x v="27"/>
  </r>
  <r>
    <x v="1097"/>
    <x v="27"/>
  </r>
  <r>
    <x v="1098"/>
    <x v="27"/>
  </r>
  <r>
    <x v="1099"/>
    <x v="27"/>
  </r>
  <r>
    <x v="1100"/>
    <x v="27"/>
  </r>
  <r>
    <x v="65"/>
    <x v="27"/>
  </r>
  <r>
    <x v="1101"/>
    <x v="27"/>
  </r>
  <r>
    <x v="401"/>
    <x v="27"/>
  </r>
  <r>
    <x v="70"/>
    <x v="27"/>
  </r>
  <r>
    <x v="1102"/>
    <x v="27"/>
  </r>
  <r>
    <x v="126"/>
    <x v="27"/>
  </r>
  <r>
    <x v="73"/>
    <x v="27"/>
  </r>
  <r>
    <x v="74"/>
    <x v="27"/>
  </r>
  <r>
    <x v="321"/>
    <x v="27"/>
  </r>
  <r>
    <x v="1103"/>
    <x v="27"/>
  </r>
  <r>
    <x v="1104"/>
    <x v="27"/>
  </r>
  <r>
    <x v="409"/>
    <x v="27"/>
  </r>
  <r>
    <x v="80"/>
    <x v="27"/>
  </r>
  <r>
    <x v="1105"/>
    <x v="27"/>
  </r>
  <r>
    <x v="1106"/>
    <x v="27"/>
  </r>
  <r>
    <x v="0"/>
    <x v="27"/>
  </r>
  <r>
    <x v="1107"/>
    <x v="27"/>
  </r>
  <r>
    <x v="1108"/>
    <x v="27"/>
  </r>
  <r>
    <x v="1109"/>
    <x v="27"/>
  </r>
  <r>
    <x v="197"/>
    <x v="27"/>
  </r>
  <r>
    <x v="1110"/>
    <x v="27"/>
  </r>
  <r>
    <x v="1111"/>
    <x v="27"/>
  </r>
  <r>
    <x v="1112"/>
    <x v="27"/>
  </r>
  <r>
    <x v="1113"/>
    <x v="27"/>
  </r>
  <r>
    <x v="1114"/>
    <x v="27"/>
  </r>
  <r>
    <x v="1115"/>
    <x v="27"/>
  </r>
  <r>
    <x v="137"/>
    <x v="27"/>
  </r>
  <r>
    <x v="85"/>
    <x v="27"/>
  </r>
  <r>
    <x v="419"/>
    <x v="27"/>
  </r>
  <r>
    <x v="1116"/>
    <x v="27"/>
  </r>
  <r>
    <x v="1117"/>
    <x v="27"/>
  </r>
  <r>
    <x v="743"/>
    <x v="27"/>
  </r>
  <r>
    <x v="1118"/>
    <x v="27"/>
  </r>
  <r>
    <x v="1119"/>
    <x v="27"/>
  </r>
  <r>
    <x v="987"/>
    <x v="27"/>
  </r>
  <r>
    <x v="1120"/>
    <x v="27"/>
  </r>
  <r>
    <x v="1121"/>
    <x v="27"/>
  </r>
  <r>
    <x v="1122"/>
    <x v="27"/>
  </r>
  <r>
    <x v="1123"/>
    <x v="27"/>
  </r>
  <r>
    <x v="1124"/>
    <x v="27"/>
  </r>
  <r>
    <x v="1125"/>
    <x v="27"/>
  </r>
  <r>
    <x v="149"/>
    <x v="27"/>
  </r>
  <r>
    <x v="1126"/>
    <x v="27"/>
  </r>
  <r>
    <x v="1127"/>
    <x v="27"/>
  </r>
  <r>
    <x v="441"/>
    <x v="27"/>
  </r>
  <r>
    <x v="94"/>
    <x v="27"/>
  </r>
  <r>
    <x v="1128"/>
    <x v="27"/>
  </r>
  <r>
    <x v="442"/>
    <x v="27"/>
  </r>
  <r>
    <x v="446"/>
    <x v="27"/>
  </r>
  <r>
    <x v="691"/>
    <x v="27"/>
  </r>
  <r>
    <x v="1129"/>
    <x v="27"/>
  </r>
  <r>
    <x v="1130"/>
    <x v="27"/>
  </r>
  <r>
    <x v="225"/>
    <x v="28"/>
  </r>
  <r>
    <x v="1131"/>
    <x v="28"/>
  </r>
  <r>
    <x v="1132"/>
    <x v="28"/>
  </r>
  <r>
    <x v="1133"/>
    <x v="28"/>
  </r>
  <r>
    <x v="1134"/>
    <x v="28"/>
  </r>
  <r>
    <x v="1135"/>
    <x v="28"/>
  </r>
  <r>
    <x v="354"/>
    <x v="28"/>
  </r>
  <r>
    <x v="1136"/>
    <x v="28"/>
  </r>
  <r>
    <x v="462"/>
    <x v="28"/>
  </r>
  <r>
    <x v="1137"/>
    <x v="28"/>
  </r>
  <r>
    <x v="1138"/>
    <x v="28"/>
  </r>
  <r>
    <x v="1139"/>
    <x v="28"/>
  </r>
  <r>
    <x v="1140"/>
    <x v="28"/>
  </r>
  <r>
    <x v="1141"/>
    <x v="28"/>
  </r>
  <r>
    <x v="1142"/>
    <x v="28"/>
  </r>
  <r>
    <x v="1143"/>
    <x v="28"/>
  </r>
  <r>
    <x v="1042"/>
    <x v="28"/>
  </r>
  <r>
    <x v="1144"/>
    <x v="28"/>
  </r>
  <r>
    <x v="118"/>
    <x v="28"/>
  </r>
  <r>
    <x v="1145"/>
    <x v="28"/>
  </r>
  <r>
    <x v="1146"/>
    <x v="28"/>
  </r>
  <r>
    <x v="1147"/>
    <x v="28"/>
  </r>
  <r>
    <x v="1148"/>
    <x v="28"/>
  </r>
  <r>
    <x v="128"/>
    <x v="28"/>
  </r>
  <r>
    <x v="1149"/>
    <x v="28"/>
  </r>
  <r>
    <x v="1150"/>
    <x v="28"/>
  </r>
  <r>
    <x v="1151"/>
    <x v="28"/>
  </r>
  <r>
    <x v="1152"/>
    <x v="28"/>
  </r>
  <r>
    <x v="570"/>
    <x v="28"/>
  </r>
  <r>
    <x v="661"/>
    <x v="28"/>
  </r>
  <r>
    <x v="1153"/>
    <x v="28"/>
  </r>
  <r>
    <x v="0"/>
    <x v="28"/>
  </r>
  <r>
    <x v="735"/>
    <x v="28"/>
  </r>
  <r>
    <x v="1154"/>
    <x v="28"/>
  </r>
  <r>
    <x v="1155"/>
    <x v="28"/>
  </r>
  <r>
    <x v="416"/>
    <x v="28"/>
  </r>
  <r>
    <x v="936"/>
    <x v="28"/>
  </r>
  <r>
    <x v="1156"/>
    <x v="28"/>
  </r>
  <r>
    <x v="939"/>
    <x v="28"/>
  </r>
  <r>
    <x v="575"/>
    <x v="28"/>
  </r>
  <r>
    <x v="1157"/>
    <x v="28"/>
  </r>
  <r>
    <x v="1158"/>
    <x v="28"/>
  </r>
  <r>
    <x v="680"/>
    <x v="28"/>
  </r>
  <r>
    <x v="498"/>
    <x v="28"/>
  </r>
  <r>
    <x v="1159"/>
    <x v="28"/>
  </r>
  <r>
    <x v="579"/>
    <x v="28"/>
  </r>
  <r>
    <x v="946"/>
    <x v="28"/>
  </r>
  <r>
    <x v="1160"/>
    <x v="28"/>
  </r>
  <r>
    <x v="1161"/>
    <x v="28"/>
  </r>
  <r>
    <x v="1162"/>
    <x v="28"/>
  </r>
  <r>
    <x v="1163"/>
    <x v="28"/>
  </r>
  <r>
    <x v="1164"/>
    <x v="28"/>
  </r>
  <r>
    <x v="625"/>
    <x v="28"/>
  </r>
  <r>
    <x v="1165"/>
    <x v="28"/>
  </r>
  <r>
    <x v="225"/>
    <x v="29"/>
  </r>
  <r>
    <x v="1166"/>
    <x v="29"/>
  </r>
  <r>
    <x v="1167"/>
    <x v="29"/>
  </r>
  <r>
    <x v="1168"/>
    <x v="29"/>
  </r>
  <r>
    <x v="511"/>
    <x v="29"/>
  </r>
  <r>
    <x v="101"/>
    <x v="29"/>
  </r>
  <r>
    <x v="1169"/>
    <x v="29"/>
  </r>
  <r>
    <x v="698"/>
    <x v="29"/>
  </r>
  <r>
    <x v="541"/>
    <x v="29"/>
  </r>
  <r>
    <x v="1170"/>
    <x v="29"/>
  </r>
  <r>
    <x v="1171"/>
    <x v="29"/>
  </r>
  <r>
    <x v="36"/>
    <x v="29"/>
  </r>
  <r>
    <x v="462"/>
    <x v="29"/>
  </r>
  <r>
    <x v="463"/>
    <x v="29"/>
  </r>
  <r>
    <x v="632"/>
    <x v="29"/>
  </r>
  <r>
    <x v="1172"/>
    <x v="29"/>
  </r>
  <r>
    <x v="234"/>
    <x v="29"/>
  </r>
  <r>
    <x v="43"/>
    <x v="29"/>
  </r>
  <r>
    <x v="1173"/>
    <x v="29"/>
  </r>
  <r>
    <x v="1174"/>
    <x v="29"/>
  </r>
  <r>
    <x v="239"/>
    <x v="29"/>
  </r>
  <r>
    <x v="906"/>
    <x v="29"/>
  </r>
  <r>
    <x v="1175"/>
    <x v="29"/>
  </r>
  <r>
    <x v="371"/>
    <x v="29"/>
  </r>
  <r>
    <x v="1176"/>
    <x v="29"/>
  </r>
  <r>
    <x v="1177"/>
    <x v="29"/>
  </r>
  <r>
    <x v="373"/>
    <x v="29"/>
  </r>
  <r>
    <x v="243"/>
    <x v="29"/>
  </r>
  <r>
    <x v="1178"/>
    <x v="29"/>
  </r>
  <r>
    <x v="908"/>
    <x v="29"/>
  </r>
  <r>
    <x v="59"/>
    <x v="29"/>
  </r>
  <r>
    <x v="1179"/>
    <x v="29"/>
  </r>
  <r>
    <x v="1180"/>
    <x v="29"/>
  </r>
  <r>
    <x v="1181"/>
    <x v="29"/>
  </r>
  <r>
    <x v="1182"/>
    <x v="29"/>
  </r>
  <r>
    <x v="248"/>
    <x v="29"/>
  </r>
  <r>
    <x v="1183"/>
    <x v="29"/>
  </r>
  <r>
    <x v="118"/>
    <x v="29"/>
  </r>
  <r>
    <x v="646"/>
    <x v="29"/>
  </r>
  <r>
    <x v="391"/>
    <x v="29"/>
  </r>
  <r>
    <x v="309"/>
    <x v="29"/>
  </r>
  <r>
    <x v="719"/>
    <x v="29"/>
  </r>
  <r>
    <x v="1184"/>
    <x v="29"/>
  </r>
  <r>
    <x v="1185"/>
    <x v="29"/>
  </r>
  <r>
    <x v="970"/>
    <x v="29"/>
  </r>
  <r>
    <x v="1186"/>
    <x v="29"/>
  </r>
  <r>
    <x v="121"/>
    <x v="29"/>
  </r>
  <r>
    <x v="66"/>
    <x v="29"/>
  </r>
  <r>
    <x v="124"/>
    <x v="29"/>
  </r>
  <r>
    <x v="1187"/>
    <x v="29"/>
  </r>
  <r>
    <x v="1188"/>
    <x v="29"/>
  </r>
  <r>
    <x v="1189"/>
    <x v="29"/>
  </r>
  <r>
    <x v="1190"/>
    <x v="29"/>
  </r>
  <r>
    <x v="560"/>
    <x v="29"/>
  </r>
  <r>
    <x v="1191"/>
    <x v="29"/>
  </r>
  <r>
    <x v="126"/>
    <x v="29"/>
  </r>
  <r>
    <x v="128"/>
    <x v="29"/>
  </r>
  <r>
    <x v="1192"/>
    <x v="29"/>
  </r>
  <r>
    <x v="74"/>
    <x v="29"/>
  </r>
  <r>
    <x v="1193"/>
    <x v="29"/>
  </r>
  <r>
    <x v="1194"/>
    <x v="29"/>
  </r>
  <r>
    <x v="1195"/>
    <x v="29"/>
  </r>
  <r>
    <x v="1196"/>
    <x v="29"/>
  </r>
  <r>
    <x v="0"/>
    <x v="29"/>
  </r>
  <r>
    <x v="662"/>
    <x v="29"/>
  </r>
  <r>
    <x v="1197"/>
    <x v="29"/>
  </r>
  <r>
    <x v="1198"/>
    <x v="29"/>
  </r>
  <r>
    <x v="669"/>
    <x v="29"/>
  </r>
  <r>
    <x v="1199"/>
    <x v="29"/>
  </r>
  <r>
    <x v="982"/>
    <x v="29"/>
  </r>
  <r>
    <x v="416"/>
    <x v="29"/>
  </r>
  <r>
    <x v="983"/>
    <x v="29"/>
  </r>
  <r>
    <x v="137"/>
    <x v="29"/>
  </r>
  <r>
    <x v="1200"/>
    <x v="29"/>
  </r>
  <r>
    <x v="1201"/>
    <x v="29"/>
  </r>
  <r>
    <x v="940"/>
    <x v="29"/>
  </r>
  <r>
    <x v="141"/>
    <x v="29"/>
  </r>
  <r>
    <x v="1202"/>
    <x v="29"/>
  </r>
  <r>
    <x v="1203"/>
    <x v="29"/>
  </r>
  <r>
    <x v="1204"/>
    <x v="29"/>
  </r>
  <r>
    <x v="678"/>
    <x v="29"/>
  </r>
  <r>
    <x v="680"/>
    <x v="29"/>
  </r>
  <r>
    <x v="681"/>
    <x v="29"/>
  </r>
  <r>
    <x v="498"/>
    <x v="29"/>
  </r>
  <r>
    <x v="684"/>
    <x v="29"/>
  </r>
  <r>
    <x v="1205"/>
    <x v="29"/>
  </r>
  <r>
    <x v="431"/>
    <x v="29"/>
  </r>
  <r>
    <x v="1206"/>
    <x v="29"/>
  </r>
  <r>
    <x v="538"/>
    <x v="29"/>
  </r>
  <r>
    <x v="94"/>
    <x v="29"/>
  </r>
  <r>
    <x v="442"/>
    <x v="29"/>
  </r>
  <r>
    <x v="443"/>
    <x v="29"/>
  </r>
  <r>
    <x v="444"/>
    <x v="29"/>
  </r>
  <r>
    <x v="832"/>
    <x v="29"/>
  </r>
  <r>
    <x v="1207"/>
    <x v="30"/>
  </r>
  <r>
    <x v="103"/>
    <x v="30"/>
  </r>
  <r>
    <x v="1208"/>
    <x v="30"/>
  </r>
  <r>
    <x v="1209"/>
    <x v="30"/>
  </r>
  <r>
    <x v="1210"/>
    <x v="30"/>
  </r>
  <r>
    <x v="314"/>
    <x v="30"/>
  </r>
  <r>
    <x v="1211"/>
    <x v="30"/>
  </r>
  <r>
    <x v="0"/>
    <x v="30"/>
  </r>
  <r>
    <x v="1117"/>
    <x v="30"/>
  </r>
  <r>
    <x v="1212"/>
    <x v="30"/>
  </r>
  <r>
    <x v="617"/>
    <x v="30"/>
  </r>
  <r>
    <x v="1213"/>
    <x v="31"/>
  </r>
  <r>
    <x v="1214"/>
    <x v="31"/>
  </r>
  <r>
    <x v="1215"/>
    <x v="31"/>
  </r>
  <r>
    <x v="356"/>
    <x v="31"/>
  </r>
  <r>
    <x v="1216"/>
    <x v="31"/>
  </r>
  <r>
    <x v="546"/>
    <x v="31"/>
  </r>
  <r>
    <x v="800"/>
    <x v="31"/>
  </r>
  <r>
    <x v="1217"/>
    <x v="31"/>
  </r>
  <r>
    <x v="1218"/>
    <x v="31"/>
  </r>
  <r>
    <x v="1219"/>
    <x v="31"/>
  </r>
  <r>
    <x v="570"/>
    <x v="31"/>
  </r>
  <r>
    <x v="283"/>
    <x v="31"/>
  </r>
  <r>
    <x v="1220"/>
    <x v="31"/>
  </r>
  <r>
    <x v="660"/>
    <x v="31"/>
  </r>
  <r>
    <x v="0"/>
    <x v="31"/>
  </r>
  <r>
    <x v="1221"/>
    <x v="31"/>
  </r>
  <r>
    <x v="1222"/>
    <x v="31"/>
  </r>
  <r>
    <x v="1223"/>
    <x v="31"/>
  </r>
  <r>
    <x v="821"/>
    <x v="31"/>
  </r>
  <r>
    <x v="291"/>
    <x v="31"/>
  </r>
  <r>
    <x v="149"/>
    <x v="31"/>
  </r>
  <r>
    <x v="441"/>
    <x v="31"/>
  </r>
  <r>
    <x v="1224"/>
    <x v="32"/>
  </r>
  <r>
    <x v="1225"/>
    <x v="32"/>
  </r>
  <r>
    <x v="1226"/>
    <x v="32"/>
  </r>
  <r>
    <x v="1227"/>
    <x v="32"/>
  </r>
  <r>
    <x v="1173"/>
    <x v="32"/>
  </r>
  <r>
    <x v="1228"/>
    <x v="32"/>
  </r>
  <r>
    <x v="1229"/>
    <x v="32"/>
  </r>
  <r>
    <x v="1230"/>
    <x v="32"/>
  </r>
  <r>
    <x v="1141"/>
    <x v="32"/>
  </r>
  <r>
    <x v="118"/>
    <x v="32"/>
  </r>
  <r>
    <x v="1231"/>
    <x v="32"/>
  </r>
  <r>
    <x v="1232"/>
    <x v="32"/>
  </r>
  <r>
    <x v="1233"/>
    <x v="32"/>
  </r>
  <r>
    <x v="1234"/>
    <x v="32"/>
  </r>
  <r>
    <x v="126"/>
    <x v="32"/>
  </r>
  <r>
    <x v="1235"/>
    <x v="32"/>
  </r>
  <r>
    <x v="1236"/>
    <x v="32"/>
  </r>
  <r>
    <x v="1237"/>
    <x v="32"/>
  </r>
  <r>
    <x v="1238"/>
    <x v="32"/>
  </r>
  <r>
    <x v="0"/>
    <x v="32"/>
  </r>
  <r>
    <x v="264"/>
    <x v="32"/>
  </r>
  <r>
    <x v="1239"/>
    <x v="32"/>
  </r>
  <r>
    <x v="1240"/>
    <x v="32"/>
  </r>
  <r>
    <x v="1055"/>
    <x v="32"/>
  </r>
  <r>
    <x v="274"/>
    <x v="32"/>
  </r>
  <r>
    <x v="275"/>
    <x v="32"/>
  </r>
  <r>
    <x v="1241"/>
    <x v="32"/>
  </r>
  <r>
    <x v="1242"/>
    <x v="32"/>
  </r>
  <r>
    <x v="212"/>
    <x v="32"/>
  </r>
  <r>
    <x v="1243"/>
    <x v="32"/>
  </r>
  <r>
    <x v="1244"/>
    <x v="32"/>
  </r>
  <r>
    <x v="1245"/>
    <x v="32"/>
  </r>
  <r>
    <x v="149"/>
    <x v="32"/>
  </r>
  <r>
    <x v="1246"/>
    <x v="32"/>
  </r>
  <r>
    <x v="1247"/>
    <x v="33"/>
  </r>
  <r>
    <x v="1248"/>
    <x v="33"/>
  </r>
  <r>
    <x v="105"/>
    <x v="33"/>
  </r>
  <r>
    <x v="243"/>
    <x v="33"/>
  </r>
  <r>
    <x v="1249"/>
    <x v="33"/>
  </r>
  <r>
    <x v="1250"/>
    <x v="33"/>
  </r>
  <r>
    <x v="1251"/>
    <x v="33"/>
  </r>
  <r>
    <x v="180"/>
    <x v="33"/>
  </r>
  <r>
    <x v="1252"/>
    <x v="33"/>
  </r>
  <r>
    <x v="126"/>
    <x v="33"/>
  </r>
  <r>
    <x v="484"/>
    <x v="33"/>
  </r>
  <r>
    <x v="260"/>
    <x v="33"/>
  </r>
  <r>
    <x v="0"/>
    <x v="33"/>
  </r>
  <r>
    <x v="1253"/>
    <x v="33"/>
  </r>
  <r>
    <x v="1254"/>
    <x v="33"/>
  </r>
  <r>
    <x v="1255"/>
    <x v="33"/>
  </r>
  <r>
    <x v="1256"/>
    <x v="33"/>
  </r>
  <r>
    <x v="1257"/>
    <x v="33"/>
  </r>
  <r>
    <x v="1258"/>
    <x v="34"/>
  </r>
  <r>
    <x v="807"/>
    <x v="34"/>
  </r>
  <r>
    <x v="1259"/>
    <x v="34"/>
  </r>
  <r>
    <x v="1260"/>
    <x v="34"/>
  </r>
  <r>
    <x v="1261"/>
    <x v="34"/>
  </r>
  <r>
    <x v="1262"/>
    <x v="34"/>
  </r>
  <r>
    <x v="633"/>
    <x v="34"/>
  </r>
  <r>
    <x v="1263"/>
    <x v="34"/>
  </r>
  <r>
    <x v="1264"/>
    <x v="34"/>
  </r>
  <r>
    <x v="466"/>
    <x v="34"/>
  </r>
  <r>
    <x v="107"/>
    <x v="34"/>
  </r>
  <r>
    <x v="1265"/>
    <x v="34"/>
  </r>
  <r>
    <x v="468"/>
    <x v="34"/>
  </r>
  <r>
    <x v="1266"/>
    <x v="34"/>
  </r>
  <r>
    <x v="1267"/>
    <x v="34"/>
  </r>
  <r>
    <x v="800"/>
    <x v="34"/>
  </r>
  <r>
    <x v="59"/>
    <x v="34"/>
  </r>
  <r>
    <x v="116"/>
    <x v="34"/>
  </r>
  <r>
    <x v="848"/>
    <x v="34"/>
  </r>
  <r>
    <x v="61"/>
    <x v="34"/>
  </r>
  <r>
    <x v="309"/>
    <x v="34"/>
  </r>
  <r>
    <x v="1268"/>
    <x v="34"/>
  </r>
  <r>
    <x v="66"/>
    <x v="34"/>
  </r>
  <r>
    <x v="184"/>
    <x v="34"/>
  </r>
  <r>
    <x v="528"/>
    <x v="34"/>
  </r>
  <r>
    <x v="562"/>
    <x v="34"/>
  </r>
  <r>
    <x v="74"/>
    <x v="34"/>
  </r>
  <r>
    <x v="79"/>
    <x v="34"/>
  </r>
  <r>
    <x v="80"/>
    <x v="34"/>
  </r>
  <r>
    <x v="323"/>
    <x v="34"/>
  </r>
  <r>
    <x v="1269"/>
    <x v="34"/>
  </r>
  <r>
    <x v="1270"/>
    <x v="34"/>
  </r>
  <r>
    <x v="0"/>
    <x v="34"/>
  </r>
  <r>
    <x v="531"/>
    <x v="34"/>
  </r>
  <r>
    <x v="1271"/>
    <x v="34"/>
  </r>
  <r>
    <x v="1272"/>
    <x v="34"/>
  </r>
  <r>
    <x v="197"/>
    <x v="34"/>
  </r>
  <r>
    <x v="773"/>
    <x v="34"/>
  </r>
  <r>
    <x v="1273"/>
    <x v="34"/>
  </r>
  <r>
    <x v="885"/>
    <x v="34"/>
  </r>
  <r>
    <x v="330"/>
    <x v="34"/>
  </r>
  <r>
    <x v="1274"/>
    <x v="34"/>
  </r>
  <r>
    <x v="1275"/>
    <x v="34"/>
  </r>
  <r>
    <x v="419"/>
    <x v="34"/>
  </r>
  <r>
    <x v="1276"/>
    <x v="34"/>
  </r>
  <r>
    <x v="1277"/>
    <x v="34"/>
  </r>
  <r>
    <x v="1278"/>
    <x v="34"/>
  </r>
  <r>
    <x v="1279"/>
    <x v="34"/>
  </r>
  <r>
    <x v="578"/>
    <x v="34"/>
  </r>
  <r>
    <x v="1280"/>
    <x v="34"/>
  </r>
  <r>
    <x v="1281"/>
    <x v="34"/>
  </r>
  <r>
    <x v="616"/>
    <x v="34"/>
  </r>
  <r>
    <x v="805"/>
    <x v="34"/>
  </r>
  <r>
    <x v="617"/>
    <x v="34"/>
  </r>
  <r>
    <x v="1282"/>
    <x v="34"/>
  </r>
  <r>
    <x v="1283"/>
    <x v="34"/>
  </r>
  <r>
    <x v="1284"/>
    <x v="34"/>
  </r>
  <r>
    <x v="441"/>
    <x v="34"/>
  </r>
  <r>
    <x v="94"/>
    <x v="34"/>
  </r>
  <r>
    <x v="442"/>
    <x v="34"/>
  </r>
  <r>
    <x v="1285"/>
    <x v="34"/>
  </r>
  <r>
    <x v="1286"/>
    <x v="34"/>
  </r>
  <r>
    <x v="1287"/>
    <x v="34"/>
  </r>
  <r>
    <x v="225"/>
    <x v="35"/>
  </r>
  <r>
    <x v="588"/>
    <x v="35"/>
  </r>
  <r>
    <x v="1288"/>
    <x v="35"/>
  </r>
  <r>
    <x v="1289"/>
    <x v="35"/>
  </r>
  <r>
    <x v="1290"/>
    <x v="35"/>
  </r>
  <r>
    <x v="1291"/>
    <x v="35"/>
  </r>
  <r>
    <x v="1292"/>
    <x v="35"/>
  </r>
  <r>
    <x v="541"/>
    <x v="35"/>
  </r>
  <r>
    <x v="36"/>
    <x v="35"/>
  </r>
  <r>
    <x v="103"/>
    <x v="35"/>
  </r>
  <r>
    <x v="543"/>
    <x v="35"/>
  </r>
  <r>
    <x v="105"/>
    <x v="35"/>
  </r>
  <r>
    <x v="1293"/>
    <x v="35"/>
  </r>
  <r>
    <x v="466"/>
    <x v="35"/>
  </r>
  <r>
    <x v="1294"/>
    <x v="35"/>
  </r>
  <r>
    <x v="1295"/>
    <x v="35"/>
  </r>
  <r>
    <x v="110"/>
    <x v="35"/>
  </r>
  <r>
    <x v="1296"/>
    <x v="35"/>
  </r>
  <r>
    <x v="1297"/>
    <x v="35"/>
  </r>
  <r>
    <x v="1298"/>
    <x v="35"/>
  </r>
  <r>
    <x v="468"/>
    <x v="35"/>
  </r>
  <r>
    <x v="1267"/>
    <x v="35"/>
  </r>
  <r>
    <x v="280"/>
    <x v="35"/>
  </r>
  <r>
    <x v="58"/>
    <x v="35"/>
  </r>
  <r>
    <x v="59"/>
    <x v="35"/>
  </r>
  <r>
    <x v="116"/>
    <x v="35"/>
  </r>
  <r>
    <x v="1299"/>
    <x v="35"/>
  </r>
  <r>
    <x v="1300"/>
    <x v="35"/>
  </r>
  <r>
    <x v="61"/>
    <x v="35"/>
  </r>
  <r>
    <x v="1301"/>
    <x v="35"/>
  </r>
  <r>
    <x v="309"/>
    <x v="35"/>
  </r>
  <r>
    <x v="392"/>
    <x v="35"/>
  </r>
  <r>
    <x v="475"/>
    <x v="35"/>
  </r>
  <r>
    <x v="476"/>
    <x v="35"/>
  </r>
  <r>
    <x v="63"/>
    <x v="35"/>
  </r>
  <r>
    <x v="1302"/>
    <x v="35"/>
  </r>
  <r>
    <x v="1303"/>
    <x v="35"/>
  </r>
  <r>
    <x v="315"/>
    <x v="35"/>
  </r>
  <r>
    <x v="855"/>
    <x v="35"/>
  </r>
  <r>
    <x v="65"/>
    <x v="35"/>
  </r>
  <r>
    <x v="66"/>
    <x v="35"/>
  </r>
  <r>
    <x v="560"/>
    <x v="35"/>
  </r>
  <r>
    <x v="185"/>
    <x v="35"/>
  </r>
  <r>
    <x v="69"/>
    <x v="35"/>
  </r>
  <r>
    <x v="1304"/>
    <x v="35"/>
  </r>
  <r>
    <x v="128"/>
    <x v="35"/>
  </r>
  <r>
    <x v="1305"/>
    <x v="35"/>
  </r>
  <r>
    <x v="483"/>
    <x v="35"/>
  </r>
  <r>
    <x v="74"/>
    <x v="35"/>
  </r>
  <r>
    <x v="1306"/>
    <x v="35"/>
  </r>
  <r>
    <x v="76"/>
    <x v="35"/>
  </r>
  <r>
    <x v="1307"/>
    <x v="35"/>
  </r>
  <r>
    <x v="1308"/>
    <x v="35"/>
  </r>
  <r>
    <x v="570"/>
    <x v="35"/>
  </r>
  <r>
    <x v="604"/>
    <x v="35"/>
  </r>
  <r>
    <x v="79"/>
    <x v="35"/>
  </r>
  <r>
    <x v="80"/>
    <x v="35"/>
  </r>
  <r>
    <x v="81"/>
    <x v="35"/>
  </r>
  <r>
    <x v="1309"/>
    <x v="35"/>
  </r>
  <r>
    <x v="1310"/>
    <x v="35"/>
  </r>
  <r>
    <x v="605"/>
    <x v="35"/>
  </r>
  <r>
    <x v="0"/>
    <x v="35"/>
  </r>
  <r>
    <x v="668"/>
    <x v="35"/>
  </r>
  <r>
    <x v="414"/>
    <x v="35"/>
  </r>
  <r>
    <x v="82"/>
    <x v="35"/>
  </r>
  <r>
    <x v="1311"/>
    <x v="35"/>
  </r>
  <r>
    <x v="84"/>
    <x v="35"/>
  </r>
  <r>
    <x v="1312"/>
    <x v="35"/>
  </r>
  <r>
    <x v="1313"/>
    <x v="35"/>
  </r>
  <r>
    <x v="330"/>
    <x v="35"/>
  </r>
  <r>
    <x v="575"/>
    <x v="35"/>
  </r>
  <r>
    <x v="1314"/>
    <x v="35"/>
  </r>
  <r>
    <x v="1315"/>
    <x v="35"/>
  </r>
  <r>
    <x v="1316"/>
    <x v="35"/>
  </r>
  <r>
    <x v="1280"/>
    <x v="35"/>
  </r>
  <r>
    <x v="87"/>
    <x v="35"/>
  </r>
  <r>
    <x v="579"/>
    <x v="35"/>
  </r>
  <r>
    <x v="277"/>
    <x v="35"/>
  </r>
  <r>
    <x v="1317"/>
    <x v="35"/>
  </r>
  <r>
    <x v="1318"/>
    <x v="35"/>
  </r>
  <r>
    <x v="149"/>
    <x v="35"/>
  </r>
  <r>
    <x v="1319"/>
    <x v="35"/>
  </r>
  <r>
    <x v="1320"/>
    <x v="35"/>
  </r>
  <r>
    <x v="441"/>
    <x v="35"/>
  </r>
  <r>
    <x v="94"/>
    <x v="35"/>
  </r>
  <r>
    <x v="442"/>
    <x v="35"/>
  </r>
  <r>
    <x v="1165"/>
    <x v="35"/>
  </r>
  <r>
    <x v="1321"/>
    <x v="35"/>
  </r>
  <r>
    <x v="1322"/>
    <x v="35"/>
  </r>
  <r>
    <x v="454"/>
    <x v="36"/>
  </r>
  <r>
    <x v="1323"/>
    <x v="36"/>
  </r>
  <r>
    <x v="1324"/>
    <x v="36"/>
  </r>
  <r>
    <x v="1325"/>
    <x v="36"/>
  </r>
  <r>
    <x v="1326"/>
    <x v="36"/>
  </r>
  <r>
    <x v="511"/>
    <x v="36"/>
  </r>
  <r>
    <x v="352"/>
    <x v="36"/>
  </r>
  <r>
    <x v="756"/>
    <x v="36"/>
  </r>
  <r>
    <x v="1327"/>
    <x v="36"/>
  </r>
  <r>
    <x v="708"/>
    <x v="36"/>
  </r>
  <r>
    <x v="39"/>
    <x v="36"/>
  </r>
  <r>
    <x v="41"/>
    <x v="36"/>
  </r>
  <r>
    <x v="1328"/>
    <x v="36"/>
  </r>
  <r>
    <x v="106"/>
    <x v="36"/>
  </r>
  <r>
    <x v="1329"/>
    <x v="36"/>
  </r>
  <r>
    <x v="636"/>
    <x v="36"/>
  </r>
  <r>
    <x v="1330"/>
    <x v="36"/>
  </r>
  <r>
    <x v="1331"/>
    <x v="36"/>
  </r>
  <r>
    <x v="1332"/>
    <x v="36"/>
  </r>
  <r>
    <x v="239"/>
    <x v="36"/>
  </r>
  <r>
    <x v="468"/>
    <x v="36"/>
  </r>
  <r>
    <x v="1333"/>
    <x v="36"/>
  </r>
  <r>
    <x v="640"/>
    <x v="36"/>
  </r>
  <r>
    <x v="248"/>
    <x v="36"/>
  </r>
  <r>
    <x v="1334"/>
    <x v="36"/>
  </r>
  <r>
    <x v="388"/>
    <x v="36"/>
  </r>
  <r>
    <x v="118"/>
    <x v="36"/>
  </r>
  <r>
    <x v="1335"/>
    <x v="36"/>
  </r>
  <r>
    <x v="1336"/>
    <x v="36"/>
  </r>
  <r>
    <x v="648"/>
    <x v="36"/>
  </r>
  <r>
    <x v="650"/>
    <x v="36"/>
  </r>
  <r>
    <x v="1337"/>
    <x v="36"/>
  </r>
  <r>
    <x v="65"/>
    <x v="36"/>
  </r>
  <r>
    <x v="66"/>
    <x v="36"/>
  </r>
  <r>
    <x v="1101"/>
    <x v="36"/>
  </r>
  <r>
    <x v="1338"/>
    <x v="36"/>
  </r>
  <r>
    <x v="1339"/>
    <x v="36"/>
  </r>
  <r>
    <x v="254"/>
    <x v="36"/>
  </r>
  <r>
    <x v="1340"/>
    <x v="36"/>
  </r>
  <r>
    <x v="1341"/>
    <x v="36"/>
  </r>
  <r>
    <x v="126"/>
    <x v="36"/>
  </r>
  <r>
    <x v="128"/>
    <x v="36"/>
  </r>
  <r>
    <x v="1342"/>
    <x v="36"/>
  </r>
  <r>
    <x v="1343"/>
    <x v="36"/>
  </r>
  <r>
    <x v="77"/>
    <x v="36"/>
  </r>
  <r>
    <x v="1344"/>
    <x v="36"/>
  </r>
  <r>
    <x v="1345"/>
    <x v="36"/>
  </r>
  <r>
    <x v="1346"/>
    <x v="36"/>
  </r>
  <r>
    <x v="1150"/>
    <x v="36"/>
  </r>
  <r>
    <x v="410"/>
    <x v="36"/>
  </r>
  <r>
    <x v="1347"/>
    <x v="36"/>
  </r>
  <r>
    <x v="605"/>
    <x v="36"/>
  </r>
  <r>
    <x v="1348"/>
    <x v="36"/>
  </r>
  <r>
    <x v="0"/>
    <x v="36"/>
  </r>
  <r>
    <x v="1349"/>
    <x v="36"/>
  </r>
  <r>
    <x v="1350"/>
    <x v="36"/>
  </r>
  <r>
    <x v="1351"/>
    <x v="36"/>
  </r>
  <r>
    <x v="666"/>
    <x v="36"/>
  </r>
  <r>
    <x v="668"/>
    <x v="36"/>
  </r>
  <r>
    <x v="669"/>
    <x v="36"/>
  </r>
  <r>
    <x v="1352"/>
    <x v="36"/>
  </r>
  <r>
    <x v="1353"/>
    <x v="36"/>
  </r>
  <r>
    <x v="1017"/>
    <x v="36"/>
  </r>
  <r>
    <x v="670"/>
    <x v="36"/>
  </r>
  <r>
    <x v="1354"/>
    <x v="36"/>
  </r>
  <r>
    <x v="1355"/>
    <x v="36"/>
  </r>
  <r>
    <x v="1356"/>
    <x v="36"/>
  </r>
  <r>
    <x v="333"/>
    <x v="36"/>
  </r>
  <r>
    <x v="1357"/>
    <x v="36"/>
  </r>
  <r>
    <x v="424"/>
    <x v="36"/>
  </r>
  <r>
    <x v="994"/>
    <x v="36"/>
  </r>
  <r>
    <x v="1358"/>
    <x v="36"/>
  </r>
  <r>
    <x v="1359"/>
    <x v="36"/>
  </r>
  <r>
    <x v="1360"/>
    <x v="36"/>
  </r>
  <r>
    <x v="94"/>
    <x v="36"/>
  </r>
  <r>
    <x v="1361"/>
    <x v="36"/>
  </r>
  <r>
    <x v="1362"/>
    <x v="36"/>
  </r>
  <r>
    <x v="1363"/>
    <x v="36"/>
  </r>
  <r>
    <x v="293"/>
    <x v="37"/>
  </r>
  <r>
    <x v="100"/>
    <x v="37"/>
  </r>
  <r>
    <x v="1364"/>
    <x v="37"/>
  </r>
  <r>
    <x v="1365"/>
    <x v="37"/>
  </r>
  <r>
    <x v="107"/>
    <x v="37"/>
  </r>
  <r>
    <x v="1209"/>
    <x v="37"/>
  </r>
  <r>
    <x v="1366"/>
    <x v="37"/>
  </r>
  <r>
    <x v="1228"/>
    <x v="37"/>
  </r>
  <r>
    <x v="1367"/>
    <x v="37"/>
  </r>
  <r>
    <x v="243"/>
    <x v="37"/>
  </r>
  <r>
    <x v="1368"/>
    <x v="37"/>
  </r>
  <r>
    <x v="118"/>
    <x v="37"/>
  </r>
  <r>
    <x v="1369"/>
    <x v="37"/>
  </r>
  <r>
    <x v="1370"/>
    <x v="37"/>
  </r>
  <r>
    <x v="65"/>
    <x v="37"/>
  </r>
  <r>
    <x v="66"/>
    <x v="37"/>
  </r>
  <r>
    <x v="1371"/>
    <x v="37"/>
  </r>
  <r>
    <x v="1372"/>
    <x v="37"/>
  </r>
  <r>
    <x v="185"/>
    <x v="37"/>
  </r>
  <r>
    <x v="656"/>
    <x v="37"/>
  </r>
  <r>
    <x v="126"/>
    <x v="37"/>
  </r>
  <r>
    <x v="481"/>
    <x v="37"/>
  </r>
  <r>
    <x v="1373"/>
    <x v="37"/>
  </r>
  <r>
    <x v="76"/>
    <x v="37"/>
  </r>
  <r>
    <x v="1309"/>
    <x v="37"/>
  </r>
  <r>
    <x v="1374"/>
    <x v="37"/>
  </r>
  <r>
    <x v="0"/>
    <x v="37"/>
  </r>
  <r>
    <x v="137"/>
    <x v="37"/>
  </r>
  <r>
    <x v="681"/>
    <x v="37"/>
  </r>
  <r>
    <x v="1375"/>
    <x v="37"/>
  </r>
  <r>
    <x v="1376"/>
    <x v="37"/>
  </r>
  <r>
    <x v="149"/>
    <x v="37"/>
  </r>
  <r>
    <x v="1377"/>
    <x v="37"/>
  </r>
  <r>
    <x v="1378"/>
    <x v="37"/>
  </r>
  <r>
    <x v="94"/>
    <x v="37"/>
  </r>
  <r>
    <x v="444"/>
    <x v="37"/>
  </r>
  <r>
    <x v="1379"/>
    <x v="37"/>
  </r>
  <r>
    <x v="225"/>
    <x v="38"/>
  </r>
  <r>
    <x v="1380"/>
    <x v="38"/>
  </r>
  <r>
    <x v="1381"/>
    <x v="38"/>
  </r>
  <r>
    <x v="1325"/>
    <x v="38"/>
  </r>
  <r>
    <x v="1382"/>
    <x v="38"/>
  </r>
  <r>
    <x v="1383"/>
    <x v="38"/>
  </r>
  <r>
    <x v="1384"/>
    <x v="38"/>
  </r>
  <r>
    <x v="295"/>
    <x v="38"/>
  </r>
  <r>
    <x v="1385"/>
    <x v="38"/>
  </r>
  <r>
    <x v="36"/>
    <x v="38"/>
  </r>
  <r>
    <x v="1386"/>
    <x v="38"/>
  </r>
  <r>
    <x v="758"/>
    <x v="38"/>
  </r>
  <r>
    <x v="1033"/>
    <x v="38"/>
  </r>
  <r>
    <x v="1387"/>
    <x v="38"/>
  </r>
  <r>
    <x v="1388"/>
    <x v="38"/>
  </r>
  <r>
    <x v="1389"/>
    <x v="38"/>
  </r>
  <r>
    <x v="1390"/>
    <x v="38"/>
  </r>
  <r>
    <x v="466"/>
    <x v="38"/>
  </r>
  <r>
    <x v="107"/>
    <x v="38"/>
  </r>
  <r>
    <x v="110"/>
    <x v="38"/>
  </r>
  <r>
    <x v="546"/>
    <x v="38"/>
  </r>
  <r>
    <x v="1391"/>
    <x v="38"/>
  </r>
  <r>
    <x v="468"/>
    <x v="38"/>
  </r>
  <r>
    <x v="639"/>
    <x v="38"/>
  </r>
  <r>
    <x v="1267"/>
    <x v="38"/>
  </r>
  <r>
    <x v="58"/>
    <x v="38"/>
  </r>
  <r>
    <x v="1392"/>
    <x v="38"/>
  </r>
  <r>
    <x v="59"/>
    <x v="38"/>
  </r>
  <r>
    <x v="116"/>
    <x v="38"/>
  </r>
  <r>
    <x v="61"/>
    <x v="38"/>
  </r>
  <r>
    <x v="1393"/>
    <x v="38"/>
  </r>
  <r>
    <x v="1394"/>
    <x v="38"/>
  </r>
  <r>
    <x v="66"/>
    <x v="38"/>
  </r>
  <r>
    <x v="1395"/>
    <x v="38"/>
  </r>
  <r>
    <x v="1396"/>
    <x v="38"/>
  </r>
  <r>
    <x v="1191"/>
    <x v="38"/>
  </r>
  <r>
    <x v="69"/>
    <x v="38"/>
  </r>
  <r>
    <x v="1397"/>
    <x v="38"/>
  </r>
  <r>
    <x v="1398"/>
    <x v="38"/>
  </r>
  <r>
    <x v="1399"/>
    <x v="38"/>
  </r>
  <r>
    <x v="1400"/>
    <x v="38"/>
  </r>
  <r>
    <x v="1401"/>
    <x v="38"/>
  </r>
  <r>
    <x v="570"/>
    <x v="38"/>
  </r>
  <r>
    <x v="1402"/>
    <x v="38"/>
  </r>
  <r>
    <x v="79"/>
    <x v="38"/>
  </r>
  <r>
    <x v="80"/>
    <x v="38"/>
  </r>
  <r>
    <x v="1403"/>
    <x v="38"/>
  </r>
  <r>
    <x v="1108"/>
    <x v="38"/>
  </r>
  <r>
    <x v="1404"/>
    <x v="38"/>
  </r>
  <r>
    <x v="0"/>
    <x v="38"/>
  </r>
  <r>
    <x v="82"/>
    <x v="38"/>
  </r>
  <r>
    <x v="1405"/>
    <x v="38"/>
  </r>
  <r>
    <x v="84"/>
    <x v="38"/>
  </r>
  <r>
    <x v="1406"/>
    <x v="38"/>
  </r>
  <r>
    <x v="1407"/>
    <x v="38"/>
  </r>
  <r>
    <x v="1408"/>
    <x v="38"/>
  </r>
  <r>
    <x v="821"/>
    <x v="38"/>
  </r>
  <r>
    <x v="617"/>
    <x v="38"/>
  </r>
  <r>
    <x v="1409"/>
    <x v="38"/>
  </r>
  <r>
    <x v="1282"/>
    <x v="38"/>
  </r>
  <r>
    <x v="149"/>
    <x v="38"/>
  </r>
  <r>
    <x v="1410"/>
    <x v="38"/>
  </r>
  <r>
    <x v="441"/>
    <x v="38"/>
  </r>
  <r>
    <x v="94"/>
    <x v="38"/>
  </r>
  <r>
    <x v="442"/>
    <x v="38"/>
  </r>
  <r>
    <x v="1411"/>
    <x v="38"/>
  </r>
  <r>
    <x v="1286"/>
    <x v="38"/>
  </r>
  <r>
    <x v="832"/>
    <x v="38"/>
  </r>
  <r>
    <x v="1412"/>
    <x v="39"/>
  </r>
  <r>
    <x v="1413"/>
    <x v="39"/>
  </r>
  <r>
    <x v="1414"/>
    <x v="39"/>
  </r>
  <r>
    <x v="1415"/>
    <x v="39"/>
  </r>
  <r>
    <x v="1416"/>
    <x v="39"/>
  </r>
  <r>
    <x v="1417"/>
    <x v="39"/>
  </r>
  <r>
    <x v="1418"/>
    <x v="39"/>
  </r>
  <r>
    <x v="1419"/>
    <x v="39"/>
  </r>
  <r>
    <x v="1420"/>
    <x v="39"/>
  </r>
  <r>
    <x v="1421"/>
    <x v="39"/>
  </r>
  <r>
    <x v="1422"/>
    <x v="39"/>
  </r>
  <r>
    <x v="1423"/>
    <x v="39"/>
  </r>
  <r>
    <x v="1424"/>
    <x v="39"/>
  </r>
  <r>
    <x v="1425"/>
    <x v="39"/>
  </r>
  <r>
    <x v="1426"/>
    <x v="39"/>
  </r>
  <r>
    <x v="1427"/>
    <x v="39"/>
  </r>
  <r>
    <x v="1428"/>
    <x v="39"/>
  </r>
  <r>
    <x v="1429"/>
    <x v="39"/>
  </r>
  <r>
    <x v="1430"/>
    <x v="39"/>
  </r>
  <r>
    <x v="1431"/>
    <x v="39"/>
  </r>
  <r>
    <x v="1432"/>
    <x v="39"/>
  </r>
  <r>
    <x v="1433"/>
    <x v="39"/>
  </r>
  <r>
    <x v="1434"/>
    <x v="39"/>
  </r>
  <r>
    <x v="1435"/>
    <x v="39"/>
  </r>
  <r>
    <x v="1436"/>
    <x v="39"/>
  </r>
  <r>
    <x v="1437"/>
    <x v="39"/>
  </r>
  <r>
    <x v="1438"/>
    <x v="39"/>
  </r>
  <r>
    <x v="1439"/>
    <x v="39"/>
  </r>
  <r>
    <x v="1440"/>
    <x v="39"/>
  </r>
  <r>
    <x v="1441"/>
    <x v="39"/>
  </r>
  <r>
    <x v="1442"/>
    <x v="39"/>
  </r>
  <r>
    <x v="1443"/>
    <x v="39"/>
  </r>
  <r>
    <x v="1444"/>
    <x v="39"/>
  </r>
  <r>
    <x v="1445"/>
    <x v="39"/>
  </r>
  <r>
    <x v="1446"/>
    <x v="39"/>
  </r>
  <r>
    <x v="1447"/>
    <x v="39"/>
  </r>
  <r>
    <x v="1448"/>
    <x v="39"/>
  </r>
  <r>
    <x v="1449"/>
    <x v="39"/>
  </r>
  <r>
    <x v="1450"/>
    <x v="39"/>
  </r>
  <r>
    <x v="1451"/>
    <x v="39"/>
  </r>
  <r>
    <x v="1452"/>
    <x v="39"/>
  </r>
  <r>
    <x v="1453"/>
    <x v="39"/>
  </r>
  <r>
    <x v="1454"/>
    <x v="39"/>
  </r>
  <r>
    <x v="1455"/>
    <x v="39"/>
  </r>
  <r>
    <x v="1456"/>
    <x v="39"/>
  </r>
  <r>
    <x v="1457"/>
    <x v="39"/>
  </r>
  <r>
    <x v="1458"/>
    <x v="39"/>
  </r>
  <r>
    <x v="1459"/>
    <x v="39"/>
  </r>
  <r>
    <x v="1460"/>
    <x v="39"/>
  </r>
  <r>
    <x v="1461"/>
    <x v="39"/>
  </r>
  <r>
    <x v="1462"/>
    <x v="39"/>
  </r>
  <r>
    <x v="1463"/>
    <x v="39"/>
  </r>
  <r>
    <x v="1464"/>
    <x v="39"/>
  </r>
  <r>
    <x v="1465"/>
    <x v="39"/>
  </r>
  <r>
    <x v="1466"/>
    <x v="39"/>
  </r>
  <r>
    <x v="1467"/>
    <x v="39"/>
  </r>
  <r>
    <x v="1468"/>
    <x v="39"/>
  </r>
  <r>
    <x v="1469"/>
    <x v="39"/>
  </r>
  <r>
    <x v="0"/>
    <x v="39"/>
  </r>
  <r>
    <x v="1470"/>
    <x v="39"/>
  </r>
  <r>
    <x v="1471"/>
    <x v="39"/>
  </r>
  <r>
    <x v="271"/>
    <x v="39"/>
  </r>
  <r>
    <x v="1472"/>
    <x v="39"/>
  </r>
  <r>
    <x v="1473"/>
    <x v="39"/>
  </r>
  <r>
    <x v="1474"/>
    <x v="39"/>
  </r>
  <r>
    <x v="274"/>
    <x v="39"/>
  </r>
  <r>
    <x v="1475"/>
    <x v="39"/>
  </r>
  <r>
    <x v="1476"/>
    <x v="39"/>
  </r>
  <r>
    <x v="1477"/>
    <x v="39"/>
  </r>
  <r>
    <x v="1478"/>
    <x v="39"/>
  </r>
  <r>
    <x v="1479"/>
    <x v="39"/>
  </r>
  <r>
    <x v="1480"/>
    <x v="39"/>
  </r>
  <r>
    <x v="1481"/>
    <x v="39"/>
  </r>
  <r>
    <x v="1482"/>
    <x v="39"/>
  </r>
  <r>
    <x v="1483"/>
    <x v="39"/>
  </r>
  <r>
    <x v="1484"/>
    <x v="39"/>
  </r>
  <r>
    <x v="1485"/>
    <x v="39"/>
  </r>
  <r>
    <x v="1486"/>
    <x v="39"/>
  </r>
  <r>
    <x v="1487"/>
    <x v="39"/>
  </r>
  <r>
    <x v="798"/>
    <x v="40"/>
  </r>
  <r>
    <x v="289"/>
    <x v="40"/>
  </r>
  <r>
    <x v="1488"/>
    <x v="40"/>
  </r>
  <r>
    <x v="1489"/>
    <x v="40"/>
  </r>
  <r>
    <x v="0"/>
    <x v="40"/>
  </r>
  <r>
    <x v="94"/>
    <x v="40"/>
  </r>
  <r>
    <x v="1490"/>
    <x v="41"/>
  </r>
  <r>
    <x v="1491"/>
    <x v="41"/>
  </r>
  <r>
    <x v="1492"/>
    <x v="41"/>
  </r>
  <r>
    <x v="627"/>
    <x v="41"/>
  </r>
  <r>
    <x v="1493"/>
    <x v="41"/>
  </r>
  <r>
    <x v="1494"/>
    <x v="41"/>
  </r>
  <r>
    <x v="1071"/>
    <x v="41"/>
  </r>
  <r>
    <x v="1495"/>
    <x v="41"/>
  </r>
  <r>
    <x v="37"/>
    <x v="41"/>
  </r>
  <r>
    <x v="1496"/>
    <x v="41"/>
  </r>
  <r>
    <x v="39"/>
    <x v="41"/>
  </r>
  <r>
    <x v="1388"/>
    <x v="41"/>
  </r>
  <r>
    <x v="1497"/>
    <x v="41"/>
  </r>
  <r>
    <x v="1498"/>
    <x v="41"/>
  </r>
  <r>
    <x v="1499"/>
    <x v="41"/>
  </r>
  <r>
    <x v="1500"/>
    <x v="41"/>
  </r>
  <r>
    <x v="1501"/>
    <x v="41"/>
  </r>
  <r>
    <x v="815"/>
    <x v="41"/>
  </r>
  <r>
    <x v="1502"/>
    <x v="41"/>
  </r>
  <r>
    <x v="280"/>
    <x v="41"/>
  </r>
  <r>
    <x v="1503"/>
    <x v="41"/>
  </r>
  <r>
    <x v="1504"/>
    <x v="41"/>
  </r>
  <r>
    <x v="1505"/>
    <x v="41"/>
  </r>
  <r>
    <x v="647"/>
    <x v="41"/>
  </r>
  <r>
    <x v="1506"/>
    <x v="41"/>
  </r>
  <r>
    <x v="1507"/>
    <x v="41"/>
  </r>
  <r>
    <x v="398"/>
    <x v="41"/>
  </r>
  <r>
    <x v="1508"/>
    <x v="41"/>
  </r>
  <r>
    <x v="1191"/>
    <x v="41"/>
  </r>
  <r>
    <x v="403"/>
    <x v="41"/>
  </r>
  <r>
    <x v="70"/>
    <x v="41"/>
  </r>
  <r>
    <x v="1509"/>
    <x v="41"/>
  </r>
  <r>
    <x v="76"/>
    <x v="41"/>
  </r>
  <r>
    <x v="1510"/>
    <x v="41"/>
  </r>
  <r>
    <x v="1511"/>
    <x v="41"/>
  </r>
  <r>
    <x v="1512"/>
    <x v="41"/>
  </r>
  <r>
    <x v="412"/>
    <x v="41"/>
  </r>
  <r>
    <x v="1513"/>
    <x v="41"/>
  </r>
  <r>
    <x v="83"/>
    <x v="41"/>
  </r>
  <r>
    <x v="575"/>
    <x v="41"/>
  </r>
  <r>
    <x v="1514"/>
    <x v="41"/>
  </r>
  <r>
    <x v="0"/>
    <x v="41"/>
  </r>
  <r>
    <x v="1515"/>
    <x v="41"/>
  </r>
  <r>
    <x v="89"/>
    <x v="41"/>
  </r>
  <r>
    <x v="149"/>
    <x v="41"/>
  </r>
  <r>
    <x v="1516"/>
    <x v="41"/>
  </r>
  <r>
    <x v="832"/>
    <x v="41"/>
  </r>
  <r>
    <x v="1517"/>
    <x v="42"/>
  </r>
  <r>
    <x v="1518"/>
    <x v="42"/>
  </r>
  <r>
    <x v="1519"/>
    <x v="42"/>
  </r>
  <r>
    <x v="1520"/>
    <x v="42"/>
  </r>
  <r>
    <x v="1521"/>
    <x v="42"/>
  </r>
  <r>
    <x v="541"/>
    <x v="42"/>
  </r>
  <r>
    <x v="1522"/>
    <x v="42"/>
  </r>
  <r>
    <x v="1170"/>
    <x v="42"/>
  </r>
  <r>
    <x v="172"/>
    <x v="42"/>
  </r>
  <r>
    <x v="706"/>
    <x v="42"/>
  </r>
  <r>
    <x v="1523"/>
    <x v="42"/>
  </r>
  <r>
    <x v="105"/>
    <x v="42"/>
  </r>
  <r>
    <x v="43"/>
    <x v="42"/>
  </r>
  <r>
    <x v="1524"/>
    <x v="42"/>
  </r>
  <r>
    <x v="1525"/>
    <x v="42"/>
  </r>
  <r>
    <x v="239"/>
    <x v="42"/>
  </r>
  <r>
    <x v="1526"/>
    <x v="42"/>
  </r>
  <r>
    <x v="1527"/>
    <x v="42"/>
  </r>
  <r>
    <x v="1176"/>
    <x v="42"/>
  </r>
  <r>
    <x v="1333"/>
    <x v="42"/>
  </r>
  <r>
    <x v="243"/>
    <x v="42"/>
  </r>
  <r>
    <x v="1528"/>
    <x v="42"/>
  </r>
  <r>
    <x v="1529"/>
    <x v="42"/>
  </r>
  <r>
    <x v="1530"/>
    <x v="42"/>
  </r>
  <r>
    <x v="118"/>
    <x v="42"/>
  </r>
  <r>
    <x v="1531"/>
    <x v="42"/>
  </r>
  <r>
    <x v="1532"/>
    <x v="42"/>
  </r>
  <r>
    <x v="1533"/>
    <x v="42"/>
  </r>
  <r>
    <x v="1534"/>
    <x v="42"/>
  </r>
  <r>
    <x v="1535"/>
    <x v="42"/>
  </r>
  <r>
    <x v="1232"/>
    <x v="42"/>
  </r>
  <r>
    <x v="1337"/>
    <x v="42"/>
  </r>
  <r>
    <x v="1536"/>
    <x v="42"/>
  </r>
  <r>
    <x v="1099"/>
    <x v="42"/>
  </r>
  <r>
    <x v="65"/>
    <x v="42"/>
  </r>
  <r>
    <x v="1537"/>
    <x v="42"/>
  </r>
  <r>
    <x v="401"/>
    <x v="42"/>
  </r>
  <r>
    <x v="1538"/>
    <x v="42"/>
  </r>
  <r>
    <x v="185"/>
    <x v="42"/>
  </r>
  <r>
    <x v="69"/>
    <x v="42"/>
  </r>
  <r>
    <x v="126"/>
    <x v="42"/>
  </r>
  <r>
    <x v="1539"/>
    <x v="42"/>
  </r>
  <r>
    <x v="77"/>
    <x v="42"/>
  </r>
  <r>
    <x v="1540"/>
    <x v="42"/>
  </r>
  <r>
    <x v="1193"/>
    <x v="42"/>
  </r>
  <r>
    <x v="659"/>
    <x v="42"/>
  </r>
  <r>
    <x v="1541"/>
    <x v="42"/>
  </r>
  <r>
    <x v="1542"/>
    <x v="42"/>
  </r>
  <r>
    <x v="1543"/>
    <x v="42"/>
  </r>
  <r>
    <x v="1544"/>
    <x v="42"/>
  </r>
  <r>
    <x v="1545"/>
    <x v="42"/>
  </r>
  <r>
    <x v="933"/>
    <x v="42"/>
  </r>
  <r>
    <x v="1199"/>
    <x v="42"/>
  </r>
  <r>
    <x v="1406"/>
    <x v="42"/>
  </r>
  <r>
    <x v="1546"/>
    <x v="42"/>
  </r>
  <r>
    <x v="1547"/>
    <x v="42"/>
  </r>
  <r>
    <x v="0"/>
    <x v="42"/>
  </r>
  <r>
    <x v="1548"/>
    <x v="42"/>
  </r>
  <r>
    <x v="1549"/>
    <x v="42"/>
  </r>
  <r>
    <x v="1550"/>
    <x v="42"/>
  </r>
  <r>
    <x v="745"/>
    <x v="42"/>
  </r>
  <r>
    <x v="1551"/>
    <x v="42"/>
  </r>
  <r>
    <x v="437"/>
    <x v="42"/>
  </r>
  <r>
    <x v="149"/>
    <x v="42"/>
  </r>
  <r>
    <x v="1552"/>
    <x v="42"/>
  </r>
  <r>
    <x v="1553"/>
    <x v="42"/>
  </r>
  <r>
    <x v="1554"/>
    <x v="42"/>
  </r>
  <r>
    <x v="627"/>
    <x v="43"/>
  </r>
  <r>
    <x v="1382"/>
    <x v="43"/>
  </r>
  <r>
    <x v="100"/>
    <x v="43"/>
  </r>
  <r>
    <x v="1555"/>
    <x v="43"/>
  </r>
  <r>
    <x v="34"/>
    <x v="43"/>
  </r>
  <r>
    <x v="102"/>
    <x v="43"/>
  </r>
  <r>
    <x v="706"/>
    <x v="43"/>
  </r>
  <r>
    <x v="1556"/>
    <x v="43"/>
  </r>
  <r>
    <x v="103"/>
    <x v="43"/>
  </r>
  <r>
    <x v="708"/>
    <x v="43"/>
  </r>
  <r>
    <x v="1557"/>
    <x v="43"/>
  </r>
  <r>
    <x v="1388"/>
    <x v="43"/>
  </r>
  <r>
    <x v="760"/>
    <x v="43"/>
  </r>
  <r>
    <x v="43"/>
    <x v="43"/>
  </r>
  <r>
    <x v="1558"/>
    <x v="43"/>
  </r>
  <r>
    <x v="45"/>
    <x v="43"/>
  </r>
  <r>
    <x v="1559"/>
    <x v="43"/>
  </r>
  <r>
    <x v="546"/>
    <x v="43"/>
  </r>
  <r>
    <x v="1085"/>
    <x v="43"/>
  </r>
  <r>
    <x v="54"/>
    <x v="43"/>
  </r>
  <r>
    <x v="372"/>
    <x v="43"/>
  </r>
  <r>
    <x v="1560"/>
    <x v="43"/>
  </r>
  <r>
    <x v="1561"/>
    <x v="43"/>
  </r>
  <r>
    <x v="58"/>
    <x v="43"/>
  </r>
  <r>
    <x v="1562"/>
    <x v="43"/>
  </r>
  <r>
    <x v="59"/>
    <x v="43"/>
  </r>
  <r>
    <x v="596"/>
    <x v="43"/>
  </r>
  <r>
    <x v="1563"/>
    <x v="43"/>
  </r>
  <r>
    <x v="1564"/>
    <x v="43"/>
  </r>
  <r>
    <x v="61"/>
    <x v="43"/>
  </r>
  <r>
    <x v="473"/>
    <x v="43"/>
  </r>
  <r>
    <x v="1565"/>
    <x v="43"/>
  </r>
  <r>
    <x v="309"/>
    <x v="43"/>
  </r>
  <r>
    <x v="392"/>
    <x v="43"/>
  </r>
  <r>
    <x v="1566"/>
    <x v="43"/>
  </r>
  <r>
    <x v="475"/>
    <x v="43"/>
  </r>
  <r>
    <x v="1567"/>
    <x v="43"/>
  </r>
  <r>
    <x v="1096"/>
    <x v="43"/>
  </r>
  <r>
    <x v="553"/>
    <x v="43"/>
  </r>
  <r>
    <x v="63"/>
    <x v="43"/>
  </r>
  <r>
    <x v="720"/>
    <x v="43"/>
  </r>
  <r>
    <x v="64"/>
    <x v="43"/>
  </r>
  <r>
    <x v="1005"/>
    <x v="43"/>
  </r>
  <r>
    <x v="65"/>
    <x v="43"/>
  </r>
  <r>
    <x v="66"/>
    <x v="43"/>
  </r>
  <r>
    <x v="124"/>
    <x v="43"/>
  </r>
  <r>
    <x v="560"/>
    <x v="43"/>
  </r>
  <r>
    <x v="185"/>
    <x v="43"/>
  </r>
  <r>
    <x v="68"/>
    <x v="43"/>
  </r>
  <r>
    <x v="69"/>
    <x v="43"/>
  </r>
  <r>
    <x v="528"/>
    <x v="43"/>
  </r>
  <r>
    <x v="126"/>
    <x v="43"/>
  </r>
  <r>
    <x v="1568"/>
    <x v="43"/>
  </r>
  <r>
    <x v="73"/>
    <x v="43"/>
  </r>
  <r>
    <x v="74"/>
    <x v="43"/>
  </r>
  <r>
    <x v="76"/>
    <x v="43"/>
  </r>
  <r>
    <x v="77"/>
    <x v="43"/>
  </r>
  <r>
    <x v="1569"/>
    <x v="43"/>
  </r>
  <r>
    <x v="1570"/>
    <x v="43"/>
  </r>
  <r>
    <x v="1571"/>
    <x v="43"/>
  </r>
  <r>
    <x v="1308"/>
    <x v="43"/>
  </r>
  <r>
    <x v="79"/>
    <x v="43"/>
  </r>
  <r>
    <x v="80"/>
    <x v="43"/>
  </r>
  <r>
    <x v="1105"/>
    <x v="43"/>
  </r>
  <r>
    <x v="81"/>
    <x v="43"/>
  </r>
  <r>
    <x v="1572"/>
    <x v="43"/>
  </r>
  <r>
    <x v="1573"/>
    <x v="43"/>
  </r>
  <r>
    <x v="82"/>
    <x v="43"/>
  </r>
  <r>
    <x v="1574"/>
    <x v="43"/>
  </r>
  <r>
    <x v="137"/>
    <x v="43"/>
  </r>
  <r>
    <x v="330"/>
    <x v="43"/>
  </r>
  <r>
    <x v="1575"/>
    <x v="43"/>
  </r>
  <r>
    <x v="1576"/>
    <x v="43"/>
  </r>
  <r>
    <x v="741"/>
    <x v="43"/>
  </r>
  <r>
    <x v="1118"/>
    <x v="43"/>
  </r>
  <r>
    <x v="142"/>
    <x v="43"/>
  </r>
  <r>
    <x v="1577"/>
    <x v="43"/>
  </r>
  <r>
    <x v="145"/>
    <x v="43"/>
  </r>
  <r>
    <x v="87"/>
    <x v="43"/>
  </r>
  <r>
    <x v="682"/>
    <x v="43"/>
  </r>
  <r>
    <x v="425"/>
    <x v="43"/>
  </r>
  <r>
    <x v="617"/>
    <x v="43"/>
  </r>
  <r>
    <x v="686"/>
    <x v="43"/>
  </r>
  <r>
    <x v="620"/>
    <x v="43"/>
  </r>
  <r>
    <x v="0"/>
    <x v="43"/>
  </r>
  <r>
    <x v="1578"/>
    <x v="43"/>
  </r>
  <r>
    <x v="1579"/>
    <x v="43"/>
  </r>
  <r>
    <x v="149"/>
    <x v="43"/>
  </r>
  <r>
    <x v="150"/>
    <x v="43"/>
  </r>
  <r>
    <x v="441"/>
    <x v="43"/>
  </r>
  <r>
    <x v="94"/>
    <x v="43"/>
  </r>
  <r>
    <x v="442"/>
    <x v="43"/>
  </r>
  <r>
    <x v="1580"/>
    <x v="43"/>
  </r>
  <r>
    <x v="151"/>
    <x v="43"/>
  </r>
  <r>
    <x v="586"/>
    <x v="43"/>
  </r>
  <r>
    <x v="691"/>
    <x v="43"/>
  </r>
  <r>
    <x v="627"/>
    <x v="44"/>
  </r>
  <r>
    <x v="1581"/>
    <x v="44"/>
  </r>
  <r>
    <x v="1582"/>
    <x v="44"/>
  </r>
  <r>
    <x v="1583"/>
    <x v="44"/>
  </r>
  <r>
    <x v="1584"/>
    <x v="44"/>
  </r>
  <r>
    <x v="1381"/>
    <x v="44"/>
  </r>
  <r>
    <x v="1585"/>
    <x v="44"/>
  </r>
  <r>
    <x v="1586"/>
    <x v="44"/>
  </r>
  <r>
    <x v="1587"/>
    <x v="44"/>
  </r>
  <r>
    <x v="1588"/>
    <x v="44"/>
  </r>
  <r>
    <x v="1589"/>
    <x v="44"/>
  </r>
  <r>
    <x v="1590"/>
    <x v="44"/>
  </r>
  <r>
    <x v="1591"/>
    <x v="44"/>
  </r>
  <r>
    <x v="697"/>
    <x v="44"/>
  </r>
  <r>
    <x v="1592"/>
    <x v="44"/>
  </r>
  <r>
    <x v="1593"/>
    <x v="44"/>
  </r>
  <r>
    <x v="1594"/>
    <x v="44"/>
  </r>
  <r>
    <x v="1595"/>
    <x v="44"/>
  </r>
  <r>
    <x v="1596"/>
    <x v="44"/>
  </r>
  <r>
    <x v="1597"/>
    <x v="44"/>
  </r>
  <r>
    <x v="1598"/>
    <x v="44"/>
  </r>
  <r>
    <x v="1599"/>
    <x v="44"/>
  </r>
  <r>
    <x v="1600"/>
    <x v="44"/>
  </r>
  <r>
    <x v="351"/>
    <x v="44"/>
  </r>
  <r>
    <x v="541"/>
    <x v="44"/>
  </r>
  <r>
    <x v="1601"/>
    <x v="44"/>
  </r>
  <r>
    <x v="1602"/>
    <x v="44"/>
  </r>
  <r>
    <x v="704"/>
    <x v="44"/>
  </r>
  <r>
    <x v="37"/>
    <x v="44"/>
  </r>
  <r>
    <x v="1603"/>
    <x v="44"/>
  </r>
  <r>
    <x v="758"/>
    <x v="44"/>
  </r>
  <r>
    <x v="1604"/>
    <x v="44"/>
  </r>
  <r>
    <x v="1605"/>
    <x v="44"/>
  </r>
  <r>
    <x v="462"/>
    <x v="44"/>
  </r>
  <r>
    <x v="1606"/>
    <x v="44"/>
  </r>
  <r>
    <x v="38"/>
    <x v="44"/>
  </r>
  <r>
    <x v="39"/>
    <x v="44"/>
  </r>
  <r>
    <x v="1607"/>
    <x v="44"/>
  </r>
  <r>
    <x v="43"/>
    <x v="44"/>
  </r>
  <r>
    <x v="1608"/>
    <x v="44"/>
  </r>
  <r>
    <x v="1609"/>
    <x v="44"/>
  </r>
  <r>
    <x v="1610"/>
    <x v="44"/>
  </r>
  <r>
    <x v="1611"/>
    <x v="44"/>
  </r>
  <r>
    <x v="1612"/>
    <x v="44"/>
  </r>
  <r>
    <x v="1613"/>
    <x v="44"/>
  </r>
  <r>
    <x v="1614"/>
    <x v="44"/>
  </r>
  <r>
    <x v="636"/>
    <x v="44"/>
  </r>
  <r>
    <x v="1615"/>
    <x v="44"/>
  </r>
  <r>
    <x v="1616"/>
    <x v="44"/>
  </r>
  <r>
    <x v="1617"/>
    <x v="44"/>
  </r>
  <r>
    <x v="1618"/>
    <x v="44"/>
  </r>
  <r>
    <x v="1619"/>
    <x v="44"/>
  </r>
  <r>
    <x v="1559"/>
    <x v="44"/>
  </r>
  <r>
    <x v="1620"/>
    <x v="44"/>
  </r>
  <r>
    <x v="1621"/>
    <x v="44"/>
  </r>
  <r>
    <x v="1622"/>
    <x v="44"/>
  </r>
  <r>
    <x v="53"/>
    <x v="44"/>
  </r>
  <r>
    <x v="371"/>
    <x v="44"/>
  </r>
  <r>
    <x v="547"/>
    <x v="44"/>
  </r>
  <r>
    <x v="1623"/>
    <x v="44"/>
  </r>
  <r>
    <x v="240"/>
    <x v="44"/>
  </r>
  <r>
    <x v="1624"/>
    <x v="44"/>
  </r>
  <r>
    <x v="1625"/>
    <x v="44"/>
  </r>
  <r>
    <x v="1626"/>
    <x v="44"/>
  </r>
  <r>
    <x v="1627"/>
    <x v="44"/>
  </r>
  <r>
    <x v="303"/>
    <x v="44"/>
  </r>
  <r>
    <x v="1628"/>
    <x v="44"/>
  </r>
  <r>
    <x v="1629"/>
    <x v="44"/>
  </r>
  <r>
    <x v="550"/>
    <x v="44"/>
  </r>
  <r>
    <x v="245"/>
    <x v="44"/>
  </r>
  <r>
    <x v="640"/>
    <x v="44"/>
  </r>
  <r>
    <x v="1630"/>
    <x v="44"/>
  </r>
  <r>
    <x v="1631"/>
    <x v="44"/>
  </r>
  <r>
    <x v="381"/>
    <x v="44"/>
  </r>
  <r>
    <x v="58"/>
    <x v="44"/>
  </r>
  <r>
    <x v="1632"/>
    <x v="44"/>
  </r>
  <r>
    <x v="382"/>
    <x v="44"/>
  </r>
  <r>
    <x v="1633"/>
    <x v="44"/>
  </r>
  <r>
    <x v="1634"/>
    <x v="44"/>
  </r>
  <r>
    <x v="59"/>
    <x v="44"/>
  </r>
  <r>
    <x v="1635"/>
    <x v="44"/>
  </r>
  <r>
    <x v="1636"/>
    <x v="44"/>
  </r>
  <r>
    <x v="1637"/>
    <x v="44"/>
  </r>
  <r>
    <x v="1638"/>
    <x v="44"/>
  </r>
  <r>
    <x v="1639"/>
    <x v="44"/>
  </r>
  <r>
    <x v="1640"/>
    <x v="44"/>
  </r>
  <r>
    <x v="1641"/>
    <x v="44"/>
  </r>
  <r>
    <x v="1642"/>
    <x v="44"/>
  </r>
  <r>
    <x v="1643"/>
    <x v="44"/>
  </r>
  <r>
    <x v="645"/>
    <x v="44"/>
  </r>
  <r>
    <x v="716"/>
    <x v="44"/>
  </r>
  <r>
    <x v="1644"/>
    <x v="44"/>
  </r>
  <r>
    <x v="1645"/>
    <x v="44"/>
  </r>
  <r>
    <x v="1231"/>
    <x v="44"/>
  </r>
  <r>
    <x v="62"/>
    <x v="44"/>
  </r>
  <r>
    <x v="391"/>
    <x v="44"/>
  </r>
  <r>
    <x v="309"/>
    <x v="44"/>
  </r>
  <r>
    <x v="1646"/>
    <x v="44"/>
  </r>
  <r>
    <x v="1566"/>
    <x v="44"/>
  </r>
  <r>
    <x v="475"/>
    <x v="44"/>
  </r>
  <r>
    <x v="394"/>
    <x v="44"/>
  </r>
  <r>
    <x v="476"/>
    <x v="44"/>
  </r>
  <r>
    <x v="1647"/>
    <x v="44"/>
  </r>
  <r>
    <x v="650"/>
    <x v="44"/>
  </r>
  <r>
    <x v="1648"/>
    <x v="44"/>
  </r>
  <r>
    <x v="1649"/>
    <x v="44"/>
  </r>
  <r>
    <x v="553"/>
    <x v="44"/>
  </r>
  <r>
    <x v="1233"/>
    <x v="44"/>
  </r>
  <r>
    <x v="1044"/>
    <x v="44"/>
  </r>
  <r>
    <x v="1650"/>
    <x v="44"/>
  </r>
  <r>
    <x v="1651"/>
    <x v="44"/>
  </r>
  <r>
    <x v="721"/>
    <x v="44"/>
  </r>
  <r>
    <x v="64"/>
    <x v="44"/>
  </r>
  <r>
    <x v="121"/>
    <x v="44"/>
  </r>
  <r>
    <x v="1652"/>
    <x v="44"/>
  </r>
  <r>
    <x v="1653"/>
    <x v="44"/>
  </r>
  <r>
    <x v="1536"/>
    <x v="44"/>
  </r>
  <r>
    <x v="1654"/>
    <x v="44"/>
  </r>
  <r>
    <x v="1655"/>
    <x v="44"/>
  </r>
  <r>
    <x v="65"/>
    <x v="44"/>
  </r>
  <r>
    <x v="398"/>
    <x v="44"/>
  </r>
  <r>
    <x v="399"/>
    <x v="44"/>
  </r>
  <r>
    <x v="66"/>
    <x v="44"/>
  </r>
  <r>
    <x v="1656"/>
    <x v="44"/>
  </r>
  <r>
    <x v="1657"/>
    <x v="44"/>
  </r>
  <r>
    <x v="124"/>
    <x v="44"/>
  </r>
  <r>
    <x v="401"/>
    <x v="44"/>
  </r>
  <r>
    <x v="1658"/>
    <x v="44"/>
  </r>
  <r>
    <x v="1659"/>
    <x v="44"/>
  </r>
  <r>
    <x v="559"/>
    <x v="44"/>
  </r>
  <r>
    <x v="1660"/>
    <x v="44"/>
  </r>
  <r>
    <x v="289"/>
    <x v="44"/>
  </r>
  <r>
    <x v="1661"/>
    <x v="44"/>
  </r>
  <r>
    <x v="1662"/>
    <x v="44"/>
  </r>
  <r>
    <x v="1663"/>
    <x v="44"/>
  </r>
  <r>
    <x v="1664"/>
    <x v="44"/>
  </r>
  <r>
    <x v="1665"/>
    <x v="44"/>
  </r>
  <r>
    <x v="560"/>
    <x v="44"/>
  </r>
  <r>
    <x v="561"/>
    <x v="44"/>
  </r>
  <r>
    <x v="67"/>
    <x v="44"/>
  </r>
  <r>
    <x v="1666"/>
    <x v="44"/>
  </r>
  <r>
    <x v="1667"/>
    <x v="44"/>
  </r>
  <r>
    <x v="1668"/>
    <x v="44"/>
  </r>
  <r>
    <x v="70"/>
    <x v="44"/>
  </r>
  <r>
    <x v="317"/>
    <x v="44"/>
  </r>
  <r>
    <x v="319"/>
    <x v="44"/>
  </r>
  <r>
    <x v="71"/>
    <x v="44"/>
  </r>
  <r>
    <x v="1669"/>
    <x v="44"/>
  </r>
  <r>
    <x v="1670"/>
    <x v="44"/>
  </r>
  <r>
    <x v="1671"/>
    <x v="44"/>
  </r>
  <r>
    <x v="1672"/>
    <x v="44"/>
  </r>
  <r>
    <x v="1673"/>
    <x v="44"/>
  </r>
  <r>
    <x v="1674"/>
    <x v="44"/>
  </r>
  <r>
    <x v="74"/>
    <x v="44"/>
  </r>
  <r>
    <x v="76"/>
    <x v="44"/>
  </r>
  <r>
    <x v="321"/>
    <x v="44"/>
  </r>
  <r>
    <x v="564"/>
    <x v="44"/>
  </r>
  <r>
    <x v="1675"/>
    <x v="44"/>
  </r>
  <r>
    <x v="1676"/>
    <x v="44"/>
  </r>
  <r>
    <x v="1677"/>
    <x v="44"/>
  </r>
  <r>
    <x v="1678"/>
    <x v="44"/>
  </r>
  <r>
    <x v="1679"/>
    <x v="44"/>
  </r>
  <r>
    <x v="1307"/>
    <x v="44"/>
  </r>
  <r>
    <x v="569"/>
    <x v="44"/>
  </r>
  <r>
    <x v="874"/>
    <x v="44"/>
  </r>
  <r>
    <x v="1680"/>
    <x v="44"/>
  </r>
  <r>
    <x v="486"/>
    <x v="44"/>
  </r>
  <r>
    <x v="409"/>
    <x v="44"/>
  </r>
  <r>
    <x v="1681"/>
    <x v="44"/>
  </r>
  <r>
    <x v="80"/>
    <x v="44"/>
  </r>
  <r>
    <x v="1105"/>
    <x v="44"/>
  </r>
  <r>
    <x v="660"/>
    <x v="44"/>
  </r>
  <r>
    <x v="1682"/>
    <x v="44"/>
  </r>
  <r>
    <x v="1683"/>
    <x v="44"/>
  </r>
  <r>
    <x v="1684"/>
    <x v="44"/>
  </r>
  <r>
    <x v="133"/>
    <x v="44"/>
  </r>
  <r>
    <x v="1685"/>
    <x v="44"/>
  </r>
  <r>
    <x v="1686"/>
    <x v="44"/>
  </r>
  <r>
    <x v="1687"/>
    <x v="44"/>
  </r>
  <r>
    <x v="737"/>
    <x v="44"/>
  </r>
  <r>
    <x v="197"/>
    <x v="44"/>
  </r>
  <r>
    <x v="1688"/>
    <x v="44"/>
  </r>
  <r>
    <x v="1015"/>
    <x v="44"/>
  </r>
  <r>
    <x v="1689"/>
    <x v="44"/>
  </r>
  <r>
    <x v="1690"/>
    <x v="44"/>
  </r>
  <r>
    <x v="1691"/>
    <x v="44"/>
  </r>
  <r>
    <x v="137"/>
    <x v="44"/>
  </r>
  <r>
    <x v="1406"/>
    <x v="44"/>
  </r>
  <r>
    <x v="1692"/>
    <x v="44"/>
  </r>
  <r>
    <x v="1693"/>
    <x v="44"/>
  </r>
  <r>
    <x v="1694"/>
    <x v="44"/>
  </r>
  <r>
    <x v="1695"/>
    <x v="44"/>
  </r>
  <r>
    <x v="1696"/>
    <x v="44"/>
  </r>
  <r>
    <x v="777"/>
    <x v="44"/>
  </r>
  <r>
    <x v="1697"/>
    <x v="44"/>
  </r>
  <r>
    <x v="1698"/>
    <x v="44"/>
  </r>
  <r>
    <x v="1546"/>
    <x v="44"/>
  </r>
  <r>
    <x v="741"/>
    <x v="44"/>
  </r>
  <r>
    <x v="1699"/>
    <x v="44"/>
  </r>
  <r>
    <x v="1700"/>
    <x v="44"/>
  </r>
  <r>
    <x v="1701"/>
    <x v="44"/>
  </r>
  <r>
    <x v="778"/>
    <x v="44"/>
  </r>
  <r>
    <x v="1702"/>
    <x v="44"/>
  </r>
  <r>
    <x v="1703"/>
    <x v="44"/>
  </r>
  <r>
    <x v="1704"/>
    <x v="44"/>
  </r>
  <r>
    <x v="1705"/>
    <x v="44"/>
  </r>
  <r>
    <x v="1706"/>
    <x v="44"/>
  </r>
  <r>
    <x v="1707"/>
    <x v="44"/>
  </r>
  <r>
    <x v="1708"/>
    <x v="44"/>
  </r>
  <r>
    <x v="87"/>
    <x v="44"/>
  </r>
  <r>
    <x v="681"/>
    <x v="44"/>
  </r>
  <r>
    <x v="682"/>
    <x v="44"/>
  </r>
  <r>
    <x v="1709"/>
    <x v="44"/>
  </r>
  <r>
    <x v="1710"/>
    <x v="44"/>
  </r>
  <r>
    <x v="424"/>
    <x v="44"/>
  </r>
  <r>
    <x v="1711"/>
    <x v="44"/>
  </r>
  <r>
    <x v="1712"/>
    <x v="44"/>
  </r>
  <r>
    <x v="1713"/>
    <x v="44"/>
  </r>
  <r>
    <x v="1714"/>
    <x v="44"/>
  </r>
  <r>
    <x v="1715"/>
    <x v="44"/>
  </r>
  <r>
    <x v="337"/>
    <x v="44"/>
  </r>
  <r>
    <x v="430"/>
    <x v="44"/>
  </r>
  <r>
    <x v="1716"/>
    <x v="44"/>
  </r>
  <r>
    <x v="1717"/>
    <x v="44"/>
  </r>
  <r>
    <x v="1718"/>
    <x v="44"/>
  </r>
  <r>
    <x v="1719"/>
    <x v="44"/>
  </r>
  <r>
    <x v="1720"/>
    <x v="44"/>
  </r>
  <r>
    <x v="219"/>
    <x v="44"/>
  </r>
  <r>
    <x v="0"/>
    <x v="44"/>
  </r>
  <r>
    <x v="1721"/>
    <x v="44"/>
  </r>
  <r>
    <x v="1722"/>
    <x v="44"/>
  </r>
  <r>
    <x v="1723"/>
    <x v="44"/>
  </r>
  <r>
    <x v="1724"/>
    <x v="44"/>
  </r>
  <r>
    <x v="1725"/>
    <x v="44"/>
  </r>
  <r>
    <x v="1726"/>
    <x v="44"/>
  </r>
  <r>
    <x v="1727"/>
    <x v="44"/>
  </r>
  <r>
    <x v="93"/>
    <x v="44"/>
  </r>
  <r>
    <x v="1728"/>
    <x v="44"/>
  </r>
  <r>
    <x v="1164"/>
    <x v="44"/>
  </r>
  <r>
    <x v="94"/>
    <x v="44"/>
  </r>
  <r>
    <x v="1729"/>
    <x v="44"/>
  </r>
  <r>
    <x v="1730"/>
    <x v="44"/>
  </r>
  <r>
    <x v="444"/>
    <x v="44"/>
  </r>
  <r>
    <x v="690"/>
    <x v="44"/>
  </r>
  <r>
    <x v="1731"/>
    <x v="44"/>
  </r>
  <r>
    <x v="1732"/>
    <x v="44"/>
  </r>
  <r>
    <x v="586"/>
    <x v="44"/>
  </r>
  <r>
    <x v="691"/>
    <x v="44"/>
  </r>
  <r>
    <x v="1733"/>
    <x v="44"/>
  </r>
  <r>
    <x v="1734"/>
    <x v="44"/>
  </r>
  <r>
    <x v="1321"/>
    <x v="44"/>
  </r>
  <r>
    <x v="1735"/>
    <x v="44"/>
  </r>
  <r>
    <x v="1736"/>
    <x v="44"/>
  </r>
  <r>
    <x v="1737"/>
    <x v="44"/>
  </r>
  <r>
    <x v="1738"/>
    <x v="44"/>
  </r>
  <r>
    <x v="1325"/>
    <x v="45"/>
  </r>
  <r>
    <x v="1739"/>
    <x v="45"/>
  </r>
  <r>
    <x v="1740"/>
    <x v="45"/>
  </r>
  <r>
    <x v="1033"/>
    <x v="45"/>
  </r>
  <r>
    <x v="1741"/>
    <x v="45"/>
  </r>
  <r>
    <x v="467"/>
    <x v="45"/>
  </r>
  <r>
    <x v="1742"/>
    <x v="45"/>
  </r>
  <r>
    <x v="1743"/>
    <x v="45"/>
  </r>
  <r>
    <x v="248"/>
    <x v="45"/>
  </r>
  <r>
    <x v="250"/>
    <x v="45"/>
  </r>
  <r>
    <x v="859"/>
    <x v="45"/>
  </r>
  <r>
    <x v="1744"/>
    <x v="45"/>
  </r>
  <r>
    <x v="557"/>
    <x v="45"/>
  </r>
  <r>
    <x v="1745"/>
    <x v="45"/>
  </r>
  <r>
    <x v="81"/>
    <x v="45"/>
  </r>
  <r>
    <x v="1746"/>
    <x v="45"/>
  </r>
  <r>
    <x v="1747"/>
    <x v="45"/>
  </r>
  <r>
    <x v="1748"/>
    <x v="45"/>
  </r>
  <r>
    <x v="274"/>
    <x v="45"/>
  </r>
  <r>
    <x v="1749"/>
    <x v="45"/>
  </r>
  <r>
    <x v="145"/>
    <x v="45"/>
  </r>
  <r>
    <x v="277"/>
    <x v="45"/>
  </r>
  <r>
    <x v="1750"/>
    <x v="45"/>
  </r>
  <r>
    <x v="1751"/>
    <x v="45"/>
  </r>
  <r>
    <x v="0"/>
    <x v="45"/>
  </r>
  <r>
    <x v="1752"/>
    <x v="45"/>
  </r>
  <r>
    <x v="1753"/>
    <x v="45"/>
  </r>
  <r>
    <x v="94"/>
    <x v="45"/>
  </r>
  <r>
    <x v="442"/>
    <x v="45"/>
  </r>
  <r>
    <x v="1754"/>
    <x v="45"/>
  </r>
  <r>
    <x v="1755"/>
    <x v="46"/>
  </r>
  <r>
    <x v="1756"/>
    <x v="46"/>
  </r>
  <r>
    <x v="1757"/>
    <x v="46"/>
  </r>
  <r>
    <x v="1067"/>
    <x v="46"/>
  </r>
  <r>
    <x v="1758"/>
    <x v="46"/>
  </r>
  <r>
    <x v="1759"/>
    <x v="46"/>
  </r>
  <r>
    <x v="1760"/>
    <x v="46"/>
  </r>
  <r>
    <x v="1761"/>
    <x v="46"/>
  </r>
  <r>
    <x v="1762"/>
    <x v="46"/>
  </r>
  <r>
    <x v="696"/>
    <x v="46"/>
  </r>
  <r>
    <x v="1382"/>
    <x v="46"/>
  </r>
  <r>
    <x v="1763"/>
    <x v="46"/>
  </r>
  <r>
    <x v="1764"/>
    <x v="46"/>
  </r>
  <r>
    <x v="1765"/>
    <x v="46"/>
  </r>
  <r>
    <x v="1074"/>
    <x v="46"/>
  </r>
  <r>
    <x v="460"/>
    <x v="46"/>
  </r>
  <r>
    <x v="1766"/>
    <x v="46"/>
  </r>
  <r>
    <x v="1767"/>
    <x v="46"/>
  </r>
  <r>
    <x v="706"/>
    <x v="46"/>
  </r>
  <r>
    <x v="812"/>
    <x v="46"/>
  </r>
  <r>
    <x v="103"/>
    <x v="46"/>
  </r>
  <r>
    <x v="1768"/>
    <x v="46"/>
  </r>
  <r>
    <x v="298"/>
    <x v="46"/>
  </r>
  <r>
    <x v="1769"/>
    <x v="46"/>
  </r>
  <r>
    <x v="1770"/>
    <x v="46"/>
  </r>
  <r>
    <x v="1497"/>
    <x v="46"/>
  </r>
  <r>
    <x v="42"/>
    <x v="46"/>
  </r>
  <r>
    <x v="1771"/>
    <x v="46"/>
  </r>
  <r>
    <x v="1772"/>
    <x v="46"/>
  </r>
  <r>
    <x v="1331"/>
    <x v="46"/>
  </r>
  <r>
    <x v="1773"/>
    <x v="46"/>
  </r>
  <r>
    <x v="546"/>
    <x v="46"/>
  </r>
  <r>
    <x v="1774"/>
    <x v="46"/>
  </r>
  <r>
    <x v="1775"/>
    <x v="46"/>
  </r>
  <r>
    <x v="1776"/>
    <x v="46"/>
  </r>
  <r>
    <x v="1777"/>
    <x v="46"/>
  </r>
  <r>
    <x v="800"/>
    <x v="46"/>
  </r>
  <r>
    <x v="1778"/>
    <x v="46"/>
  </r>
  <r>
    <x v="1779"/>
    <x v="46"/>
  </r>
  <r>
    <x v="1780"/>
    <x v="46"/>
  </r>
  <r>
    <x v="1781"/>
    <x v="46"/>
  </r>
  <r>
    <x v="382"/>
    <x v="46"/>
  </r>
  <r>
    <x v="1782"/>
    <x v="46"/>
  </r>
  <r>
    <x v="1783"/>
    <x v="46"/>
  </r>
  <r>
    <x v="59"/>
    <x v="46"/>
  </r>
  <r>
    <x v="816"/>
    <x v="46"/>
  </r>
  <r>
    <x v="1784"/>
    <x v="46"/>
  </r>
  <r>
    <x v="1785"/>
    <x v="46"/>
  </r>
  <r>
    <x v="1563"/>
    <x v="46"/>
  </r>
  <r>
    <x v="1217"/>
    <x v="46"/>
  </r>
  <r>
    <x v="1786"/>
    <x v="46"/>
  </r>
  <r>
    <x v="716"/>
    <x v="46"/>
  </r>
  <r>
    <x v="61"/>
    <x v="46"/>
  </r>
  <r>
    <x v="1787"/>
    <x v="46"/>
  </r>
  <r>
    <x v="1094"/>
    <x v="46"/>
  </r>
  <r>
    <x v="1788"/>
    <x v="46"/>
  </r>
  <r>
    <x v="1789"/>
    <x v="46"/>
  </r>
  <r>
    <x v="1790"/>
    <x v="46"/>
  </r>
  <r>
    <x v="1791"/>
    <x v="46"/>
  </r>
  <r>
    <x v="63"/>
    <x v="46"/>
  </r>
  <r>
    <x v="1302"/>
    <x v="46"/>
  </r>
  <r>
    <x v="1792"/>
    <x v="46"/>
  </r>
  <r>
    <x v="1793"/>
    <x v="46"/>
  </r>
  <r>
    <x v="1794"/>
    <x v="46"/>
  </r>
  <r>
    <x v="1795"/>
    <x v="46"/>
  </r>
  <r>
    <x v="1796"/>
    <x v="46"/>
  </r>
  <r>
    <x v="1797"/>
    <x v="46"/>
  </r>
  <r>
    <x v="1191"/>
    <x v="46"/>
  </r>
  <r>
    <x v="70"/>
    <x v="46"/>
  </r>
  <r>
    <x v="1798"/>
    <x v="46"/>
  </r>
  <r>
    <x v="1799"/>
    <x v="46"/>
  </r>
  <r>
    <x v="482"/>
    <x v="46"/>
  </r>
  <r>
    <x v="1800"/>
    <x v="46"/>
  </r>
  <r>
    <x v="1801"/>
    <x v="46"/>
  </r>
  <r>
    <x v="74"/>
    <x v="46"/>
  </r>
  <r>
    <x v="1802"/>
    <x v="46"/>
  </r>
  <r>
    <x v="1803"/>
    <x v="46"/>
  </r>
  <r>
    <x v="1804"/>
    <x v="46"/>
  </r>
  <r>
    <x v="1805"/>
    <x v="46"/>
  </r>
  <r>
    <x v="1104"/>
    <x v="46"/>
  </r>
  <r>
    <x v="283"/>
    <x v="46"/>
  </r>
  <r>
    <x v="80"/>
    <x v="46"/>
  </r>
  <r>
    <x v="735"/>
    <x v="46"/>
  </r>
  <r>
    <x v="1806"/>
    <x v="46"/>
  </r>
  <r>
    <x v="1807"/>
    <x v="46"/>
  </r>
  <r>
    <x v="1808"/>
    <x v="46"/>
  </r>
  <r>
    <x v="1108"/>
    <x v="46"/>
  </r>
  <r>
    <x v="1404"/>
    <x v="46"/>
  </r>
  <r>
    <x v="1809"/>
    <x v="46"/>
  </r>
  <r>
    <x v="1810"/>
    <x v="46"/>
  </r>
  <r>
    <x v="197"/>
    <x v="46"/>
  </r>
  <r>
    <x v="490"/>
    <x v="46"/>
  </r>
  <r>
    <x v="1811"/>
    <x v="46"/>
  </r>
  <r>
    <x v="1812"/>
    <x v="46"/>
  </r>
  <r>
    <x v="1813"/>
    <x v="46"/>
  </r>
  <r>
    <x v="1814"/>
    <x v="46"/>
  </r>
  <r>
    <x v="1815"/>
    <x v="46"/>
  </r>
  <r>
    <x v="1816"/>
    <x v="46"/>
  </r>
  <r>
    <x v="1817"/>
    <x v="46"/>
  </r>
  <r>
    <x v="1818"/>
    <x v="46"/>
  </r>
  <r>
    <x v="1819"/>
    <x v="46"/>
  </r>
  <r>
    <x v="140"/>
    <x v="46"/>
  </r>
  <r>
    <x v="1820"/>
    <x v="46"/>
  </r>
  <r>
    <x v="1821"/>
    <x v="46"/>
  </r>
  <r>
    <x v="1822"/>
    <x v="46"/>
  </r>
  <r>
    <x v="419"/>
    <x v="46"/>
  </r>
  <r>
    <x v="1823"/>
    <x v="46"/>
  </r>
  <r>
    <x v="1824"/>
    <x v="46"/>
  </r>
  <r>
    <x v="1825"/>
    <x v="46"/>
  </r>
  <r>
    <x v="1117"/>
    <x v="46"/>
  </r>
  <r>
    <x v="86"/>
    <x v="46"/>
  </r>
  <r>
    <x v="1826"/>
    <x v="46"/>
  </r>
  <r>
    <x v="142"/>
    <x v="46"/>
  </r>
  <r>
    <x v="1827"/>
    <x v="46"/>
  </r>
  <r>
    <x v="1828"/>
    <x v="46"/>
  </r>
  <r>
    <x v="1829"/>
    <x v="46"/>
  </r>
  <r>
    <x v="1830"/>
    <x v="46"/>
  </r>
  <r>
    <x v="683"/>
    <x v="46"/>
  </r>
  <r>
    <x v="1831"/>
    <x v="46"/>
  </r>
  <r>
    <x v="1832"/>
    <x v="46"/>
  </r>
  <r>
    <x v="1122"/>
    <x v="46"/>
  </r>
  <r>
    <x v="291"/>
    <x v="46"/>
  </r>
  <r>
    <x v="581"/>
    <x v="46"/>
  </r>
  <r>
    <x v="0"/>
    <x v="46"/>
  </r>
  <r>
    <x v="1833"/>
    <x v="46"/>
  </r>
  <r>
    <x v="441"/>
    <x v="46"/>
  </r>
  <r>
    <x v="94"/>
    <x v="46"/>
  </r>
  <r>
    <x v="1834"/>
    <x v="46"/>
  </r>
  <r>
    <x v="1411"/>
    <x v="46"/>
  </r>
  <r>
    <x v="1835"/>
    <x v="46"/>
  </r>
  <r>
    <x v="1836"/>
    <x v="46"/>
  </r>
  <r>
    <x v="1734"/>
    <x v="46"/>
  </r>
  <r>
    <x v="1837"/>
    <x v="46"/>
  </r>
  <r>
    <x v="832"/>
    <x v="46"/>
  </r>
  <r>
    <x v="0"/>
    <x v="47"/>
  </r>
  <r>
    <x v="1838"/>
    <x v="48"/>
  </r>
  <r>
    <x v="1839"/>
    <x v="48"/>
  </r>
  <r>
    <x v="1840"/>
    <x v="48"/>
  </r>
  <r>
    <x v="1841"/>
    <x v="48"/>
  </r>
  <r>
    <x v="800"/>
    <x v="48"/>
  </r>
  <r>
    <x v="59"/>
    <x v="48"/>
  </r>
  <r>
    <x v="1842"/>
    <x v="48"/>
  </r>
  <r>
    <x v="1843"/>
    <x v="48"/>
  </r>
  <r>
    <x v="197"/>
    <x v="48"/>
  </r>
  <r>
    <x v="773"/>
    <x v="48"/>
  </r>
  <r>
    <x v="1844"/>
    <x v="48"/>
  </r>
  <r>
    <x v="0"/>
    <x v="48"/>
  </r>
  <r>
    <x v="94"/>
    <x v="48"/>
  </r>
  <r>
    <x v="287"/>
    <x v="48"/>
  </r>
  <r>
    <x v="1845"/>
    <x v="48"/>
  </r>
  <r>
    <x v="225"/>
    <x v="49"/>
  </r>
  <r>
    <x v="1846"/>
    <x v="49"/>
  </r>
  <r>
    <x v="100"/>
    <x v="49"/>
  </r>
  <r>
    <x v="1847"/>
    <x v="49"/>
  </r>
  <r>
    <x v="1848"/>
    <x v="49"/>
  </r>
  <r>
    <x v="105"/>
    <x v="49"/>
  </r>
  <r>
    <x v="107"/>
    <x v="49"/>
  </r>
  <r>
    <x v="1849"/>
    <x v="49"/>
  </r>
  <r>
    <x v="243"/>
    <x v="49"/>
  </r>
  <r>
    <x v="1850"/>
    <x v="49"/>
  </r>
  <r>
    <x v="59"/>
    <x v="49"/>
  </r>
  <r>
    <x v="248"/>
    <x v="49"/>
  </r>
  <r>
    <x v="118"/>
    <x v="49"/>
  </r>
  <r>
    <x v="1851"/>
    <x v="49"/>
  </r>
  <r>
    <x v="1852"/>
    <x v="49"/>
  </r>
  <r>
    <x v="66"/>
    <x v="49"/>
  </r>
  <r>
    <x v="1663"/>
    <x v="49"/>
  </r>
  <r>
    <x v="1853"/>
    <x v="49"/>
  </r>
  <r>
    <x v="1854"/>
    <x v="49"/>
  </r>
  <r>
    <x v="1855"/>
    <x v="49"/>
  </r>
  <r>
    <x v="528"/>
    <x v="49"/>
  </r>
  <r>
    <x v="126"/>
    <x v="49"/>
  </r>
  <r>
    <x v="564"/>
    <x v="49"/>
  </r>
  <r>
    <x v="1856"/>
    <x v="49"/>
  </r>
  <r>
    <x v="1857"/>
    <x v="49"/>
  </r>
  <r>
    <x v="1858"/>
    <x v="49"/>
  </r>
  <r>
    <x v="416"/>
    <x v="49"/>
  </r>
  <r>
    <x v="274"/>
    <x v="49"/>
  </r>
  <r>
    <x v="1859"/>
    <x v="49"/>
  </r>
  <r>
    <x v="1860"/>
    <x v="49"/>
  </r>
  <r>
    <x v="1861"/>
    <x v="49"/>
  </r>
  <r>
    <x v="1862"/>
    <x v="49"/>
  </r>
  <r>
    <x v="685"/>
    <x v="49"/>
  </r>
  <r>
    <x v="1206"/>
    <x v="49"/>
  </r>
  <r>
    <x v="0"/>
    <x v="49"/>
  </r>
  <r>
    <x v="1863"/>
    <x v="49"/>
  </r>
  <r>
    <x v="1864"/>
    <x v="49"/>
  </r>
  <r>
    <x v="1865"/>
    <x v="49"/>
  </r>
  <r>
    <x v="1866"/>
    <x v="49"/>
  </r>
  <r>
    <x v="1867"/>
    <x v="49"/>
  </r>
  <r>
    <x v="225"/>
    <x v="50"/>
  </r>
  <r>
    <x v="1288"/>
    <x v="50"/>
  </r>
  <r>
    <x v="1868"/>
    <x v="50"/>
  </r>
  <r>
    <x v="1869"/>
    <x v="50"/>
  </r>
  <r>
    <x v="541"/>
    <x v="50"/>
  </r>
  <r>
    <x v="1170"/>
    <x v="50"/>
  </r>
  <r>
    <x v="1870"/>
    <x v="50"/>
  </r>
  <r>
    <x v="1871"/>
    <x v="50"/>
  </r>
  <r>
    <x v="845"/>
    <x v="50"/>
  </r>
  <r>
    <x v="105"/>
    <x v="50"/>
  </r>
  <r>
    <x v="107"/>
    <x v="50"/>
  </r>
  <r>
    <x v="110"/>
    <x v="50"/>
  </r>
  <r>
    <x v="1872"/>
    <x v="50"/>
  </r>
  <r>
    <x v="373"/>
    <x v="50"/>
  </r>
  <r>
    <x v="1873"/>
    <x v="50"/>
  </r>
  <r>
    <x v="243"/>
    <x v="50"/>
  </r>
  <r>
    <x v="1140"/>
    <x v="50"/>
  </r>
  <r>
    <x v="1874"/>
    <x v="50"/>
  </r>
  <r>
    <x v="1503"/>
    <x v="50"/>
  </r>
  <r>
    <x v="1875"/>
    <x v="50"/>
  </r>
  <r>
    <x v="1392"/>
    <x v="50"/>
  </r>
  <r>
    <x v="118"/>
    <x v="50"/>
  </r>
  <r>
    <x v="1876"/>
    <x v="50"/>
  </r>
  <r>
    <x v="717"/>
    <x v="50"/>
  </r>
  <r>
    <x v="478"/>
    <x v="50"/>
  </r>
  <r>
    <x v="859"/>
    <x v="50"/>
  </r>
  <r>
    <x v="65"/>
    <x v="50"/>
  </r>
  <r>
    <x v="66"/>
    <x v="50"/>
  </r>
  <r>
    <x v="11"/>
    <x v="50"/>
  </r>
  <r>
    <x v="1877"/>
    <x v="50"/>
  </r>
  <r>
    <x v="1878"/>
    <x v="50"/>
  </r>
  <r>
    <x v="1879"/>
    <x v="50"/>
  </r>
  <r>
    <x v="125"/>
    <x v="50"/>
  </r>
  <r>
    <x v="1880"/>
    <x v="50"/>
  </r>
  <r>
    <x v="126"/>
    <x v="50"/>
  </r>
  <r>
    <x v="1881"/>
    <x v="50"/>
  </r>
  <r>
    <x v="1882"/>
    <x v="50"/>
  </r>
  <r>
    <x v="1883"/>
    <x v="50"/>
  </r>
  <r>
    <x v="871"/>
    <x v="50"/>
  </r>
  <r>
    <x v="1884"/>
    <x v="50"/>
  </r>
  <r>
    <x v="1885"/>
    <x v="50"/>
  </r>
  <r>
    <x v="79"/>
    <x v="50"/>
  </r>
  <r>
    <x v="1886"/>
    <x v="50"/>
  </r>
  <r>
    <x v="531"/>
    <x v="50"/>
  </r>
  <r>
    <x v="1887"/>
    <x v="50"/>
  </r>
  <r>
    <x v="1888"/>
    <x v="50"/>
  </r>
  <r>
    <x v="1889"/>
    <x v="50"/>
  </r>
  <r>
    <x v="416"/>
    <x v="50"/>
  </r>
  <r>
    <x v="137"/>
    <x v="50"/>
  </r>
  <r>
    <x v="1312"/>
    <x v="50"/>
  </r>
  <r>
    <x v="1890"/>
    <x v="50"/>
  </r>
  <r>
    <x v="1891"/>
    <x v="50"/>
  </r>
  <r>
    <x v="575"/>
    <x v="50"/>
  </r>
  <r>
    <x v="940"/>
    <x v="50"/>
  </r>
  <r>
    <x v="1701"/>
    <x v="50"/>
  </r>
  <r>
    <x v="1892"/>
    <x v="50"/>
  </r>
  <r>
    <x v="1893"/>
    <x v="50"/>
  </r>
  <r>
    <x v="1894"/>
    <x v="50"/>
  </r>
  <r>
    <x v="1895"/>
    <x v="50"/>
  </r>
  <r>
    <x v="1896"/>
    <x v="50"/>
  </r>
  <r>
    <x v="337"/>
    <x v="50"/>
  </r>
  <r>
    <x v="1897"/>
    <x v="50"/>
  </r>
  <r>
    <x v="791"/>
    <x v="50"/>
  </r>
  <r>
    <x v="1898"/>
    <x v="50"/>
  </r>
  <r>
    <x v="1552"/>
    <x v="50"/>
  </r>
  <r>
    <x v="1899"/>
    <x v="50"/>
  </r>
  <r>
    <x v="94"/>
    <x v="50"/>
  </r>
  <r>
    <x v="1900"/>
    <x v="50"/>
  </r>
  <r>
    <x v="1901"/>
    <x v="50"/>
  </r>
  <r>
    <x v="1902"/>
    <x v="50"/>
  </r>
  <r>
    <x v="0"/>
    <x v="50"/>
  </r>
  <r>
    <x v="502"/>
    <x v="50"/>
  </r>
  <r>
    <x v="1321"/>
    <x v="50"/>
  </r>
  <r>
    <x v="32"/>
    <x v="51"/>
  </r>
  <r>
    <x v="1495"/>
    <x v="51"/>
  </r>
  <r>
    <x v="101"/>
    <x v="51"/>
  </r>
  <r>
    <x v="1903"/>
    <x v="51"/>
  </r>
  <r>
    <x v="1904"/>
    <x v="51"/>
  </r>
  <r>
    <x v="1905"/>
    <x v="51"/>
  </r>
  <r>
    <x v="37"/>
    <x v="51"/>
  </r>
  <r>
    <x v="43"/>
    <x v="51"/>
  </r>
  <r>
    <x v="1906"/>
    <x v="51"/>
  </r>
  <r>
    <x v="58"/>
    <x v="51"/>
  </r>
  <r>
    <x v="384"/>
    <x v="51"/>
  </r>
  <r>
    <x v="118"/>
    <x v="51"/>
  </r>
  <r>
    <x v="1907"/>
    <x v="51"/>
  </r>
  <r>
    <x v="802"/>
    <x v="51"/>
  </r>
  <r>
    <x v="392"/>
    <x v="51"/>
  </r>
  <r>
    <x v="1908"/>
    <x v="51"/>
  </r>
  <r>
    <x v="476"/>
    <x v="51"/>
  </r>
  <r>
    <x v="65"/>
    <x v="51"/>
  </r>
  <r>
    <x v="66"/>
    <x v="51"/>
  </r>
  <r>
    <x v="1909"/>
    <x v="51"/>
  </r>
  <r>
    <x v="528"/>
    <x v="51"/>
  </r>
  <r>
    <x v="126"/>
    <x v="51"/>
  </r>
  <r>
    <x v="128"/>
    <x v="51"/>
  </r>
  <r>
    <x v="76"/>
    <x v="51"/>
  </r>
  <r>
    <x v="77"/>
    <x v="51"/>
  </r>
  <r>
    <x v="564"/>
    <x v="51"/>
  </r>
  <r>
    <x v="1103"/>
    <x v="51"/>
  </r>
  <r>
    <x v="570"/>
    <x v="51"/>
  </r>
  <r>
    <x v="260"/>
    <x v="51"/>
  </r>
  <r>
    <x v="1910"/>
    <x v="51"/>
  </r>
  <r>
    <x v="1911"/>
    <x v="51"/>
  </r>
  <r>
    <x v="79"/>
    <x v="51"/>
  </r>
  <r>
    <x v="81"/>
    <x v="51"/>
  </r>
  <r>
    <x v="736"/>
    <x v="51"/>
  </r>
  <r>
    <x v="606"/>
    <x v="51"/>
  </r>
  <r>
    <x v="739"/>
    <x v="51"/>
  </r>
  <r>
    <x v="1912"/>
    <x v="51"/>
  </r>
  <r>
    <x v="493"/>
    <x v="51"/>
  </r>
  <r>
    <x v="1913"/>
    <x v="51"/>
  </r>
  <r>
    <x v="330"/>
    <x v="51"/>
  </r>
  <r>
    <x v="1914"/>
    <x v="51"/>
  </r>
  <r>
    <x v="85"/>
    <x v="51"/>
  </r>
  <r>
    <x v="1915"/>
    <x v="51"/>
  </r>
  <r>
    <x v="1576"/>
    <x v="51"/>
  </r>
  <r>
    <x v="1916"/>
    <x v="51"/>
  </r>
  <r>
    <x v="337"/>
    <x v="51"/>
  </r>
  <r>
    <x v="1917"/>
    <x v="51"/>
  </r>
  <r>
    <x v="1721"/>
    <x v="51"/>
  </r>
  <r>
    <x v="1722"/>
    <x v="51"/>
  </r>
  <r>
    <x v="442"/>
    <x v="51"/>
  </r>
  <r>
    <x v="443"/>
    <x v="51"/>
  </r>
  <r>
    <x v="1918"/>
    <x v="51"/>
  </r>
  <r>
    <x v="1919"/>
    <x v="51"/>
  </r>
  <r>
    <x v="1321"/>
    <x v="51"/>
  </r>
  <r>
    <x v="0"/>
    <x v="51"/>
  </r>
  <r>
    <x v="1286"/>
    <x v="51"/>
  </r>
  <r>
    <x v="1258"/>
    <x v="52"/>
  </r>
  <r>
    <x v="1031"/>
    <x v="52"/>
  </r>
  <r>
    <x v="706"/>
    <x v="52"/>
  </r>
  <r>
    <x v="1033"/>
    <x v="52"/>
  </r>
  <r>
    <x v="1920"/>
    <x v="52"/>
  </r>
  <r>
    <x v="1366"/>
    <x v="52"/>
  </r>
  <r>
    <x v="247"/>
    <x v="52"/>
  </r>
  <r>
    <x v="1921"/>
    <x v="52"/>
  </r>
  <r>
    <x v="1922"/>
    <x v="52"/>
  </r>
  <r>
    <x v="124"/>
    <x v="52"/>
  </r>
  <r>
    <x v="1923"/>
    <x v="52"/>
  </r>
  <r>
    <x v="126"/>
    <x v="52"/>
  </r>
  <r>
    <x v="1924"/>
    <x v="52"/>
  </r>
  <r>
    <x v="1925"/>
    <x v="52"/>
  </r>
  <r>
    <x v="266"/>
    <x v="52"/>
  </r>
  <r>
    <x v="983"/>
    <x v="52"/>
  </r>
  <r>
    <x v="680"/>
    <x v="52"/>
  </r>
  <r>
    <x v="1926"/>
    <x v="52"/>
  </r>
  <r>
    <x v="1927"/>
    <x v="52"/>
  </r>
  <r>
    <x v="536"/>
    <x v="52"/>
  </r>
  <r>
    <x v="1928"/>
    <x v="52"/>
  </r>
  <r>
    <x v="1929"/>
    <x v="52"/>
  </r>
  <r>
    <x v="1930"/>
    <x v="52"/>
  </r>
  <r>
    <x v="0"/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C1936" firstHeaderRow="1" firstDataRow="2" firstDataCol="1"/>
  <pivotFields count="2">
    <pivotField axis="axisRow" dataField="1" showAll="0">
      <items count="1932">
        <item x="1490"/>
        <item x="749"/>
        <item x="1755"/>
        <item x="506"/>
        <item x="454"/>
        <item x="225"/>
        <item x="1838"/>
        <item x="1412"/>
        <item x="1413"/>
        <item x="1414"/>
        <item x="1415"/>
        <item x="1416"/>
        <item x="1491"/>
        <item x="895"/>
        <item x="292"/>
        <item x="1066"/>
        <item x="169"/>
        <item x="226"/>
        <item x="1258"/>
        <item x="1756"/>
        <item x="833"/>
        <item x="995"/>
        <item x="1"/>
        <item x="2"/>
        <item x="539"/>
        <item x="1757"/>
        <item x="1323"/>
        <item x="834"/>
        <item x="455"/>
        <item x="835"/>
        <item x="807"/>
        <item x="1067"/>
        <item x="1380"/>
        <item x="588"/>
        <item x="1492"/>
        <item x="836"/>
        <item x="170"/>
        <item x="171"/>
        <item x="1758"/>
        <item x="1759"/>
        <item x="996"/>
        <item x="1417"/>
        <item x="3"/>
        <item x="627"/>
        <item x="956"/>
        <item x="1581"/>
        <item x="824"/>
        <item x="1582"/>
        <item x="808"/>
        <item x="896"/>
        <item x="1068"/>
        <item x="1166"/>
        <item x="837"/>
        <item x="154"/>
        <item x="456"/>
        <item x="341"/>
        <item x="1760"/>
        <item x="1583"/>
        <item x="227"/>
        <item x="1584"/>
        <item x="228"/>
        <item x="1418"/>
        <item x="838"/>
        <item x="97"/>
        <item x="1761"/>
        <item x="1381"/>
        <item x="825"/>
        <item x="1419"/>
        <item x="1167"/>
        <item x="750"/>
        <item x="1069"/>
        <item x="1288"/>
        <item x="98"/>
        <item x="1289"/>
        <item x="1846"/>
        <item x="751"/>
        <item x="1585"/>
        <item x="628"/>
        <item x="1290"/>
        <item x="342"/>
        <item x="1213"/>
        <item x="1324"/>
        <item x="997"/>
        <item x="957"/>
        <item x="457"/>
        <item x="1291"/>
        <item x="1762"/>
        <item x="1517"/>
        <item x="1586"/>
        <item x="30"/>
        <item x="1070"/>
        <item x="752"/>
        <item x="229"/>
        <item x="343"/>
        <item x="1587"/>
        <item x="293"/>
        <item x="31"/>
        <item x="694"/>
        <item x="810"/>
        <item x="809"/>
        <item x="1493"/>
        <item x="1588"/>
        <item x="344"/>
        <item x="1168"/>
        <item x="507"/>
        <item x="839"/>
        <item x="629"/>
        <item x="32"/>
        <item x="1420"/>
        <item x="1131"/>
        <item x="796"/>
        <item x="1494"/>
        <item x="1421"/>
        <item x="695"/>
        <item x="1868"/>
        <item x="345"/>
        <item x="840"/>
        <item x="589"/>
        <item x="630"/>
        <item x="346"/>
        <item x="1589"/>
        <item x="958"/>
        <item x="696"/>
        <item x="99"/>
        <item x="294"/>
        <item x="1422"/>
        <item x="1869"/>
        <item x="1590"/>
        <item x="1518"/>
        <item x="508"/>
        <item x="1071"/>
        <item x="753"/>
        <item x="1325"/>
        <item x="1030"/>
        <item x="897"/>
        <item x="1326"/>
        <item x="1382"/>
        <item x="1591"/>
        <item x="1207"/>
        <item x="697"/>
        <item x="1292"/>
        <item x="898"/>
        <item x="347"/>
        <item x="509"/>
        <item x="1519"/>
        <item x="1839"/>
        <item x="1132"/>
        <item x="230"/>
        <item x="100"/>
        <item x="841"/>
        <item x="1214"/>
        <item x="1495"/>
        <item x="1383"/>
        <item x="797"/>
        <item x="1224"/>
        <item x="348"/>
        <item x="1072"/>
        <item x="4"/>
        <item x="1592"/>
        <item x="33"/>
        <item x="754"/>
        <item x="1031"/>
        <item x="899"/>
        <item x="1133"/>
        <item x="510"/>
        <item x="458"/>
        <item x="590"/>
        <item x="1073"/>
        <item x="511"/>
        <item x="1384"/>
        <item x="1593"/>
        <item x="1763"/>
        <item x="349"/>
        <item x="1555"/>
        <item x="34"/>
        <item x="900"/>
        <item x="512"/>
        <item x="998"/>
        <item x="959"/>
        <item x="1520"/>
        <item x="540"/>
        <item x="513"/>
        <item x="514"/>
        <item x="101"/>
        <item x="1594"/>
        <item x="1595"/>
        <item x="755"/>
        <item x="1764"/>
        <item x="1134"/>
        <item x="231"/>
        <item x="515"/>
        <item x="631"/>
        <item x="1596"/>
        <item x="1135"/>
        <item x="1169"/>
        <item x="1739"/>
        <item x="698"/>
        <item x="699"/>
        <item x="700"/>
        <item x="295"/>
        <item x="102"/>
        <item x="842"/>
        <item x="350"/>
        <item x="1903"/>
        <item x="1597"/>
        <item x="1598"/>
        <item x="701"/>
        <item x="702"/>
        <item x="459"/>
        <item x="296"/>
        <item x="1599"/>
        <item x="1600"/>
        <item x="798"/>
        <item x="5"/>
        <item x="1765"/>
        <item x="1032"/>
        <item x="1259"/>
        <item x="1904"/>
        <item x="1521"/>
        <item x="351"/>
        <item x="1260"/>
        <item x="232"/>
        <item x="297"/>
        <item x="541"/>
        <item x="1522"/>
        <item x="1074"/>
        <item x="352"/>
        <item x="460"/>
        <item x="1766"/>
        <item x="1385"/>
        <item x="461"/>
        <item x="1767"/>
        <item x="1170"/>
        <item x="703"/>
        <item x="353"/>
        <item x="35"/>
        <item x="1075"/>
        <item x="542"/>
        <item x="354"/>
        <item x="1136"/>
        <item x="1601"/>
        <item x="1215"/>
        <item x="1602"/>
        <item x="1870"/>
        <item x="1171"/>
        <item x="36"/>
        <item x="172"/>
        <item x="355"/>
        <item x="1076"/>
        <item x="1905"/>
        <item x="1423"/>
        <item x="1740"/>
        <item x="756"/>
        <item x="1424"/>
        <item x="173"/>
        <item x="757"/>
        <item x="704"/>
        <item x="1840"/>
        <item x="37"/>
        <item x="1603"/>
        <item x="960"/>
        <item x="705"/>
        <item x="1871"/>
        <item x="811"/>
        <item x="516"/>
        <item x="1386"/>
        <item x="356"/>
        <item x="758"/>
        <item x="1604"/>
        <item x="706"/>
        <item x="1425"/>
        <item x="1327"/>
        <item x="357"/>
        <item x="1556"/>
        <item x="1426"/>
        <item x="517"/>
        <item x="961"/>
        <item x="1216"/>
        <item x="1033"/>
        <item x="518"/>
        <item x="707"/>
        <item x="901"/>
        <item x="1427"/>
        <item x="812"/>
        <item x="103"/>
        <item x="1605"/>
        <item x="1247"/>
        <item x="708"/>
        <item x="1077"/>
        <item x="902"/>
        <item x="1034"/>
        <item x="709"/>
        <item x="462"/>
        <item x="519"/>
        <item x="1606"/>
        <item x="1078"/>
        <item x="759"/>
        <item x="1428"/>
        <item x="1079"/>
        <item x="358"/>
        <item x="1225"/>
        <item x="1261"/>
        <item x="1137"/>
        <item x="1429"/>
        <item x="1262"/>
        <item x="813"/>
        <item x="463"/>
        <item x="1430"/>
        <item x="1387"/>
        <item x="464"/>
        <item x="233"/>
        <item x="38"/>
        <item x="543"/>
        <item x="962"/>
        <item x="814"/>
        <item x="1768"/>
        <item x="1523"/>
        <item x="1496"/>
        <item x="843"/>
        <item x="298"/>
        <item x="1769"/>
        <item x="359"/>
        <item x="632"/>
        <item x="360"/>
        <item x="361"/>
        <item x="362"/>
        <item x="633"/>
        <item x="1226"/>
        <item x="1557"/>
        <item x="844"/>
        <item x="1847"/>
        <item x="1263"/>
        <item x="1264"/>
        <item x="39"/>
        <item x="1172"/>
        <item x="1770"/>
        <item x="1208"/>
        <item x="1388"/>
        <item x="1497"/>
        <item x="234"/>
        <item x="465"/>
        <item x="104"/>
        <item x="1607"/>
        <item x="40"/>
        <item x="845"/>
        <item x="903"/>
        <item x="1841"/>
        <item x="41"/>
        <item x="1035"/>
        <item x="1080"/>
        <item x="544"/>
        <item x="1248"/>
        <item x="1431"/>
        <item x="1227"/>
        <item x="1432"/>
        <item x="1328"/>
        <item x="299"/>
        <item x="1364"/>
        <item x="760"/>
        <item x="1848"/>
        <item x="846"/>
        <item x="1498"/>
        <item x="1389"/>
        <item x="105"/>
        <item x="42"/>
        <item x="1365"/>
        <item x="43"/>
        <item x="363"/>
        <item x="235"/>
        <item x="1390"/>
        <item x="520"/>
        <item x="44"/>
        <item x="1293"/>
        <item x="106"/>
        <item x="364"/>
        <item x="466"/>
        <item x="634"/>
        <item x="999"/>
        <item x="1329"/>
        <item x="1433"/>
        <item x="365"/>
        <item x="155"/>
        <item x="1608"/>
        <item x="1558"/>
        <item x="156"/>
        <item x="1524"/>
        <item x="45"/>
        <item x="635"/>
        <item x="1609"/>
        <item x="46"/>
        <item x="963"/>
        <item x="1610"/>
        <item x="545"/>
        <item x="1173"/>
        <item x="1499"/>
        <item x="300"/>
        <item x="1611"/>
        <item x="1612"/>
        <item x="1771"/>
        <item x="1613"/>
        <item x="366"/>
        <item x="107"/>
        <item x="1294"/>
        <item x="1081"/>
        <item x="174"/>
        <item x="1614"/>
        <item x="636"/>
        <item x="1434"/>
        <item x="1615"/>
        <item x="761"/>
        <item x="47"/>
        <item x="236"/>
        <item x="175"/>
        <item x="1920"/>
        <item x="108"/>
        <item x="367"/>
        <item x="1616"/>
        <item x="964"/>
        <item x="1209"/>
        <item x="48"/>
        <item x="1000"/>
        <item x="1435"/>
        <item x="1525"/>
        <item x="1265"/>
        <item x="1617"/>
        <item x="1295"/>
        <item x="237"/>
        <item x="1618"/>
        <item x="1330"/>
        <item x="904"/>
        <item x="49"/>
        <item x="1772"/>
        <item x="368"/>
        <item x="637"/>
        <item x="1849"/>
        <item x="1331"/>
        <item x="109"/>
        <item x="1619"/>
        <item x="1082"/>
        <item x="110"/>
        <item x="1332"/>
        <item x="50"/>
        <item x="369"/>
        <item x="111"/>
        <item x="1559"/>
        <item x="1366"/>
        <item x="1620"/>
        <item x="112"/>
        <item x="905"/>
        <item x="238"/>
        <item x="1621"/>
        <item x="1436"/>
        <item x="51"/>
        <item x="1773"/>
        <item x="546"/>
        <item x="1174"/>
        <item x="1083"/>
        <item x="1228"/>
        <item x="239"/>
        <item x="1296"/>
        <item x="370"/>
        <item x="1741"/>
        <item x="906"/>
        <item x="52"/>
        <item x="1622"/>
        <item x="53"/>
        <item x="1872"/>
        <item x="1036"/>
        <item x="1774"/>
        <item x="1084"/>
        <item x="1297"/>
        <item x="1500"/>
        <item x="1391"/>
        <item x="1085"/>
        <item x="1086"/>
        <item x="591"/>
        <item x="467"/>
        <item x="1526"/>
        <item x="1175"/>
        <item x="371"/>
        <item x="1527"/>
        <item x="1229"/>
        <item x="54"/>
        <item x="301"/>
        <item x="547"/>
        <item x="1623"/>
        <item x="592"/>
        <item x="372"/>
        <item x="1037"/>
        <item x="1298"/>
        <item x="176"/>
        <item x="468"/>
        <item x="240"/>
        <item x="6"/>
        <item x="965"/>
        <item x="1624"/>
        <item x="241"/>
        <item x="469"/>
        <item x="1367"/>
        <item x="113"/>
        <item x="1176"/>
        <item x="1333"/>
        <item x="1625"/>
        <item x="1775"/>
        <item x="1138"/>
        <item x="470"/>
        <item x="1560"/>
        <item x="7"/>
        <item x="1501"/>
        <item x="1626"/>
        <item x="1776"/>
        <item x="1139"/>
        <item x="302"/>
        <item x="1177"/>
        <item x="1906"/>
        <item x="373"/>
        <item x="242"/>
        <item x="1230"/>
        <item x="638"/>
        <item x="1627"/>
        <item x="374"/>
        <item x="1873"/>
        <item x="1437"/>
        <item x="815"/>
        <item x="375"/>
        <item x="243"/>
        <item x="114"/>
        <item x="548"/>
        <item x="593"/>
        <item x="471"/>
        <item x="1742"/>
        <item x="799"/>
        <item x="1178"/>
        <item x="966"/>
        <item x="1140"/>
        <item x="1087"/>
        <item x="1088"/>
        <item x="1266"/>
        <item x="303"/>
        <item x="1561"/>
        <item x="762"/>
        <item x="244"/>
        <item x="376"/>
        <item x="763"/>
        <item x="764"/>
        <item x="1628"/>
        <item x="847"/>
        <item x="1874"/>
        <item x="377"/>
        <item x="1629"/>
        <item x="1141"/>
        <item x="549"/>
        <item x="1089"/>
        <item x="1502"/>
        <item x="710"/>
        <item x="1528"/>
        <item x="550"/>
        <item x="378"/>
        <item x="177"/>
        <item x="245"/>
        <item x="246"/>
        <item x="639"/>
        <item x="594"/>
        <item x="1249"/>
        <item x="711"/>
        <item x="640"/>
        <item x="641"/>
        <item x="55"/>
        <item x="379"/>
        <item x="1743"/>
        <item x="472"/>
        <item x="1142"/>
        <item x="1777"/>
        <item x="1630"/>
        <item x="1267"/>
        <item x="56"/>
        <item x="1250"/>
        <item x="800"/>
        <item x="712"/>
        <item x="57"/>
        <item x="1251"/>
        <item x="765"/>
        <item x="380"/>
        <item x="8"/>
        <item x="1779"/>
        <item x="1778"/>
        <item x="280"/>
        <item x="1438"/>
        <item x="1529"/>
        <item x="1038"/>
        <item x="1631"/>
        <item x="1780"/>
        <item x="381"/>
        <item x="907"/>
        <item x="1530"/>
        <item x="115"/>
        <item x="1781"/>
        <item x="58"/>
        <item x="1562"/>
        <item x="1039"/>
        <item x="1850"/>
        <item x="908"/>
        <item x="642"/>
        <item x="1632"/>
        <item x="304"/>
        <item x="1040"/>
        <item x="713"/>
        <item x="1503"/>
        <item x="1439"/>
        <item x="382"/>
        <item x="1782"/>
        <item x="1633"/>
        <item x="1875"/>
        <item x="551"/>
        <item x="1392"/>
        <item x="1001"/>
        <item x="383"/>
        <item x="1634"/>
        <item x="1143"/>
        <item x="595"/>
        <item x="59"/>
        <item x="1783"/>
        <item x="816"/>
        <item x="1784"/>
        <item x="909"/>
        <item x="1635"/>
        <item x="247"/>
        <item x="178"/>
        <item x="1636"/>
        <item x="1179"/>
        <item x="116"/>
        <item x="1180"/>
        <item x="305"/>
        <item x="1181"/>
        <item x="1637"/>
        <item x="1785"/>
        <item x="552"/>
        <item x="1299"/>
        <item x="1638"/>
        <item x="1182"/>
        <item x="248"/>
        <item x="117"/>
        <item x="714"/>
        <item x="817"/>
        <item x="1334"/>
        <item x="1639"/>
        <item x="967"/>
        <item x="1090"/>
        <item x="1091"/>
        <item x="643"/>
        <item x="1300"/>
        <item x="521"/>
        <item x="848"/>
        <item x="60"/>
        <item x="968"/>
        <item x="1002"/>
        <item x="1504"/>
        <item x="596"/>
        <item x="157"/>
        <item x="306"/>
        <item x="1563"/>
        <item x="1640"/>
        <item x="1368"/>
        <item x="384"/>
        <item x="249"/>
        <item x="1041"/>
        <item x="307"/>
        <item x="849"/>
        <item x="385"/>
        <item x="1641"/>
        <item x="179"/>
        <item x="1217"/>
        <item x="386"/>
        <item x="850"/>
        <item x="1042"/>
        <item x="1642"/>
        <item x="1643"/>
        <item x="1786"/>
        <item x="910"/>
        <item x="522"/>
        <item x="387"/>
        <item x="1921"/>
        <item x="1183"/>
        <item x="644"/>
        <item x="388"/>
        <item x="1210"/>
        <item x="158"/>
        <item x="1564"/>
        <item x="250"/>
        <item x="1144"/>
        <item x="1842"/>
        <item x="851"/>
        <item x="1043"/>
        <item x="118"/>
        <item x="1092"/>
        <item x="852"/>
        <item x="715"/>
        <item x="645"/>
        <item x="1851"/>
        <item x="716"/>
        <item x="646"/>
        <item x="717"/>
        <item x="1876"/>
        <item x="1907"/>
        <item x="61"/>
        <item x="159"/>
        <item x="1787"/>
        <item x="718"/>
        <item x="1505"/>
        <item x="647"/>
        <item x="1335"/>
        <item x="1644"/>
        <item x="1531"/>
        <item x="1003"/>
        <item x="1145"/>
        <item x="1645"/>
        <item x="473"/>
        <item x="1231"/>
        <item x="1440"/>
        <item x="1441"/>
        <item x="1442"/>
        <item x="1443"/>
        <item x="1301"/>
        <item x="1093"/>
        <item x="308"/>
        <item x="251"/>
        <item x="1444"/>
        <item x="474"/>
        <item x="389"/>
        <item x="1532"/>
        <item x="390"/>
        <item x="9"/>
        <item x="62"/>
        <item x="1094"/>
        <item x="391"/>
        <item x="1565"/>
        <item x="309"/>
        <item x="1533"/>
        <item x="801"/>
        <item x="802"/>
        <item x="1506"/>
        <item x="1788"/>
        <item x="392"/>
        <item x="1534"/>
        <item x="1789"/>
        <item x="1646"/>
        <item x="1535"/>
        <item x="393"/>
        <item x="310"/>
        <item x="1566"/>
        <item x="475"/>
        <item x="1232"/>
        <item x="1908"/>
        <item x="818"/>
        <item x="719"/>
        <item x="1336"/>
        <item x="1095"/>
        <item x="1369"/>
        <item x="648"/>
        <item x="394"/>
        <item x="476"/>
        <item x="1790"/>
        <item x="395"/>
        <item x="281"/>
        <item x="1647"/>
        <item x="649"/>
        <item x="650"/>
        <item x="1445"/>
        <item x="449"/>
        <item x="1567"/>
        <item x="1184"/>
        <item x="1648"/>
        <item x="1096"/>
        <item x="396"/>
        <item x="1649"/>
        <item x="119"/>
        <item x="553"/>
        <item x="597"/>
        <item x="311"/>
        <item x="911"/>
        <item x="1791"/>
        <item x="63"/>
        <item x="1268"/>
        <item x="312"/>
        <item x="1097"/>
        <item x="1146"/>
        <item x="720"/>
        <item x="969"/>
        <item x="1233"/>
        <item x="1302"/>
        <item x="313"/>
        <item x="1044"/>
        <item x="314"/>
        <item x="853"/>
        <item x="1004"/>
        <item x="252"/>
        <item x="1185"/>
        <item x="1303"/>
        <item x="1650"/>
        <item x="651"/>
        <item x="1098"/>
        <item x="315"/>
        <item x="970"/>
        <item x="450"/>
        <item x="1651"/>
        <item x="1370"/>
        <item x="1186"/>
        <item x="10"/>
        <item x="1792"/>
        <item x="721"/>
        <item x="1446"/>
        <item x="1507"/>
        <item x="120"/>
        <item x="1922"/>
        <item x="854"/>
        <item x="64"/>
        <item x="121"/>
        <item x="971"/>
        <item x="912"/>
        <item x="1218"/>
        <item x="1652"/>
        <item x="253"/>
        <item x="1337"/>
        <item x="1447"/>
        <item x="180"/>
        <item x="1005"/>
        <item x="1653"/>
        <item x="1219"/>
        <item x="1393"/>
        <item x="598"/>
        <item x="855"/>
        <item x="1536"/>
        <item x="1099"/>
        <item x="766"/>
        <item x="767"/>
        <item x="477"/>
        <item x="523"/>
        <item x="181"/>
        <item x="122"/>
        <item x="316"/>
        <item x="1394"/>
        <item x="856"/>
        <item x="182"/>
        <item x="857"/>
        <item x="858"/>
        <item x="478"/>
        <item x="1100"/>
        <item x="1654"/>
        <item x="859"/>
        <item x="554"/>
        <item x="397"/>
        <item x="1448"/>
        <item x="860"/>
        <item x="913"/>
        <item x="1852"/>
        <item x="1793"/>
        <item x="1006"/>
        <item x="914"/>
        <item x="1007"/>
        <item x="123"/>
        <item x="1655"/>
        <item x="65"/>
        <item x="1794"/>
        <item x="398"/>
        <item x="599"/>
        <item x="1449"/>
        <item x="399"/>
        <item x="66"/>
        <item x="1008"/>
        <item x="768"/>
        <item x="400"/>
        <item x="600"/>
        <item x="1537"/>
        <item x="524"/>
        <item x="555"/>
        <item x="722"/>
        <item x="652"/>
        <item x="1656"/>
        <item x="1657"/>
        <item x="556"/>
        <item x="124"/>
        <item x="1101"/>
        <item x="401"/>
        <item x="1371"/>
        <item x="1744"/>
        <item x="1450"/>
        <item x="1045"/>
        <item x="1451"/>
        <item x="11"/>
        <item x="1395"/>
        <item x="861"/>
        <item x="451"/>
        <item x="862"/>
        <item x="915"/>
        <item x="1909"/>
        <item x="916"/>
        <item x="557"/>
        <item x="558"/>
        <item x="1658"/>
        <item x="452"/>
        <item x="1659"/>
        <item x="1338"/>
        <item x="1187"/>
        <item x="653"/>
        <item x="1188"/>
        <item x="1009"/>
        <item x="12"/>
        <item x="559"/>
        <item x="1660"/>
        <item x="826"/>
        <item x="1877"/>
        <item x="289"/>
        <item x="723"/>
        <item x="479"/>
        <item x="183"/>
        <item x="1661"/>
        <item x="1508"/>
        <item x="13"/>
        <item x="1878"/>
        <item x="863"/>
        <item x="1189"/>
        <item x="1147"/>
        <item x="1190"/>
        <item x="1662"/>
        <item x="1663"/>
        <item x="1795"/>
        <item x="1796"/>
        <item x="1797"/>
        <item x="1339"/>
        <item x="654"/>
        <item x="184"/>
        <item x="1538"/>
        <item x="1664"/>
        <item x="254"/>
        <item x="255"/>
        <item x="1853"/>
        <item x="1854"/>
        <item x="917"/>
        <item x="1372"/>
        <item x="1665"/>
        <item x="1855"/>
        <item x="724"/>
        <item x="560"/>
        <item x="14"/>
        <item x="918"/>
        <item x="525"/>
        <item x="601"/>
        <item x="480"/>
        <item x="1879"/>
        <item x="1148"/>
        <item x="256"/>
        <item x="602"/>
        <item x="561"/>
        <item x="655"/>
        <item x="919"/>
        <item x="1396"/>
        <item x="972"/>
        <item x="125"/>
        <item x="769"/>
        <item x="603"/>
        <item x="1452"/>
        <item x="185"/>
        <item x="15"/>
        <item x="920"/>
        <item x="67"/>
        <item x="1666"/>
        <item x="1843"/>
        <item x="1667"/>
        <item x="1191"/>
        <item x="1252"/>
        <item x="656"/>
        <item x="1880"/>
        <item x="402"/>
        <item x="160"/>
        <item x="864"/>
        <item x="1923"/>
        <item x="1453"/>
        <item x="257"/>
        <item x="725"/>
        <item x="258"/>
        <item x="1454"/>
        <item x="1455"/>
        <item x="770"/>
        <item x="186"/>
        <item x="526"/>
        <item x="1340"/>
        <item x="68"/>
        <item x="726"/>
        <item x="403"/>
        <item x="1668"/>
        <item x="69"/>
        <item x="1341"/>
        <item x="921"/>
        <item x="1234"/>
        <item x="1010"/>
        <item x="657"/>
        <item x="1397"/>
        <item x="70"/>
        <item x="865"/>
        <item x="1011"/>
        <item x="1398"/>
        <item x="527"/>
        <item x="866"/>
        <item x="1102"/>
        <item x="317"/>
        <item x="727"/>
        <item x="728"/>
        <item x="318"/>
        <item x="528"/>
        <item x="1046"/>
        <item x="1509"/>
        <item x="1798"/>
        <item x="319"/>
        <item x="1304"/>
        <item x="71"/>
        <item x="126"/>
        <item x="481"/>
        <item x="1669"/>
        <item x="282"/>
        <item x="127"/>
        <item x="1670"/>
        <item x="562"/>
        <item x="1671"/>
        <item x="128"/>
        <item x="1456"/>
        <item x="404"/>
        <item x="129"/>
        <item x="1305"/>
        <item x="1235"/>
        <item x="187"/>
        <item x="1568"/>
        <item x="1799"/>
        <item x="482"/>
        <item x="1192"/>
        <item x="1342"/>
        <item x="1672"/>
        <item x="72"/>
        <item x="1673"/>
        <item x="483"/>
        <item x="867"/>
        <item x="405"/>
        <item x="1236"/>
        <item x="1800"/>
        <item x="1457"/>
        <item x="1399"/>
        <item x="1400"/>
        <item x="1539"/>
        <item x="1801"/>
        <item x="1674"/>
        <item x="484"/>
        <item x="868"/>
        <item x="869"/>
        <item x="73"/>
        <item x="563"/>
        <item x="188"/>
        <item x="74"/>
        <item x="729"/>
        <item x="1458"/>
        <item x="485"/>
        <item x="922"/>
        <item x="1306"/>
        <item x="1343"/>
        <item x="1373"/>
        <item x="1802"/>
        <item x="1803"/>
        <item x="320"/>
        <item x="1459"/>
        <item x="870"/>
        <item x="1881"/>
        <item x="1882"/>
        <item x="75"/>
        <item x="1460"/>
        <item x="161"/>
        <item x="973"/>
        <item x="189"/>
        <item x="1883"/>
        <item x="76"/>
        <item x="190"/>
        <item x="1510"/>
        <item x="871"/>
        <item x="77"/>
        <item x="321"/>
        <item x="1804"/>
        <item x="564"/>
        <item x="565"/>
        <item x="1675"/>
        <item x="16"/>
        <item x="1805"/>
        <item x="453"/>
        <item x="1461"/>
        <item x="1569"/>
        <item x="1676"/>
        <item x="1462"/>
        <item x="1344"/>
        <item x="1540"/>
        <item x="730"/>
        <item x="731"/>
        <item x="1677"/>
        <item x="974"/>
        <item x="566"/>
        <item x="1103"/>
        <item x="406"/>
        <item x="567"/>
        <item x="407"/>
        <item x="1401"/>
        <item x="568"/>
        <item x="1678"/>
        <item x="923"/>
        <item x="1570"/>
        <item x="1679"/>
        <item x="1571"/>
        <item x="1193"/>
        <item x="1345"/>
        <item x="1047"/>
        <item x="1511"/>
        <item x="1346"/>
        <item x="1149"/>
        <item x="1150"/>
        <item x="1151"/>
        <item x="1237"/>
        <item x="1152"/>
        <item x="658"/>
        <item x="659"/>
        <item x="1048"/>
        <item x="1104"/>
        <item x="872"/>
        <item x="1307"/>
        <item x="924"/>
        <item x="1308"/>
        <item x="1541"/>
        <item x="569"/>
        <item x="191"/>
        <item x="732"/>
        <item x="873"/>
        <item x="1884"/>
        <item x="192"/>
        <item x="570"/>
        <item x="408"/>
        <item x="1194"/>
        <item x="1211"/>
        <item x="259"/>
        <item x="733"/>
        <item x="604"/>
        <item x="322"/>
        <item x="283"/>
        <item x="874"/>
        <item x="1402"/>
        <item x="1680"/>
        <item x="1745"/>
        <item x="925"/>
        <item x="130"/>
        <item x="486"/>
        <item x="1885"/>
        <item x="1542"/>
        <item x="260"/>
        <item x="1910"/>
        <item x="529"/>
        <item x="1543"/>
        <item x="875"/>
        <item x="131"/>
        <item x="1049"/>
        <item x="409"/>
        <item x="78"/>
        <item x="1463"/>
        <item x="193"/>
        <item x="261"/>
        <item x="162"/>
        <item x="975"/>
        <item x="1220"/>
        <item x="194"/>
        <item x="487"/>
        <item x="1911"/>
        <item x="79"/>
        <item x="1681"/>
        <item x="876"/>
        <item x="195"/>
        <item x="262"/>
        <item x="80"/>
        <item x="877"/>
        <item x="1403"/>
        <item x="263"/>
        <item x="1544"/>
        <item x="1105"/>
        <item x="1238"/>
        <item x="771"/>
        <item x="81"/>
        <item x="1464"/>
        <item x="1195"/>
        <item x="660"/>
        <item x="926"/>
        <item x="1309"/>
        <item x="661"/>
        <item x="1682"/>
        <item x="571"/>
        <item x="1153"/>
        <item x="927"/>
        <item x="734"/>
        <item x="1374"/>
        <item x="410"/>
        <item x="488"/>
        <item x="411"/>
        <item x="878"/>
        <item x="1310"/>
        <item x="1347"/>
        <item x="1050"/>
        <item x="1683"/>
        <item x="1196"/>
        <item x="803"/>
        <item x="196"/>
        <item x="1465"/>
        <item x="1106"/>
        <item x="323"/>
        <item x="772"/>
        <item x="1924"/>
        <item x="163"/>
        <item x="1684"/>
        <item x="735"/>
        <item x="662"/>
        <item x="663"/>
        <item x="1012"/>
        <item x="664"/>
        <item x="132"/>
        <item x="290"/>
        <item x="1107"/>
        <item x="284"/>
        <item x="1806"/>
        <item x="285"/>
        <item x="976"/>
        <item x="1269"/>
        <item x="879"/>
        <item x="1512"/>
        <item x="1488"/>
        <item x="1807"/>
        <item x="133"/>
        <item x="530"/>
        <item x="1270"/>
        <item x="736"/>
        <item x="928"/>
        <item x="1925"/>
        <item x="605"/>
        <item x="929"/>
        <item x="977"/>
        <item x="1685"/>
        <item x="17"/>
        <item x="804"/>
        <item x="1808"/>
        <item x="930"/>
        <item x="18"/>
        <item x="1108"/>
        <item x="1404"/>
        <item x="19"/>
        <item x="665"/>
        <item x="1809"/>
        <item x="1810"/>
        <item x="1348"/>
        <item x="1013"/>
        <item x="1197"/>
        <item x="1686"/>
        <item x="1253"/>
        <item x="880"/>
        <item x="1572"/>
        <item x="489"/>
        <item x="1221"/>
        <item x="881"/>
        <item x="1687"/>
        <item x="412"/>
        <item x="1886"/>
        <item x="882"/>
        <item x="1545"/>
        <item x="572"/>
        <item x="413"/>
        <item x="606"/>
        <item x="324"/>
        <item x="1856"/>
        <item x="325"/>
        <item x="1349"/>
        <item x="1350"/>
        <item x="1351"/>
        <item x="1014"/>
        <item x="737"/>
        <item x="1154"/>
        <item x="931"/>
        <item x="531"/>
        <item x="1271"/>
        <item x="1109"/>
        <item x="1272"/>
        <item x="883"/>
        <item x="197"/>
        <item x="1513"/>
        <item x="978"/>
        <item x="773"/>
        <item x="1466"/>
        <item x="666"/>
        <item x="667"/>
        <item x="326"/>
        <item x="884"/>
        <item x="1273"/>
        <item x="264"/>
        <item x="1198"/>
        <item x="885"/>
        <item x="668"/>
        <item x="932"/>
        <item x="134"/>
        <item x="265"/>
        <item x="1887"/>
        <item x="1573"/>
        <item x="607"/>
        <item x="738"/>
        <item x="532"/>
        <item x="827"/>
        <item x="979"/>
        <item x="1888"/>
        <item x="1857"/>
        <item x="490"/>
        <item x="327"/>
        <item x="491"/>
        <item x="1688"/>
        <item x="1110"/>
        <item x="1015"/>
        <item x="266"/>
        <item x="608"/>
        <item x="1689"/>
        <item x="1690"/>
        <item x="328"/>
        <item x="1111"/>
        <item x="1222"/>
        <item x="1467"/>
        <item x="1811"/>
        <item x="414"/>
        <item x="669"/>
        <item x="533"/>
        <item x="1352"/>
        <item x="415"/>
        <item x="1016"/>
        <item x="1691"/>
        <item x="1155"/>
        <item x="980"/>
        <item x="1858"/>
        <item x="1112"/>
        <item x="739"/>
        <item x="933"/>
        <item x="828"/>
        <item x="1468"/>
        <item x="573"/>
        <item x="1889"/>
        <item x="1199"/>
        <item x="1113"/>
        <item x="82"/>
        <item x="1254"/>
        <item x="1114"/>
        <item x="20"/>
        <item x="1812"/>
        <item x="1051"/>
        <item x="981"/>
        <item x="982"/>
        <item x="1405"/>
        <item x="135"/>
        <item x="574"/>
        <item x="1311"/>
        <item x="83"/>
        <item x="1574"/>
        <item x="416"/>
        <item x="84"/>
        <item x="164"/>
        <item x="165"/>
        <item x="934"/>
        <item x="329"/>
        <item x="935"/>
        <item x="829"/>
        <item x="267"/>
        <item x="1115"/>
        <item x="1353"/>
        <item x="1813"/>
        <item x="1746"/>
        <item x="198"/>
        <item x="774"/>
        <item x="983"/>
        <item x="1912"/>
        <item x="199"/>
        <item x="492"/>
        <item x="493"/>
        <item x="136"/>
        <item x="775"/>
        <item x="137"/>
        <item x="1469"/>
        <item x="1052"/>
        <item x="1017"/>
        <item x="138"/>
        <item x="1814"/>
        <item x="1312"/>
        <item x="609"/>
        <item x="1815"/>
        <item x="610"/>
        <item x="670"/>
        <item x="494"/>
        <item x="1406"/>
        <item x="1053"/>
        <item x="740"/>
        <item x="534"/>
        <item x="495"/>
        <item x="1816"/>
        <item x="21"/>
        <item x="139"/>
        <item x="671"/>
        <item x="1313"/>
        <item x="1018"/>
        <item x="1692"/>
        <item x="886"/>
        <item x="1913"/>
        <item x="1890"/>
        <item x="1817"/>
        <item x="1818"/>
        <item x="819"/>
        <item x="1819"/>
        <item x="1489"/>
        <item x="268"/>
        <item x="269"/>
        <item x="140"/>
        <item x="1354"/>
        <item x="330"/>
        <item x="1239"/>
        <item x="1470"/>
        <item x="820"/>
        <item x="1274"/>
        <item x="417"/>
        <item x="418"/>
        <item x="1891"/>
        <item x="1820"/>
        <item x="1693"/>
        <item x="1914"/>
        <item x="984"/>
        <item x="936"/>
        <item x="1694"/>
        <item x="85"/>
        <item x="1019"/>
        <item x="1156"/>
        <item x="776"/>
        <item x="1821"/>
        <item x="1054"/>
        <item x="672"/>
        <item x="985"/>
        <item x="1695"/>
        <item x="1696"/>
        <item x="937"/>
        <item x="777"/>
        <item x="1200"/>
        <item x="938"/>
        <item x="1697"/>
        <item x="1698"/>
        <item x="673"/>
        <item x="1275"/>
        <item x="939"/>
        <item x="674"/>
        <item x="986"/>
        <item x="1575"/>
        <item x="675"/>
        <item x="1747"/>
        <item x="1201"/>
        <item x="575"/>
        <item x="419"/>
        <item x="1822"/>
        <item x="676"/>
        <item x="1471"/>
        <item x="496"/>
        <item x="1240"/>
        <item x="270"/>
        <item x="271"/>
        <item x="611"/>
        <item x="1915"/>
        <item x="200"/>
        <item x="1576"/>
        <item x="1824"/>
        <item x="1823"/>
        <item x="1546"/>
        <item x="741"/>
        <item x="1116"/>
        <item x="940"/>
        <item x="576"/>
        <item x="1825"/>
        <item x="742"/>
        <item x="420"/>
        <item x="1117"/>
        <item x="1276"/>
        <item x="1699"/>
        <item x="1355"/>
        <item x="1356"/>
        <item x="1157"/>
        <item x="677"/>
        <item x="1055"/>
        <item x="887"/>
        <item x="941"/>
        <item x="1056"/>
        <item x="1314"/>
        <item x="272"/>
        <item x="743"/>
        <item x="1700"/>
        <item x="0"/>
        <item x="612"/>
        <item x="1701"/>
        <item x="86"/>
        <item x="1118"/>
        <item x="1844"/>
        <item x="1472"/>
        <item x="778"/>
        <item x="497"/>
        <item x="201"/>
        <item x="830"/>
        <item x="888"/>
        <item x="273"/>
        <item x="1223"/>
        <item x="1826"/>
        <item x="1473"/>
        <item x="141"/>
        <item x="1748"/>
        <item x="1514"/>
        <item x="1119"/>
        <item x="1702"/>
        <item x="202"/>
        <item x="203"/>
        <item x="204"/>
        <item x="205"/>
        <item x="1474"/>
        <item x="1703"/>
        <item x="206"/>
        <item x="274"/>
        <item x="1475"/>
        <item x="207"/>
        <item x="208"/>
        <item x="275"/>
        <item x="1704"/>
        <item x="1705"/>
        <item x="1476"/>
        <item x="1547"/>
        <item x="1057"/>
        <item x="1241"/>
        <item x="1315"/>
        <item x="577"/>
        <item x="889"/>
        <item x="1749"/>
        <item x="209"/>
        <item x="210"/>
        <item x="166"/>
        <item x="1242"/>
        <item x="1477"/>
        <item x="331"/>
        <item x="332"/>
        <item x="1277"/>
        <item x="1158"/>
        <item x="1202"/>
        <item x="1892"/>
        <item x="1203"/>
        <item x="1893"/>
        <item x="1278"/>
        <item x="1706"/>
        <item x="421"/>
        <item x="1279"/>
        <item x="890"/>
        <item x="578"/>
        <item x="1407"/>
        <item x="1316"/>
        <item x="987"/>
        <item x="142"/>
        <item x="1204"/>
        <item x="422"/>
        <item x="1707"/>
        <item x="143"/>
        <item x="144"/>
        <item x="276"/>
        <item x="333"/>
        <item x="1280"/>
        <item x="1577"/>
        <item x="1357"/>
        <item x="145"/>
        <item x="678"/>
        <item x="1708"/>
        <item x="988"/>
        <item x="1020"/>
        <item x="146"/>
        <item x="211"/>
        <item x="1894"/>
        <item x="679"/>
        <item x="1895"/>
        <item x="87"/>
        <item x="1827"/>
        <item x="942"/>
        <item x="680"/>
        <item x="681"/>
        <item x="891"/>
        <item x="535"/>
        <item x="943"/>
        <item x="212"/>
        <item x="1058"/>
        <item x="744"/>
        <item x="498"/>
        <item x="213"/>
        <item x="22"/>
        <item x="1859"/>
        <item x="23"/>
        <item x="1860"/>
        <item x="1159"/>
        <item x="682"/>
        <item x="1828"/>
        <item x="1861"/>
        <item x="1408"/>
        <item x="1243"/>
        <item x="214"/>
        <item x="821"/>
        <item x="1709"/>
        <item x="215"/>
        <item x="1829"/>
        <item x="24"/>
        <item x="423"/>
        <item x="1515"/>
        <item x="613"/>
        <item x="1548"/>
        <item x="1862"/>
        <item x="1830"/>
        <item x="779"/>
        <item x="780"/>
        <item x="88"/>
        <item x="1896"/>
        <item x="147"/>
        <item x="989"/>
        <item x="781"/>
        <item x="782"/>
        <item x="783"/>
        <item x="334"/>
        <item x="614"/>
        <item x="784"/>
        <item x="1281"/>
        <item x="944"/>
        <item x="990"/>
        <item x="335"/>
        <item x="785"/>
        <item x="786"/>
        <item x="822"/>
        <item x="787"/>
        <item x="683"/>
        <item x="216"/>
        <item x="1549"/>
        <item x="1120"/>
        <item x="684"/>
        <item x="579"/>
        <item x="615"/>
        <item x="1710"/>
        <item x="1831"/>
        <item x="991"/>
        <item x="945"/>
        <item x="946"/>
        <item x="424"/>
        <item x="580"/>
        <item x="1711"/>
        <item x="616"/>
        <item x="685"/>
        <item x="425"/>
        <item x="1059"/>
        <item x="992"/>
        <item x="1121"/>
        <item x="148"/>
        <item x="1712"/>
        <item x="1255"/>
        <item x="499"/>
        <item x="1212"/>
        <item x="1160"/>
        <item x="1926"/>
        <item x="805"/>
        <item x="1832"/>
        <item x="617"/>
        <item x="1550"/>
        <item x="1916"/>
        <item x="277"/>
        <item x="686"/>
        <item x="89"/>
        <item x="1021"/>
        <item x="1122"/>
        <item x="1409"/>
        <item x="291"/>
        <item x="217"/>
        <item x="1713"/>
        <item x="336"/>
        <item x="1123"/>
        <item x="1060"/>
        <item x="1927"/>
        <item x="947"/>
        <item x="1714"/>
        <item x="618"/>
        <item x="426"/>
        <item x="427"/>
        <item x="90"/>
        <item x="1022"/>
        <item x="91"/>
        <item x="500"/>
        <item x="993"/>
        <item x="788"/>
        <item x="1244"/>
        <item x="1715"/>
        <item x="1023"/>
        <item x="428"/>
        <item x="337"/>
        <item x="581"/>
        <item x="218"/>
        <item x="429"/>
        <item x="278"/>
        <item x="789"/>
        <item x="790"/>
        <item x="430"/>
        <item x="1716"/>
        <item x="536"/>
        <item x="994"/>
        <item x="1205"/>
        <item x="288"/>
        <item x="431"/>
        <item x="1717"/>
        <item x="1206"/>
        <item x="432"/>
        <item x="1375"/>
        <item x="1358"/>
        <item x="1282"/>
        <item x="1024"/>
        <item x="619"/>
        <item x="620"/>
        <item x="1025"/>
        <item x="1718"/>
        <item x="1478"/>
        <item x="1479"/>
        <item x="745"/>
        <item x="286"/>
        <item x="1719"/>
        <item x="1283"/>
        <item x="1750"/>
        <item x="1061"/>
        <item x="433"/>
        <item x="1245"/>
        <item x="1161"/>
        <item x="434"/>
        <item x="1162"/>
        <item x="1124"/>
        <item x="948"/>
        <item x="1720"/>
        <item x="1062"/>
        <item x="687"/>
        <item x="1897"/>
        <item x="435"/>
        <item x="746"/>
        <item x="747"/>
        <item x="219"/>
        <item x="1551"/>
        <item x="436"/>
        <item x="1578"/>
        <item x="1480"/>
        <item x="1317"/>
        <item x="1917"/>
        <item x="220"/>
        <item x="1359"/>
        <item x="1026"/>
        <item x="221"/>
        <item x="437"/>
        <item x="92"/>
        <item x="1318"/>
        <item x="892"/>
        <item x="438"/>
        <item x="537"/>
        <item x="1721"/>
        <item x="1125"/>
        <item x="1928"/>
        <item x="1751"/>
        <item x="1284"/>
        <item x="1376"/>
        <item x="1579"/>
        <item x="149"/>
        <item x="1722"/>
        <item x="439"/>
        <item x="1723"/>
        <item x="1752"/>
        <item x="1481"/>
        <item x="1724"/>
        <item x="1725"/>
        <item x="25"/>
        <item x="1246"/>
        <item x="538"/>
        <item x="150"/>
        <item x="1319"/>
        <item x="1726"/>
        <item x="1126"/>
        <item x="621"/>
        <item x="1482"/>
        <item x="1483"/>
        <item x="1410"/>
        <item x="222"/>
        <item x="582"/>
        <item x="622"/>
        <item x="791"/>
        <item x="1727"/>
        <item x="1484"/>
        <item x="623"/>
        <item x="1898"/>
        <item x="1485"/>
        <item x="1320"/>
        <item x="1833"/>
        <item x="338"/>
        <item x="792"/>
        <item x="583"/>
        <item x="949"/>
        <item x="688"/>
        <item x="26"/>
        <item x="950"/>
        <item x="1360"/>
        <item x="1863"/>
        <item x="1127"/>
        <item x="339"/>
        <item x="831"/>
        <item x="93"/>
        <item x="1864"/>
        <item x="689"/>
        <item x="1728"/>
        <item x="1377"/>
        <item x="1163"/>
        <item x="1027"/>
        <item x="340"/>
        <item x="1552"/>
        <item x="501"/>
        <item x="1164"/>
        <item x="440"/>
        <item x="441"/>
        <item x="624"/>
        <item x="1753"/>
        <item x="1378"/>
        <item x="951"/>
        <item x="1929"/>
        <item x="1899"/>
        <item x="94"/>
        <item x="1361"/>
        <item x="1256"/>
        <item x="893"/>
        <item x="1128"/>
        <item x="952"/>
        <item x="1900"/>
        <item x="1901"/>
        <item x="1902"/>
        <item x="442"/>
        <item x="1834"/>
        <item x="1580"/>
        <item x="1729"/>
        <item x="1754"/>
        <item x="443"/>
        <item x="279"/>
        <item x="625"/>
        <item x="793"/>
        <item x="794"/>
        <item x="1285"/>
        <item x="1411"/>
        <item x="1930"/>
        <item x="1918"/>
        <item x="894"/>
        <item x="1730"/>
        <item x="1865"/>
        <item x="1063"/>
        <item x="444"/>
        <item x="151"/>
        <item x="1257"/>
        <item x="584"/>
        <item x="445"/>
        <item x="626"/>
        <item x="1866"/>
        <item x="1064"/>
        <item x="690"/>
        <item x="823"/>
        <item x="1731"/>
        <item x="95"/>
        <item x="446"/>
        <item x="953"/>
        <item x="447"/>
        <item x="585"/>
        <item x="1732"/>
        <item x="1165"/>
        <item x="1516"/>
        <item x="1835"/>
        <item x="586"/>
        <item x="691"/>
        <item x="1836"/>
        <item x="287"/>
        <item x="1845"/>
        <item x="1733"/>
        <item x="795"/>
        <item x="502"/>
        <item x="503"/>
        <item x="954"/>
        <item x="96"/>
        <item x="1919"/>
        <item x="1734"/>
        <item x="748"/>
        <item x="1321"/>
        <item x="504"/>
        <item x="587"/>
        <item x="152"/>
        <item x="1362"/>
        <item x="692"/>
        <item x="1363"/>
        <item x="806"/>
        <item x="448"/>
        <item x="27"/>
        <item x="505"/>
        <item x="1322"/>
        <item x="693"/>
        <item x="1286"/>
        <item x="1837"/>
        <item x="1486"/>
        <item x="1129"/>
        <item x="1867"/>
        <item x="28"/>
        <item x="1028"/>
        <item x="1379"/>
        <item x="1130"/>
        <item x="1553"/>
        <item x="1287"/>
        <item x="1487"/>
        <item x="167"/>
        <item x="1029"/>
        <item x="153"/>
        <item x="955"/>
        <item x="1065"/>
        <item x="1735"/>
        <item x="223"/>
        <item x="832"/>
        <item x="1736"/>
        <item x="224"/>
        <item x="29"/>
        <item x="168"/>
        <item x="1737"/>
        <item x="1738"/>
        <item x="1554"/>
        <item t="default"/>
      </items>
    </pivotField>
    <pivotField axis="axisCol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</pivotFields>
  <rowFields count="1">
    <field x="0"/>
  </rowFields>
  <rowItems count="19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 t="grand">
      <x/>
    </i>
  </rowItems>
  <colFields count="1">
    <field x="1"/>
  </colFields>
  <col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colItems>
  <dataFields count="1">
    <dataField name="Count of County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36"/>
  <sheetViews>
    <sheetView showGridLines="0" tabSelected="1" workbookViewId="0">
      <selection activeCell="D10" sqref="D10"/>
    </sheetView>
  </sheetViews>
  <sheetFormatPr defaultColWidth="8.85546875" defaultRowHeight="12.75" x14ac:dyDescent="0.2"/>
  <cols>
    <col min="1" max="1" width="3.7109375" style="8" customWidth="1"/>
    <col min="2" max="2" width="1.7109375" style="8" customWidth="1"/>
    <col min="3" max="3" width="36.42578125" style="8" customWidth="1"/>
    <col min="4" max="9" width="11.7109375" style="8" customWidth="1"/>
    <col min="10" max="10" width="12.140625" style="8" customWidth="1"/>
    <col min="11" max="11" width="1.7109375" style="8" customWidth="1"/>
    <col min="12" max="16384" width="8.85546875" style="8"/>
  </cols>
  <sheetData>
    <row r="6" spans="2:11" ht="20.45" customHeight="1" thickBot="1" x14ac:dyDescent="0.25"/>
    <row r="7" spans="2:11" ht="9.6" customHeight="1" x14ac:dyDescent="0.2">
      <c r="B7" s="9"/>
      <c r="C7" s="10"/>
      <c r="D7" s="10"/>
      <c r="E7" s="10"/>
      <c r="F7" s="10"/>
      <c r="G7" s="10"/>
      <c r="H7" s="10"/>
      <c r="I7" s="10"/>
      <c r="J7" s="10"/>
      <c r="K7" s="11"/>
    </row>
    <row r="8" spans="2:11" x14ac:dyDescent="0.2">
      <c r="B8" s="12"/>
      <c r="C8" s="13" t="s">
        <v>3824</v>
      </c>
      <c r="D8" s="5" t="s">
        <v>133</v>
      </c>
      <c r="E8" s="14"/>
      <c r="F8" s="14"/>
      <c r="G8" s="14"/>
      <c r="H8" s="14"/>
      <c r="I8" s="14"/>
      <c r="J8" s="14"/>
      <c r="K8" s="15"/>
    </row>
    <row r="9" spans="2:11" x14ac:dyDescent="0.2">
      <c r="B9" s="12"/>
      <c r="C9" s="13" t="s">
        <v>3916</v>
      </c>
      <c r="D9" s="47" t="s">
        <v>3828</v>
      </c>
      <c r="E9" s="14"/>
      <c r="F9" s="14"/>
      <c r="G9" s="14"/>
      <c r="H9" s="14"/>
      <c r="I9" s="14"/>
      <c r="J9" s="14"/>
      <c r="K9" s="15"/>
    </row>
    <row r="10" spans="2:11" x14ac:dyDescent="0.2">
      <c r="B10" s="12"/>
      <c r="C10" s="13" t="s">
        <v>549</v>
      </c>
      <c r="D10" s="47" t="s">
        <v>3828</v>
      </c>
      <c r="E10" s="14"/>
      <c r="F10" s="14"/>
      <c r="G10" s="14"/>
      <c r="H10" s="14"/>
      <c r="I10" s="14"/>
      <c r="J10" s="14"/>
      <c r="K10" s="15"/>
    </row>
    <row r="11" spans="2:11" x14ac:dyDescent="0.2">
      <c r="B11" s="12"/>
      <c r="C11" s="13" t="s">
        <v>134</v>
      </c>
      <c r="D11" s="16" t="str">
        <f>IFERROR(VLOOKUP(CONCATENATE(D10,", ",D9), WIF!$A$1:$D$3274, 3, FALSE), "")</f>
        <v>00000</v>
      </c>
      <c r="E11" s="14"/>
      <c r="F11" s="14"/>
      <c r="G11" s="14"/>
      <c r="H11" s="14"/>
      <c r="I11" s="14"/>
      <c r="J11" s="14"/>
      <c r="K11" s="15"/>
    </row>
    <row r="12" spans="2:11" x14ac:dyDescent="0.2">
      <c r="B12" s="12"/>
      <c r="C12" s="13" t="s">
        <v>128</v>
      </c>
      <c r="D12" s="48" t="str">
        <f>VLOOKUP(D11, WIF!$C$1:$E$3274, 3, FALSE)</f>
        <v>Rural</v>
      </c>
      <c r="E12" s="14"/>
      <c r="F12" s="14"/>
      <c r="G12" s="14"/>
      <c r="H12" s="14"/>
      <c r="I12" s="14"/>
      <c r="J12" s="14"/>
      <c r="K12" s="15"/>
    </row>
    <row r="13" spans="2:11" x14ac:dyDescent="0.2">
      <c r="B13" s="12"/>
      <c r="C13" s="13" t="s">
        <v>547</v>
      </c>
      <c r="D13" s="16">
        <f>IFERROR(VLOOKUP(D11, WIF!$C$1:$D$3274, 2, FALSE), "")</f>
        <v>1</v>
      </c>
      <c r="E13" s="14"/>
      <c r="F13" s="14"/>
      <c r="G13" s="14"/>
      <c r="H13" s="14"/>
      <c r="I13" s="14"/>
      <c r="J13" s="14"/>
      <c r="K13" s="15"/>
    </row>
    <row r="14" spans="2:11" x14ac:dyDescent="0.2">
      <c r="B14" s="12"/>
      <c r="C14" s="13" t="s">
        <v>3827</v>
      </c>
      <c r="D14" s="6">
        <v>25</v>
      </c>
      <c r="E14" s="14"/>
      <c r="F14" s="14"/>
      <c r="G14" s="14"/>
      <c r="H14" s="14"/>
      <c r="I14" s="14"/>
      <c r="J14" s="14"/>
      <c r="K14" s="15"/>
    </row>
    <row r="15" spans="2:11" x14ac:dyDescent="0.2">
      <c r="B15" s="12"/>
      <c r="C15" s="14"/>
      <c r="D15" s="17" t="str">
        <f>MID(D8, 1, 1)&amp;D12</f>
        <v>NRural</v>
      </c>
      <c r="E15" s="17" t="str">
        <f>MID(D8, 1, 1)&amp;D12</f>
        <v>NRural</v>
      </c>
      <c r="F15" s="17" t="str">
        <f>MID(D8, 2, 1)&amp;D12</f>
        <v>HRural</v>
      </c>
      <c r="G15" s="17" t="str">
        <f>MID(D8, 3, 1)&amp;D12</f>
        <v>NRural</v>
      </c>
      <c r="H15" s="17" t="str">
        <f>MID(D8, 4, 1)&amp;D12</f>
        <v>CRural</v>
      </c>
      <c r="I15" s="17"/>
      <c r="J15" s="14"/>
      <c r="K15" s="15"/>
    </row>
    <row r="16" spans="2:11" s="22" customFormat="1" ht="29.45" customHeight="1" thickBot="1" x14ac:dyDescent="0.3">
      <c r="B16" s="18"/>
      <c r="C16" s="19"/>
      <c r="D16" s="19" t="s">
        <v>13</v>
      </c>
      <c r="E16" s="19" t="s">
        <v>14</v>
      </c>
      <c r="F16" s="19" t="s">
        <v>47</v>
      </c>
      <c r="G16" s="19" t="s">
        <v>72</v>
      </c>
      <c r="H16" s="19" t="s">
        <v>115</v>
      </c>
      <c r="I16" s="19" t="s">
        <v>136</v>
      </c>
      <c r="J16" s="20" t="s">
        <v>3820</v>
      </c>
      <c r="K16" s="21"/>
    </row>
    <row r="17" spans="2:11" x14ac:dyDescent="0.2">
      <c r="B17" s="12"/>
      <c r="C17" s="13" t="s">
        <v>130</v>
      </c>
      <c r="D17" s="23">
        <f>IFERROR(VLOOKUP(D15, Values!$A$2:$H$33, 7, FALSE), "-")</f>
        <v>69.25</v>
      </c>
      <c r="E17" s="23">
        <f>IFERROR(VLOOKUP(E15, Values!$A$34:$H$65, 7, FALSE), "-")</f>
        <v>63.6</v>
      </c>
      <c r="F17" s="23">
        <f>IFERROR(VLOOKUP(F15, Values!$A$66:$H$89, 7, FALSE), "-")</f>
        <v>28.57</v>
      </c>
      <c r="G17" s="23">
        <f>IFERROR(VLOOKUP(G15, Values!$A$90:$H$139, 7, FALSE), "-")</f>
        <v>101.2</v>
      </c>
      <c r="H17" s="23">
        <f>IFERROR(VLOOKUP(H15, Values!$A$140:$H$151, 7, FALSE), "-")</f>
        <v>76.34</v>
      </c>
      <c r="I17" s="23">
        <f>IF(D12="Urban", 94.84, 96.59)</f>
        <v>96.59</v>
      </c>
      <c r="J17" s="14"/>
      <c r="K17" s="15"/>
    </row>
    <row r="18" spans="2:11" x14ac:dyDescent="0.2">
      <c r="B18" s="12"/>
      <c r="C18" s="13" t="s">
        <v>131</v>
      </c>
      <c r="D18" s="24">
        <f>IFERROR(VLOOKUP(D15, Values!$A$2:$H$33, 8, FALSE), "-")</f>
        <v>1.48</v>
      </c>
      <c r="E18" s="24">
        <f>IFERROR(VLOOKUP(E15, Values!$A$34:$H$65, 8, FALSE), "-")</f>
        <v>1.5</v>
      </c>
      <c r="F18" s="24">
        <f>IFERROR(VLOOKUP(F15, Values!$A$66:$H$89, 8, FALSE), "-")</f>
        <v>2.86</v>
      </c>
      <c r="G18" s="24">
        <f>IFERROR(VLOOKUP(G15, Values!$A$90:$H$139, 8, FALSE), "-")</f>
        <v>1.55</v>
      </c>
      <c r="H18" s="24">
        <f>IFERROR(VLOOKUP(H15, Values!$A$140:$H$151, 8, FALSE), "-")</f>
        <v>1.84</v>
      </c>
      <c r="I18" s="24"/>
      <c r="J18" s="14"/>
      <c r="K18" s="15"/>
    </row>
    <row r="19" spans="2:11" x14ac:dyDescent="0.2">
      <c r="B19" s="12"/>
      <c r="C19" s="13" t="s">
        <v>132</v>
      </c>
      <c r="D19" s="23">
        <f>IFERROR(D17*D18, "-")</f>
        <v>102.49</v>
      </c>
      <c r="E19" s="23">
        <f>IFERROR(E17*E18, "-")</f>
        <v>95.4</v>
      </c>
      <c r="F19" s="23">
        <f t="shared" ref="F19:H19" si="0">IFERROR(F17*F18, "-")</f>
        <v>81.7102</v>
      </c>
      <c r="G19" s="23">
        <f t="shared" si="0"/>
        <v>156.86000000000001</v>
      </c>
      <c r="H19" s="23">
        <f t="shared" si="0"/>
        <v>140.46560000000002</v>
      </c>
      <c r="I19" s="23">
        <f>I17</f>
        <v>96.59</v>
      </c>
      <c r="J19" s="25">
        <f>SUM(D19:I19)</f>
        <v>673.51580000000001</v>
      </c>
      <c r="K19" s="15"/>
    </row>
    <row r="20" spans="2:11" x14ac:dyDescent="0.2">
      <c r="B20" s="12"/>
      <c r="C20" s="13" t="s">
        <v>548</v>
      </c>
      <c r="D20" s="23">
        <f>(D19*$D$13*0.709)+0.291*D19</f>
        <v>102.49</v>
      </c>
      <c r="E20" s="23">
        <f t="shared" ref="E20:H20" si="1">(E19*$D$13*0.709)+0.291*E19</f>
        <v>95.399999999999991</v>
      </c>
      <c r="F20" s="23">
        <f t="shared" si="1"/>
        <v>81.7102</v>
      </c>
      <c r="G20" s="23">
        <f t="shared" si="1"/>
        <v>156.86000000000001</v>
      </c>
      <c r="H20" s="23">
        <f t="shared" si="1"/>
        <v>140.46560000000002</v>
      </c>
      <c r="I20" s="23">
        <f>(I19*$D$13*0.709)+0.291*I19</f>
        <v>96.59</v>
      </c>
      <c r="J20" s="25">
        <f>SUM(D20:I20)</f>
        <v>673.51580000000001</v>
      </c>
      <c r="K20" s="15"/>
    </row>
    <row r="21" spans="2:11" x14ac:dyDescent="0.2">
      <c r="B21" s="12"/>
      <c r="C21" s="13"/>
      <c r="D21" s="23"/>
      <c r="E21" s="23"/>
      <c r="F21" s="23"/>
      <c r="G21" s="23"/>
      <c r="H21" s="23"/>
      <c r="I21" s="23"/>
      <c r="J21" s="25"/>
      <c r="K21" s="15"/>
    </row>
    <row r="22" spans="2:11" x14ac:dyDescent="0.2">
      <c r="B22" s="12"/>
      <c r="C22" s="13" t="s">
        <v>3819</v>
      </c>
      <c r="D22" s="23">
        <f>VLOOKUP($D$14, Adjustments!$A$1:$D$101, 4, FALSE)*$D$14*D20</f>
        <v>2552.0010000000002</v>
      </c>
      <c r="E22" s="23">
        <f>VLOOKUP($D$14, Adjustments!$A$1:$D$101, 4, FALSE)*$D$14*E20</f>
        <v>2375.46</v>
      </c>
      <c r="F22" s="23">
        <f>$D$14*F20</f>
        <v>2042.7550000000001</v>
      </c>
      <c r="G22" s="23">
        <f>$D$14*G20</f>
        <v>3921.5000000000005</v>
      </c>
      <c r="H22" s="23">
        <f>IF(D14&gt;3, 3*3*H20+(D14-3)*H20, 3*D14*H20)</f>
        <v>4354.4336000000003</v>
      </c>
      <c r="I22" s="23">
        <f>$D$14*I20</f>
        <v>2414.75</v>
      </c>
      <c r="J22" s="25">
        <f>SUM(D22:I22)</f>
        <v>17660.899600000001</v>
      </c>
      <c r="K22" s="15"/>
    </row>
    <row r="23" spans="2:11" ht="9.6" customHeight="1" thickBot="1" x14ac:dyDescent="0.25">
      <c r="B23" s="26"/>
      <c r="C23" s="27"/>
      <c r="D23" s="27"/>
      <c r="E23" s="27"/>
      <c r="F23" s="27"/>
      <c r="G23" s="27"/>
      <c r="H23" s="27"/>
      <c r="I23" s="27"/>
      <c r="J23" s="27"/>
      <c r="K23" s="28"/>
    </row>
    <row r="25" spans="2:11" x14ac:dyDescent="0.2">
      <c r="B25" s="29" t="str">
        <f ca="1">CONCATENATE("Copyright ",YEAR(TODAY()),", Blue &amp; Co. LLC")</f>
        <v>Copyright 2019, Blue &amp; Co. LLC</v>
      </c>
      <c r="H25" s="30"/>
    </row>
    <row r="26" spans="2:11" x14ac:dyDescent="0.2">
      <c r="D26" s="30"/>
      <c r="E26" s="30"/>
      <c r="F26" s="30"/>
      <c r="G26" s="30"/>
      <c r="H26" s="30"/>
    </row>
    <row r="27" spans="2:11" x14ac:dyDescent="0.2">
      <c r="H27" s="30"/>
    </row>
    <row r="28" spans="2:11" x14ac:dyDescent="0.2">
      <c r="C28" s="8" t="s">
        <v>3821</v>
      </c>
      <c r="H28" s="31">
        <v>1</v>
      </c>
      <c r="I28" s="7">
        <v>-0.02</v>
      </c>
      <c r="J28" s="31">
        <f>H28+I28</f>
        <v>0.98</v>
      </c>
    </row>
    <row r="29" spans="2:11" x14ac:dyDescent="0.2">
      <c r="C29" s="8" t="s">
        <v>3822</v>
      </c>
      <c r="H29" s="31">
        <v>1</v>
      </c>
      <c r="I29" s="7">
        <v>0</v>
      </c>
      <c r="J29" s="31">
        <f>H29+I29</f>
        <v>1</v>
      </c>
    </row>
    <row r="30" spans="2:11" x14ac:dyDescent="0.2">
      <c r="C30" s="8" t="s">
        <v>3826</v>
      </c>
      <c r="J30" s="7">
        <v>1</v>
      </c>
    </row>
    <row r="33" spans="3:10" x14ac:dyDescent="0.2">
      <c r="C33" s="8" t="s">
        <v>3825</v>
      </c>
      <c r="J33" s="30">
        <f>J22*J28*J29*J30</f>
        <v>17307.681607999999</v>
      </c>
    </row>
    <row r="36" spans="3:10" x14ac:dyDescent="0.2">
      <c r="C36" s="32" t="s">
        <v>3823</v>
      </c>
      <c r="D36" s="32"/>
    </row>
  </sheetData>
  <sheetProtection sheet="1" objects="1" scenarios="1" selectLockedCells="1"/>
  <dataValidations count="1">
    <dataValidation type="list" allowBlank="1" showInputMessage="1" showErrorMessage="1" sqref="D10">
      <formula1>INDIRECT(D9)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StateCounty!$A$1:$BA$1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307"/>
  <sheetViews>
    <sheetView showGridLines="0" workbookViewId="0">
      <selection sqref="A1:XFD1048576"/>
    </sheetView>
  </sheetViews>
  <sheetFormatPr defaultColWidth="8.85546875" defaultRowHeight="12.75" x14ac:dyDescent="0.2"/>
  <cols>
    <col min="1" max="1" width="3.7109375" style="8" customWidth="1"/>
    <col min="2" max="2" width="1.7109375" style="8" customWidth="1"/>
    <col min="3" max="3" width="36.42578125" style="8" customWidth="1"/>
    <col min="4" max="10" width="15.7109375" style="8" customWidth="1"/>
    <col min="11" max="11" width="1.7109375" style="8" customWidth="1"/>
    <col min="12" max="16384" width="8.85546875" style="8"/>
  </cols>
  <sheetData>
    <row r="6" spans="2:11" ht="13.5" thickBot="1" x14ac:dyDescent="0.25"/>
    <row r="7" spans="2:11" s="22" customFormat="1" ht="29.45" customHeight="1" x14ac:dyDescent="0.25">
      <c r="B7" s="34"/>
      <c r="C7" s="50" t="s">
        <v>3885</v>
      </c>
      <c r="D7" s="50"/>
      <c r="E7" s="50"/>
      <c r="F7" s="50"/>
      <c r="G7" s="50"/>
      <c r="H7" s="50"/>
      <c r="I7" s="50"/>
      <c r="J7" s="50"/>
      <c r="K7" s="35"/>
    </row>
    <row r="8" spans="2:11" ht="13.5" thickBot="1" x14ac:dyDescent="0.25">
      <c r="B8" s="12"/>
      <c r="C8" s="36" t="s">
        <v>3815</v>
      </c>
      <c r="D8" s="19" t="s">
        <v>13</v>
      </c>
      <c r="E8" s="19" t="s">
        <v>14</v>
      </c>
      <c r="F8" s="19" t="s">
        <v>47</v>
      </c>
      <c r="G8" s="19" t="s">
        <v>72</v>
      </c>
      <c r="H8" s="19" t="s">
        <v>115</v>
      </c>
      <c r="I8" s="19" t="s">
        <v>136</v>
      </c>
      <c r="J8" s="20" t="s">
        <v>3820</v>
      </c>
      <c r="K8" s="15"/>
    </row>
    <row r="9" spans="2:11" x14ac:dyDescent="0.2">
      <c r="B9" s="12"/>
      <c r="C9" s="37" t="s">
        <v>3886</v>
      </c>
      <c r="D9" s="25">
        <f>D36*MIN(Main!$D$14, 3)</f>
        <v>307.46999999999997</v>
      </c>
      <c r="E9" s="25">
        <f>E36*MIN(Main!$D$14, 3)</f>
        <v>286.2</v>
      </c>
      <c r="F9" s="25">
        <f>F36*MIN(Main!$D$14, 3)</f>
        <v>245.13060000000002</v>
      </c>
      <c r="G9" s="25">
        <f>G36*MIN(Main!$D$14, 3)</f>
        <v>470.58000000000004</v>
      </c>
      <c r="H9" s="25">
        <f>H36*MIN(Main!$D$14, 3)</f>
        <v>1264.1904000000004</v>
      </c>
      <c r="I9" s="25">
        <f>I36*MIN(Main!$D$14, 3)</f>
        <v>289.77</v>
      </c>
      <c r="J9" s="25">
        <f>SUM(D9:I9)</f>
        <v>2863.3410000000003</v>
      </c>
      <c r="K9" s="15"/>
    </row>
    <row r="10" spans="2:11" x14ac:dyDescent="0.2">
      <c r="B10" s="12"/>
      <c r="C10" s="38" t="s">
        <v>3887</v>
      </c>
      <c r="D10" s="25">
        <f>MAX(D48*MIN(Main!$D$14-3, 17), 0)</f>
        <v>1742.33</v>
      </c>
      <c r="E10" s="25">
        <f>MAX(E48*MIN(Main!$D$14-3, 17), 0)</f>
        <v>1621.8</v>
      </c>
      <c r="F10" s="25">
        <f>MAX(F48*MIN(Main!$D$14-3, 17), 0)</f>
        <v>1389.0734</v>
      </c>
      <c r="G10" s="25">
        <f>MAX(G48*MIN(Main!$D$14-3, 17), 0)</f>
        <v>2666.6200000000003</v>
      </c>
      <c r="H10" s="25">
        <f>MAX(H48*MIN(Main!$D$14-3, 17), 0)</f>
        <v>2387.9152000000004</v>
      </c>
      <c r="I10" s="25">
        <f>MAX(I48*MIN(Main!$D$14-3, 17), 0)</f>
        <v>1642.03</v>
      </c>
      <c r="J10" s="25">
        <f>SUM(D10:I10)</f>
        <v>11449.768600000001</v>
      </c>
      <c r="K10" s="15"/>
    </row>
    <row r="11" spans="2:11" x14ac:dyDescent="0.2">
      <c r="B11" s="12"/>
      <c r="C11" s="38" t="s">
        <v>3888</v>
      </c>
      <c r="D11" s="25">
        <f>MAX(D60*MIN(Main!$D$14-20, 7), 0)</f>
        <v>502.20099999999996</v>
      </c>
      <c r="E11" s="25">
        <f>MAX(E60*MIN(Main!$D$14-20, 7), 0)</f>
        <v>467.45999999999992</v>
      </c>
      <c r="F11" s="25">
        <f>MAX(F60*MIN(Main!$D$14-20, 7), 0)</f>
        <v>408.55099999999999</v>
      </c>
      <c r="G11" s="25">
        <f>MAX(G60*MIN(Main!$D$14-20, 7), 0)</f>
        <v>784.30000000000007</v>
      </c>
      <c r="H11" s="25">
        <f>MAX(H60*MIN(Main!$D$14-20, 7), 0)</f>
        <v>702.32800000000009</v>
      </c>
      <c r="I11" s="25">
        <f>MAX(I60*MIN(Main!$D$14-20, 7), 0)</f>
        <v>482.95000000000005</v>
      </c>
      <c r="J11" s="25">
        <f>SUM(D11:I11)</f>
        <v>3347.79</v>
      </c>
      <c r="K11" s="15"/>
    </row>
    <row r="12" spans="2:11" x14ac:dyDescent="0.2">
      <c r="B12" s="12"/>
      <c r="C12" s="38" t="s">
        <v>3889</v>
      </c>
      <c r="D12" s="25">
        <f>MAX(D72*MIN(Main!$D$14-27, 7), 0)</f>
        <v>0</v>
      </c>
      <c r="E12" s="25">
        <f>MAX(E72*MIN(Main!$D$14-27, 7), 0)</f>
        <v>0</v>
      </c>
      <c r="F12" s="25">
        <f>MAX(F72*MIN(Main!$D$14-27, 7), 0)</f>
        <v>0</v>
      </c>
      <c r="G12" s="25">
        <f>MAX(G72*MIN(Main!$D$14-27, 7), 0)</f>
        <v>0</v>
      </c>
      <c r="H12" s="25">
        <f>MAX(H72*MIN(Main!$D$14-27, 7), 0)</f>
        <v>0</v>
      </c>
      <c r="I12" s="25">
        <f>MAX(I72*MIN(Main!$D$14-27, 7), 0)</f>
        <v>0</v>
      </c>
      <c r="J12" s="25">
        <f t="shared" ref="J12:J22" si="0">SUM(D12:I12)</f>
        <v>0</v>
      </c>
      <c r="K12" s="15"/>
    </row>
    <row r="13" spans="2:11" x14ac:dyDescent="0.2">
      <c r="B13" s="12"/>
      <c r="C13" s="38" t="s">
        <v>3890</v>
      </c>
      <c r="D13" s="25">
        <f>MAX(D84*MIN(Main!$D$14-34, 7), 0)</f>
        <v>0</v>
      </c>
      <c r="E13" s="25">
        <f>MAX(E84*MIN(Main!$D$14-34, 7), 0)</f>
        <v>0</v>
      </c>
      <c r="F13" s="25">
        <f>MAX(F84*MIN(Main!$D$14-34, 7), 0)</f>
        <v>0</v>
      </c>
      <c r="G13" s="25">
        <f>MAX(G84*MIN(Main!$D$14-34, 7), 0)</f>
        <v>0</v>
      </c>
      <c r="H13" s="25">
        <f>MAX(H84*MIN(Main!$D$14-34, 7), 0)</f>
        <v>0</v>
      </c>
      <c r="I13" s="25">
        <f>MAX(I84*MIN(Main!$D$14-34, 7), 0)</f>
        <v>0</v>
      </c>
      <c r="J13" s="25">
        <f t="shared" si="0"/>
        <v>0</v>
      </c>
      <c r="K13" s="15"/>
    </row>
    <row r="14" spans="2:11" x14ac:dyDescent="0.2">
      <c r="B14" s="12"/>
      <c r="C14" s="38" t="s">
        <v>3891</v>
      </c>
      <c r="D14" s="25">
        <f>MAX(D96*MIN(Main!$D$14-41, 7), 0)</f>
        <v>0</v>
      </c>
      <c r="E14" s="25">
        <f>MAX(E96*MIN(Main!$D$14-41, 7), 0)</f>
        <v>0</v>
      </c>
      <c r="F14" s="25">
        <f>MAX(F96*MIN(Main!$D$14-41, 7), 0)</f>
        <v>0</v>
      </c>
      <c r="G14" s="25">
        <f>MAX(G96*MIN(Main!$D$14-41, 7), 0)</f>
        <v>0</v>
      </c>
      <c r="H14" s="25">
        <f>MAX(H96*MIN(Main!$D$14-41, 7), 0)</f>
        <v>0</v>
      </c>
      <c r="I14" s="25">
        <f>MAX(I96*MIN(Main!$D$14-41, 7), 0)</f>
        <v>0</v>
      </c>
      <c r="J14" s="25">
        <f t="shared" si="0"/>
        <v>0</v>
      </c>
      <c r="K14" s="15"/>
    </row>
    <row r="15" spans="2:11" x14ac:dyDescent="0.2">
      <c r="B15" s="12"/>
      <c r="C15" s="38" t="s">
        <v>3892</v>
      </c>
      <c r="D15" s="25">
        <f>MAX(D108*MIN(Main!$D$14-48, 7), 0)</f>
        <v>0</v>
      </c>
      <c r="E15" s="25">
        <f>MAX(E108*MIN(Main!$D$14-48, 7), 0)</f>
        <v>0</v>
      </c>
      <c r="F15" s="25">
        <f>MAX(F108*MIN(Main!$D$14-48, 7), 0)</f>
        <v>0</v>
      </c>
      <c r="G15" s="25">
        <f>MAX(G108*MIN(Main!$D$14-48, 7), 0)</f>
        <v>0</v>
      </c>
      <c r="H15" s="25">
        <f>MAX(H108*MIN(Main!$D$14-48, 7), 0)</f>
        <v>0</v>
      </c>
      <c r="I15" s="25">
        <f>MAX(I108*MIN(Main!$D$14-48, 7), 0)</f>
        <v>0</v>
      </c>
      <c r="J15" s="25">
        <f t="shared" si="0"/>
        <v>0</v>
      </c>
      <c r="K15" s="15"/>
    </row>
    <row r="16" spans="2:11" x14ac:dyDescent="0.2">
      <c r="B16" s="12"/>
      <c r="C16" s="38" t="s">
        <v>3893</v>
      </c>
      <c r="D16" s="25">
        <f>MAX(D120*MIN(Main!$D$14-55, 7), 0)</f>
        <v>0</v>
      </c>
      <c r="E16" s="25">
        <f>MAX(E120*MIN(Main!$D$14-55, 7), 0)</f>
        <v>0</v>
      </c>
      <c r="F16" s="25">
        <f>MAX(F120*MIN(Main!$D$14-55, 7), 0)</f>
        <v>0</v>
      </c>
      <c r="G16" s="25">
        <f>MAX(G120*MIN(Main!$D$14-55, 7), 0)</f>
        <v>0</v>
      </c>
      <c r="H16" s="25">
        <f>MAX(H120*MIN(Main!$D$14-55, 7), 0)</f>
        <v>0</v>
      </c>
      <c r="I16" s="25">
        <f>MAX(I120*MIN(Main!$D$14-55, 7), 0)</f>
        <v>0</v>
      </c>
      <c r="J16" s="25">
        <f t="shared" si="0"/>
        <v>0</v>
      </c>
      <c r="K16" s="15"/>
    </row>
    <row r="17" spans="2:11" x14ac:dyDescent="0.2">
      <c r="B17" s="12"/>
      <c r="C17" s="38" t="s">
        <v>3894</v>
      </c>
      <c r="D17" s="25">
        <f>MAX(D132*MIN(Main!$D$14-62, 7), 0)</f>
        <v>0</v>
      </c>
      <c r="E17" s="25">
        <f>MAX(E132*MIN(Main!$D$14-62, 7), 0)</f>
        <v>0</v>
      </c>
      <c r="F17" s="25">
        <f>MAX(F132*MIN(Main!$D$14-62, 7), 0)</f>
        <v>0</v>
      </c>
      <c r="G17" s="25">
        <f>MAX(G132*MIN(Main!$D$14-62, 7), 0)</f>
        <v>0</v>
      </c>
      <c r="H17" s="25">
        <f>MAX(H132*MIN(Main!$D$14-62, 7), 0)</f>
        <v>0</v>
      </c>
      <c r="I17" s="25">
        <f>MAX(I132*MIN(Main!$D$14-62, 7), 0)</f>
        <v>0</v>
      </c>
      <c r="J17" s="25">
        <f t="shared" si="0"/>
        <v>0</v>
      </c>
      <c r="K17" s="15"/>
    </row>
    <row r="18" spans="2:11" x14ac:dyDescent="0.2">
      <c r="B18" s="12"/>
      <c r="C18" s="38" t="s">
        <v>3895</v>
      </c>
      <c r="D18" s="25">
        <f>MAX(D144*MIN(Main!$D$14-69, 7), 0)</f>
        <v>0</v>
      </c>
      <c r="E18" s="25">
        <f>MAX(E144*MIN(Main!$D$14-69, 7), 0)</f>
        <v>0</v>
      </c>
      <c r="F18" s="25">
        <f>MAX(F144*MIN(Main!$D$14-69, 7), 0)</f>
        <v>0</v>
      </c>
      <c r="G18" s="25">
        <f>MAX(G144*MIN(Main!$D$14-69, 7), 0)</f>
        <v>0</v>
      </c>
      <c r="H18" s="25">
        <f>MAX(H144*MIN(Main!$D$14-69, 7), 0)</f>
        <v>0</v>
      </c>
      <c r="I18" s="25">
        <f>MAX(I144*MIN(Main!$D$14-69, 7), 0)</f>
        <v>0</v>
      </c>
      <c r="J18" s="25">
        <f t="shared" si="0"/>
        <v>0</v>
      </c>
      <c r="K18" s="15"/>
    </row>
    <row r="19" spans="2:11" x14ac:dyDescent="0.2">
      <c r="B19" s="12"/>
      <c r="C19" s="38" t="s">
        <v>3896</v>
      </c>
      <c r="D19" s="25">
        <f>MAX(D156*MIN(Main!$D$14-76, 7), 0)</f>
        <v>0</v>
      </c>
      <c r="E19" s="25">
        <f>MAX(E156*MIN(Main!$D$14-76, 7), 0)</f>
        <v>0</v>
      </c>
      <c r="F19" s="25">
        <f>MAX(F156*MIN(Main!$D$14-76, 7), 0)</f>
        <v>0</v>
      </c>
      <c r="G19" s="25">
        <f>MAX(G156*MIN(Main!$D$14-76, 7), 0)</f>
        <v>0</v>
      </c>
      <c r="H19" s="25">
        <f>MAX(H156*MIN(Main!$D$14-76, 7), 0)</f>
        <v>0</v>
      </c>
      <c r="I19" s="25">
        <f>MAX(I156*MIN(Main!$D$14-76, 7), 0)</f>
        <v>0</v>
      </c>
      <c r="J19" s="25">
        <f t="shared" si="0"/>
        <v>0</v>
      </c>
      <c r="K19" s="15"/>
    </row>
    <row r="20" spans="2:11" x14ac:dyDescent="0.2">
      <c r="B20" s="12"/>
      <c r="C20" s="38" t="s">
        <v>3897</v>
      </c>
      <c r="D20" s="25">
        <f>MAX(D168*MIN(Main!$D$14-83, 7), 0)</f>
        <v>0</v>
      </c>
      <c r="E20" s="25">
        <f>MAX(E168*MIN(Main!$D$14-83, 7), 0)</f>
        <v>0</v>
      </c>
      <c r="F20" s="25">
        <f>MAX(F168*MIN(Main!$D$14-83, 7), 0)</f>
        <v>0</v>
      </c>
      <c r="G20" s="25">
        <f>MAX(G168*MIN(Main!$D$14-83, 7), 0)</f>
        <v>0</v>
      </c>
      <c r="H20" s="25">
        <f>MAX(H168*MIN(Main!$D$14-83, 7), 0)</f>
        <v>0</v>
      </c>
      <c r="I20" s="25">
        <f>MAX(I168*MIN(Main!$D$14-83, 7), 0)</f>
        <v>0</v>
      </c>
      <c r="J20" s="25">
        <f t="shared" si="0"/>
        <v>0</v>
      </c>
      <c r="K20" s="15"/>
    </row>
    <row r="21" spans="2:11" x14ac:dyDescent="0.2">
      <c r="B21" s="12"/>
      <c r="C21" s="38" t="s">
        <v>3898</v>
      </c>
      <c r="D21" s="25">
        <f>MAX(D180*MIN(Main!$D$14-90, 7), 0)</f>
        <v>0</v>
      </c>
      <c r="E21" s="25">
        <f>MAX(E180*MIN(Main!$D$14-90, 7), 0)</f>
        <v>0</v>
      </c>
      <c r="F21" s="25">
        <f>MAX(F180*MIN(Main!$D$14-90, 7), 0)</f>
        <v>0</v>
      </c>
      <c r="G21" s="25">
        <f>MAX(G180*MIN(Main!$D$14-90, 7), 0)</f>
        <v>0</v>
      </c>
      <c r="H21" s="25">
        <f>MAX(H180*MIN(Main!$D$14-90, 7), 0)</f>
        <v>0</v>
      </c>
      <c r="I21" s="25">
        <f>MAX(I180*MIN(Main!$D$14-90, 7), 0)</f>
        <v>0</v>
      </c>
      <c r="J21" s="25">
        <f t="shared" si="0"/>
        <v>0</v>
      </c>
      <c r="K21" s="15"/>
    </row>
    <row r="22" spans="2:11" ht="13.5" thickBot="1" x14ac:dyDescent="0.25">
      <c r="B22" s="12"/>
      <c r="C22" s="39" t="s">
        <v>3899</v>
      </c>
      <c r="D22" s="40">
        <f>MAX(D192*MIN(Main!$D$14-97, 7), 0)</f>
        <v>0</v>
      </c>
      <c r="E22" s="40">
        <f>MAX(E192*MIN(Main!$D$14-97, 7), 0)</f>
        <v>0</v>
      </c>
      <c r="F22" s="40">
        <f>MAX(F192*MIN(Main!$D$14-97, 7), 0)</f>
        <v>0</v>
      </c>
      <c r="G22" s="40">
        <f>MAX(G192*MIN(Main!$D$14-97, 7), 0)</f>
        <v>0</v>
      </c>
      <c r="H22" s="40">
        <f>MAX(H192*MIN(Main!$D$14-97, 7), 0)</f>
        <v>0</v>
      </c>
      <c r="I22" s="40">
        <f>MAX(I192*MIN(Main!$D$14-97, 7), 0)</f>
        <v>0</v>
      </c>
      <c r="J22" s="40">
        <f t="shared" si="0"/>
        <v>0</v>
      </c>
      <c r="K22" s="15"/>
    </row>
    <row r="23" spans="2:11" ht="13.5" thickTop="1" x14ac:dyDescent="0.2">
      <c r="B23" s="12"/>
      <c r="C23" s="38"/>
      <c r="D23" s="25"/>
      <c r="E23" s="25"/>
      <c r="F23" s="25"/>
      <c r="G23" s="25"/>
      <c r="H23" s="25"/>
      <c r="I23" s="25"/>
      <c r="J23" s="25"/>
      <c r="K23" s="15"/>
    </row>
    <row r="24" spans="2:11" x14ac:dyDescent="0.2">
      <c r="B24" s="12"/>
      <c r="C24" s="41" t="s">
        <v>3900</v>
      </c>
      <c r="D24" s="42">
        <f>SUM(D9:D22)</f>
        <v>2552.0009999999997</v>
      </c>
      <c r="E24" s="42">
        <f t="shared" ref="E24:J24" si="1">SUM(E9:E22)</f>
        <v>2375.46</v>
      </c>
      <c r="F24" s="42">
        <f t="shared" si="1"/>
        <v>2042.7549999999999</v>
      </c>
      <c r="G24" s="42">
        <f t="shared" si="1"/>
        <v>3921.5000000000005</v>
      </c>
      <c r="H24" s="42">
        <f t="shared" si="1"/>
        <v>4354.4336000000012</v>
      </c>
      <c r="I24" s="42">
        <f t="shared" si="1"/>
        <v>2414.75</v>
      </c>
      <c r="J24" s="42">
        <f t="shared" si="1"/>
        <v>17660.899600000001</v>
      </c>
      <c r="K24" s="15"/>
    </row>
    <row r="25" spans="2:11" ht="13.5" thickBot="1" x14ac:dyDescent="0.25">
      <c r="B25" s="26"/>
      <c r="C25" s="27"/>
      <c r="D25" s="27"/>
      <c r="E25" s="27"/>
      <c r="F25" s="27"/>
      <c r="G25" s="27"/>
      <c r="H25" s="27"/>
      <c r="I25" s="27"/>
      <c r="J25" s="27"/>
      <c r="K25" s="28"/>
    </row>
    <row r="26" spans="2:11" ht="20.45" customHeight="1" thickBot="1" x14ac:dyDescent="0.25"/>
    <row r="27" spans="2:11" ht="29.45" customHeight="1" thickBot="1" x14ac:dyDescent="0.25">
      <c r="B27" s="9"/>
      <c r="C27" s="49" t="s">
        <v>3884</v>
      </c>
      <c r="D27" s="49"/>
      <c r="E27" s="49"/>
      <c r="F27" s="49"/>
      <c r="G27" s="49"/>
      <c r="H27" s="49"/>
      <c r="I27" s="49"/>
      <c r="J27" s="49"/>
      <c r="K27" s="11"/>
    </row>
    <row r="28" spans="2:11" s="22" customFormat="1" ht="29.45" customHeight="1" thickBot="1" x14ac:dyDescent="0.3">
      <c r="B28" s="18"/>
      <c r="C28" s="19"/>
      <c r="D28" s="19" t="s">
        <v>13</v>
      </c>
      <c r="E28" s="19" t="s">
        <v>14</v>
      </c>
      <c r="F28" s="19" t="s">
        <v>47</v>
      </c>
      <c r="G28" s="19" t="s">
        <v>72</v>
      </c>
      <c r="H28" s="19" t="s">
        <v>115</v>
      </c>
      <c r="I28" s="19" t="s">
        <v>136</v>
      </c>
      <c r="J28" s="20" t="s">
        <v>3820</v>
      </c>
      <c r="K28" s="21"/>
    </row>
    <row r="29" spans="2:11" x14ac:dyDescent="0.2">
      <c r="B29" s="12"/>
      <c r="C29" s="13" t="s">
        <v>130</v>
      </c>
      <c r="D29" s="23">
        <f>IFERROR(VLOOKUP(Main!$D$15,Values!$A$2:$H$33, 7, FALSE), "-")</f>
        <v>69.25</v>
      </c>
      <c r="E29" s="23">
        <f>IFERROR(VLOOKUP(Main!$E$15,Values!$A$34:$H$65, 7, FALSE), "-")</f>
        <v>63.6</v>
      </c>
      <c r="F29" s="23">
        <f>IFERROR(VLOOKUP(Main!$F$15,Values!$A$66:$H$89, 7, FALSE), "-")</f>
        <v>28.57</v>
      </c>
      <c r="G29" s="23">
        <f>IFERROR(VLOOKUP(Main!$G$15,Values!$A$90:$H$139, 7, FALSE), "-")</f>
        <v>101.2</v>
      </c>
      <c r="H29" s="23">
        <f>IFERROR(VLOOKUP(Main!$H$15,Values!$A$140:$H$151, 7, FALSE), "-")</f>
        <v>76.34</v>
      </c>
      <c r="I29" s="23">
        <f>IF(Main!$D$12="Urban", 94.84, 96.59)</f>
        <v>96.59</v>
      </c>
      <c r="J29" s="14"/>
      <c r="K29" s="15"/>
    </row>
    <row r="30" spans="2:11" x14ac:dyDescent="0.2">
      <c r="B30" s="12"/>
      <c r="C30" s="13" t="s">
        <v>131</v>
      </c>
      <c r="D30" s="24">
        <f>IFERROR(VLOOKUP(Main!$D$15,Values!$A$2:$H$33, 8, FALSE), "-")</f>
        <v>1.48</v>
      </c>
      <c r="E30" s="24">
        <f>IFERROR(VLOOKUP(Main!$E$15,Values!$A$34:$H$65, 8, FALSE), "-")</f>
        <v>1.5</v>
      </c>
      <c r="F30" s="24">
        <f>IFERROR(VLOOKUP(Main!$F$15,Values!$A$66:$H$89, 8, FALSE), "-")</f>
        <v>2.86</v>
      </c>
      <c r="G30" s="24">
        <f>IFERROR(VLOOKUP(Main!$G$15,Values!$A$90:$H$139, 8, FALSE), "-")</f>
        <v>1.55</v>
      </c>
      <c r="H30" s="24">
        <f>IFERROR(VLOOKUP(Main!$H$15,Values!$A$140:$H$151, 8, FALSE), "-")</f>
        <v>1.84</v>
      </c>
      <c r="I30" s="24"/>
      <c r="J30" s="14"/>
      <c r="K30" s="15"/>
    </row>
    <row r="31" spans="2:11" x14ac:dyDescent="0.2">
      <c r="B31" s="12"/>
      <c r="C31" s="13" t="s">
        <v>132</v>
      </c>
      <c r="D31" s="23">
        <f>IFERROR(D29*D30, "-")</f>
        <v>102.49</v>
      </c>
      <c r="E31" s="23">
        <f>IFERROR(E29*E30, "-")</f>
        <v>95.4</v>
      </c>
      <c r="F31" s="23">
        <f t="shared" ref="F31:H31" si="2">IFERROR(F29*F30, "-")</f>
        <v>81.7102</v>
      </c>
      <c r="G31" s="23">
        <f t="shared" si="2"/>
        <v>156.86000000000001</v>
      </c>
      <c r="H31" s="23">
        <f t="shared" si="2"/>
        <v>140.46560000000002</v>
      </c>
      <c r="I31" s="23">
        <f>I29</f>
        <v>96.59</v>
      </c>
      <c r="J31" s="25">
        <f>SUM(D31:I31)</f>
        <v>673.51580000000001</v>
      </c>
      <c r="K31" s="15"/>
    </row>
    <row r="32" spans="2:11" x14ac:dyDescent="0.2">
      <c r="B32" s="12"/>
      <c r="C32" s="13" t="s">
        <v>548</v>
      </c>
      <c r="D32" s="23">
        <f>(D31*Main!$D$13*0.709)+0.291*D31</f>
        <v>102.49</v>
      </c>
      <c r="E32" s="23">
        <f>(E31*Main!$D$13*0.709)+0.291*E31</f>
        <v>95.399999999999991</v>
      </c>
      <c r="F32" s="23">
        <f>(F31*Main!$D$13*0.709)+0.291*F31</f>
        <v>81.7102</v>
      </c>
      <c r="G32" s="23">
        <f>(G31*Main!$D$13*0.709)+0.291*G31</f>
        <v>156.86000000000001</v>
      </c>
      <c r="H32" s="23">
        <f>(H31*Main!$D$13*0.709)+0.291*H31</f>
        <v>140.46560000000002</v>
      </c>
      <c r="I32" s="23">
        <f>(I31*Main!$D$13*0.709)+0.291*I31</f>
        <v>96.59</v>
      </c>
      <c r="J32" s="25">
        <f>SUM(D32:I32)</f>
        <v>673.51580000000001</v>
      </c>
      <c r="K32" s="15"/>
    </row>
    <row r="33" spans="2:11" x14ac:dyDescent="0.2">
      <c r="B33" s="12"/>
      <c r="C33" s="13"/>
      <c r="D33" s="23"/>
      <c r="E33" s="23"/>
      <c r="F33" s="23"/>
      <c r="G33" s="23"/>
      <c r="H33" s="23"/>
      <c r="I33" s="23"/>
      <c r="J33" s="25"/>
      <c r="K33" s="15"/>
    </row>
    <row r="34" spans="2:11" x14ac:dyDescent="0.2">
      <c r="B34" s="12"/>
      <c r="C34" s="13" t="s">
        <v>3816</v>
      </c>
      <c r="D34" s="33">
        <v>1</v>
      </c>
      <c r="E34" s="33">
        <v>1</v>
      </c>
      <c r="F34" s="33">
        <v>1</v>
      </c>
      <c r="G34" s="33">
        <v>1</v>
      </c>
      <c r="H34" s="33">
        <v>3</v>
      </c>
      <c r="I34" s="23"/>
      <c r="J34" s="25"/>
      <c r="K34" s="15"/>
    </row>
    <row r="35" spans="2:11" x14ac:dyDescent="0.2">
      <c r="B35" s="12"/>
      <c r="C35" s="13"/>
      <c r="D35" s="23"/>
      <c r="E35" s="23"/>
      <c r="F35" s="23"/>
      <c r="G35" s="23"/>
      <c r="H35" s="23"/>
      <c r="I35" s="23"/>
      <c r="J35" s="25"/>
      <c r="K35" s="15"/>
    </row>
    <row r="36" spans="2:11" x14ac:dyDescent="0.2">
      <c r="B36" s="12"/>
      <c r="C36" s="13" t="s">
        <v>3819</v>
      </c>
      <c r="D36" s="23">
        <f>D32*D34</f>
        <v>102.49</v>
      </c>
      <c r="E36" s="23">
        <f>E32*E34</f>
        <v>95.399999999999991</v>
      </c>
      <c r="F36" s="23">
        <f>F32*F34</f>
        <v>81.7102</v>
      </c>
      <c r="G36" s="23">
        <f>G34*G32</f>
        <v>156.86000000000001</v>
      </c>
      <c r="H36" s="23">
        <f>H32*H34</f>
        <v>421.3968000000001</v>
      </c>
      <c r="I36" s="23">
        <f>I32</f>
        <v>96.59</v>
      </c>
      <c r="J36" s="25">
        <f>SUM(D36:I36)</f>
        <v>954.44700000000012</v>
      </c>
      <c r="K36" s="15"/>
    </row>
    <row r="37" spans="2:11" ht="9.6" customHeight="1" thickBot="1" x14ac:dyDescent="0.25">
      <c r="B37" s="26"/>
      <c r="C37" s="27"/>
      <c r="D37" s="27"/>
      <c r="E37" s="27"/>
      <c r="F37" s="27"/>
      <c r="G37" s="27"/>
      <c r="H37" s="27"/>
      <c r="I37" s="27"/>
      <c r="J37" s="27"/>
      <c r="K37" s="28"/>
    </row>
    <row r="38" spans="2:11" ht="20.45" customHeight="1" thickBot="1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2:11" ht="29.45" customHeight="1" thickBot="1" x14ac:dyDescent="0.25">
      <c r="B39" s="9"/>
      <c r="C39" s="49" t="s">
        <v>3901</v>
      </c>
      <c r="D39" s="49"/>
      <c r="E39" s="49"/>
      <c r="F39" s="49"/>
      <c r="G39" s="49"/>
      <c r="H39" s="49"/>
      <c r="I39" s="49"/>
      <c r="J39" s="49"/>
      <c r="K39" s="11"/>
    </row>
    <row r="40" spans="2:11" s="22" customFormat="1" ht="29.45" customHeight="1" thickBot="1" x14ac:dyDescent="0.3">
      <c r="B40" s="18"/>
      <c r="C40" s="19"/>
      <c r="D40" s="19" t="s">
        <v>13</v>
      </c>
      <c r="E40" s="19" t="s">
        <v>14</v>
      </c>
      <c r="F40" s="19" t="s">
        <v>47</v>
      </c>
      <c r="G40" s="19" t="s">
        <v>72</v>
      </c>
      <c r="H40" s="19" t="s">
        <v>115</v>
      </c>
      <c r="I40" s="19" t="s">
        <v>136</v>
      </c>
      <c r="J40" s="20" t="s">
        <v>3820</v>
      </c>
      <c r="K40" s="21"/>
    </row>
    <row r="41" spans="2:11" x14ac:dyDescent="0.2">
      <c r="B41" s="12"/>
      <c r="C41" s="13" t="s">
        <v>130</v>
      </c>
      <c r="D41" s="23">
        <f>IFERROR(VLOOKUP(Main!$D$15,Values!$A$2:$H$33, 7, FALSE), "-")</f>
        <v>69.25</v>
      </c>
      <c r="E41" s="23">
        <f>IFERROR(VLOOKUP(Main!$E$15,Values!$A$34:$H$65, 7, FALSE), "-")</f>
        <v>63.6</v>
      </c>
      <c r="F41" s="23">
        <f>IFERROR(VLOOKUP(Main!$F$15,Values!$A$66:$H$89, 7, FALSE), "-")</f>
        <v>28.57</v>
      </c>
      <c r="G41" s="23">
        <f>IFERROR(VLOOKUP(Main!$G$15,Values!$A$90:$H$139, 7, FALSE), "-")</f>
        <v>101.2</v>
      </c>
      <c r="H41" s="23">
        <f>IFERROR(VLOOKUP(Main!$H$15,Values!$A$140:$H$151, 7, FALSE), "-")</f>
        <v>76.34</v>
      </c>
      <c r="I41" s="23">
        <f>IF(Main!$D$12="Urban", 94.84, 96.59)</f>
        <v>96.59</v>
      </c>
      <c r="J41" s="14"/>
      <c r="K41" s="15"/>
    </row>
    <row r="42" spans="2:11" x14ac:dyDescent="0.2">
      <c r="B42" s="12"/>
      <c r="C42" s="13" t="s">
        <v>131</v>
      </c>
      <c r="D42" s="24">
        <f>IFERROR(VLOOKUP(Main!$D$15,Values!$A$2:$H$33, 8, FALSE), "-")</f>
        <v>1.48</v>
      </c>
      <c r="E42" s="24">
        <f>IFERROR(VLOOKUP(Main!$E$15,Values!$A$34:$H$65, 8, FALSE), "-")</f>
        <v>1.5</v>
      </c>
      <c r="F42" s="24">
        <f>IFERROR(VLOOKUP(Main!$F$15,Values!$A$66:$H$89, 8, FALSE), "-")</f>
        <v>2.86</v>
      </c>
      <c r="G42" s="24">
        <f>IFERROR(VLOOKUP(Main!$G$15,Values!$A$90:$H$139, 8, FALSE), "-")</f>
        <v>1.55</v>
      </c>
      <c r="H42" s="24">
        <f>IFERROR(VLOOKUP(Main!$H$15,Values!$A$140:$H$151, 8, FALSE), "-")</f>
        <v>1.84</v>
      </c>
      <c r="I42" s="24"/>
      <c r="J42" s="14"/>
      <c r="K42" s="15"/>
    </row>
    <row r="43" spans="2:11" x14ac:dyDescent="0.2">
      <c r="B43" s="12"/>
      <c r="C43" s="13" t="s">
        <v>132</v>
      </c>
      <c r="D43" s="23">
        <f>IFERROR(D41*D42, "-")</f>
        <v>102.49</v>
      </c>
      <c r="E43" s="23">
        <f>IFERROR(E41*E42, "-")</f>
        <v>95.4</v>
      </c>
      <c r="F43" s="23">
        <f t="shared" ref="F43:H43" si="3">IFERROR(F41*F42, "-")</f>
        <v>81.7102</v>
      </c>
      <c r="G43" s="23">
        <f t="shared" si="3"/>
        <v>156.86000000000001</v>
      </c>
      <c r="H43" s="23">
        <f t="shared" si="3"/>
        <v>140.46560000000002</v>
      </c>
      <c r="I43" s="23">
        <f>I41</f>
        <v>96.59</v>
      </c>
      <c r="J43" s="25">
        <f>SUM(D43:I43)</f>
        <v>673.51580000000001</v>
      </c>
      <c r="K43" s="15"/>
    </row>
    <row r="44" spans="2:11" x14ac:dyDescent="0.2">
      <c r="B44" s="12"/>
      <c r="C44" s="13" t="s">
        <v>548</v>
      </c>
      <c r="D44" s="23">
        <f>(D43*Main!$D$13*0.709)+0.291*D43</f>
        <v>102.49</v>
      </c>
      <c r="E44" s="23">
        <f>(E43*Main!$D$13*0.709)+0.291*E43</f>
        <v>95.399999999999991</v>
      </c>
      <c r="F44" s="23">
        <f>(F43*Main!$D$13*0.709)+0.291*F43</f>
        <v>81.7102</v>
      </c>
      <c r="G44" s="23">
        <f>(G43*Main!$D$13*0.709)+0.291*G43</f>
        <v>156.86000000000001</v>
      </c>
      <c r="H44" s="23">
        <f>(H43*Main!$D$13*0.709)+0.291*H43</f>
        <v>140.46560000000002</v>
      </c>
      <c r="I44" s="23">
        <f>(I43*Main!$D$13*0.709)+0.291*I43</f>
        <v>96.59</v>
      </c>
      <c r="J44" s="25">
        <f>SUM(D44:I44)</f>
        <v>673.51580000000001</v>
      </c>
      <c r="K44" s="15"/>
    </row>
    <row r="45" spans="2:11" x14ac:dyDescent="0.2">
      <c r="B45" s="12"/>
      <c r="C45" s="13"/>
      <c r="D45" s="23"/>
      <c r="E45" s="23"/>
      <c r="F45" s="23"/>
      <c r="G45" s="23"/>
      <c r="H45" s="23"/>
      <c r="I45" s="23"/>
      <c r="J45" s="25"/>
      <c r="K45" s="15"/>
    </row>
    <row r="46" spans="2:11" x14ac:dyDescent="0.2">
      <c r="B46" s="12"/>
      <c r="C46" s="13" t="s">
        <v>3816</v>
      </c>
      <c r="D46" s="33">
        <v>1</v>
      </c>
      <c r="E46" s="33">
        <v>1</v>
      </c>
      <c r="F46" s="33">
        <v>1</v>
      </c>
      <c r="G46" s="33">
        <v>1</v>
      </c>
      <c r="H46" s="33">
        <v>1</v>
      </c>
      <c r="I46" s="23"/>
      <c r="J46" s="25"/>
      <c r="K46" s="15"/>
    </row>
    <row r="47" spans="2:11" x14ac:dyDescent="0.2">
      <c r="B47" s="12"/>
      <c r="C47" s="13"/>
      <c r="D47" s="23"/>
      <c r="E47" s="23"/>
      <c r="F47" s="23"/>
      <c r="G47" s="23"/>
      <c r="H47" s="23"/>
      <c r="I47" s="23"/>
      <c r="J47" s="25"/>
      <c r="K47" s="15"/>
    </row>
    <row r="48" spans="2:11" x14ac:dyDescent="0.2">
      <c r="B48" s="12"/>
      <c r="C48" s="13" t="s">
        <v>3819</v>
      </c>
      <c r="D48" s="23">
        <f>D44*D46</f>
        <v>102.49</v>
      </c>
      <c r="E48" s="23">
        <f>E44*E46</f>
        <v>95.399999999999991</v>
      </c>
      <c r="F48" s="23">
        <f>F44*F46</f>
        <v>81.7102</v>
      </c>
      <c r="G48" s="23">
        <f>G46*G44</f>
        <v>156.86000000000001</v>
      </c>
      <c r="H48" s="23">
        <f>H44*H46</f>
        <v>140.46560000000002</v>
      </c>
      <c r="I48" s="23">
        <f>I44</f>
        <v>96.59</v>
      </c>
      <c r="J48" s="25">
        <f>SUM(D48:I48)</f>
        <v>673.51580000000001</v>
      </c>
      <c r="K48" s="15"/>
    </row>
    <row r="49" spans="2:11" ht="9.6" customHeight="1" thickBot="1" x14ac:dyDescent="0.25">
      <c r="B49" s="26"/>
      <c r="C49" s="27"/>
      <c r="D49" s="27"/>
      <c r="E49" s="27"/>
      <c r="F49" s="27"/>
      <c r="G49" s="27"/>
      <c r="H49" s="27"/>
      <c r="I49" s="27"/>
      <c r="J49" s="27"/>
      <c r="K49" s="28"/>
    </row>
    <row r="50" spans="2:11" ht="20.45" customHeight="1" thickBot="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2:11" ht="29.45" customHeight="1" thickBot="1" x14ac:dyDescent="0.25">
      <c r="B51" s="9"/>
      <c r="C51" s="49" t="s">
        <v>3902</v>
      </c>
      <c r="D51" s="49"/>
      <c r="E51" s="49"/>
      <c r="F51" s="49"/>
      <c r="G51" s="49"/>
      <c r="H51" s="49"/>
      <c r="I51" s="49"/>
      <c r="J51" s="49"/>
      <c r="K51" s="11"/>
    </row>
    <row r="52" spans="2:11" s="22" customFormat="1" ht="29.45" customHeight="1" thickBot="1" x14ac:dyDescent="0.3">
      <c r="B52" s="18"/>
      <c r="C52" s="19"/>
      <c r="D52" s="19" t="s">
        <v>13</v>
      </c>
      <c r="E52" s="19" t="s">
        <v>14</v>
      </c>
      <c r="F52" s="19" t="s">
        <v>47</v>
      </c>
      <c r="G52" s="19" t="s">
        <v>72</v>
      </c>
      <c r="H52" s="19" t="s">
        <v>115</v>
      </c>
      <c r="I52" s="19" t="s">
        <v>136</v>
      </c>
      <c r="J52" s="20" t="s">
        <v>3820</v>
      </c>
      <c r="K52" s="21"/>
    </row>
    <row r="53" spans="2:11" x14ac:dyDescent="0.2">
      <c r="B53" s="12"/>
      <c r="C53" s="13" t="s">
        <v>130</v>
      </c>
      <c r="D53" s="23">
        <f>IFERROR(VLOOKUP(Main!$D$15,Values!$A$2:$H$33, 7, FALSE), "-")</f>
        <v>69.25</v>
      </c>
      <c r="E53" s="23">
        <f>IFERROR(VLOOKUP(Main!$E$15,Values!$A$34:$H$65, 7, FALSE), "-")</f>
        <v>63.6</v>
      </c>
      <c r="F53" s="23">
        <f>IFERROR(VLOOKUP(Main!$F$15,Values!$A$66:$H$89, 7, FALSE), "-")</f>
        <v>28.57</v>
      </c>
      <c r="G53" s="23">
        <f>IFERROR(VLOOKUP(Main!$G$15,Values!$A$90:$H$139, 7, FALSE), "-")</f>
        <v>101.2</v>
      </c>
      <c r="H53" s="23">
        <f>IFERROR(VLOOKUP(Main!$H$15,Values!$A$140:$H$151, 7, FALSE), "-")</f>
        <v>76.34</v>
      </c>
      <c r="I53" s="23">
        <f>IF(Main!$D$12="Urban", 94.84, 96.59)</f>
        <v>96.59</v>
      </c>
      <c r="J53" s="14"/>
      <c r="K53" s="15"/>
    </row>
    <row r="54" spans="2:11" x14ac:dyDescent="0.2">
      <c r="B54" s="12"/>
      <c r="C54" s="13" t="s">
        <v>131</v>
      </c>
      <c r="D54" s="24">
        <f>IFERROR(VLOOKUP(Main!$D$15,Values!$A$2:$H$33, 8, FALSE), "-")</f>
        <v>1.48</v>
      </c>
      <c r="E54" s="24">
        <f>IFERROR(VLOOKUP(Main!$E$15,Values!$A$34:$H$65, 8, FALSE), "-")</f>
        <v>1.5</v>
      </c>
      <c r="F54" s="24">
        <f>IFERROR(VLOOKUP(Main!$F$15,Values!$A$66:$H$89, 8, FALSE), "-")</f>
        <v>2.86</v>
      </c>
      <c r="G54" s="24">
        <f>IFERROR(VLOOKUP(Main!$G$15,Values!$A$90:$H$139, 8, FALSE), "-")</f>
        <v>1.55</v>
      </c>
      <c r="H54" s="24">
        <f>IFERROR(VLOOKUP(Main!$H$15,Values!$A$140:$H$151, 8, FALSE), "-")</f>
        <v>1.84</v>
      </c>
      <c r="I54" s="24"/>
      <c r="J54" s="14"/>
      <c r="K54" s="15"/>
    </row>
    <row r="55" spans="2:11" x14ac:dyDescent="0.2">
      <c r="B55" s="12"/>
      <c r="C55" s="13" t="s">
        <v>132</v>
      </c>
      <c r="D55" s="23">
        <f>IFERROR(D53*D54, "-")</f>
        <v>102.49</v>
      </c>
      <c r="E55" s="23">
        <f>IFERROR(E53*E54, "-")</f>
        <v>95.4</v>
      </c>
      <c r="F55" s="23">
        <f t="shared" ref="F55:H55" si="4">IFERROR(F53*F54, "-")</f>
        <v>81.7102</v>
      </c>
      <c r="G55" s="23">
        <f t="shared" si="4"/>
        <v>156.86000000000001</v>
      </c>
      <c r="H55" s="23">
        <f t="shared" si="4"/>
        <v>140.46560000000002</v>
      </c>
      <c r="I55" s="23">
        <f>I53</f>
        <v>96.59</v>
      </c>
      <c r="J55" s="25">
        <f>SUM(D55:I55)</f>
        <v>673.51580000000001</v>
      </c>
      <c r="K55" s="15"/>
    </row>
    <row r="56" spans="2:11" x14ac:dyDescent="0.2">
      <c r="B56" s="12"/>
      <c r="C56" s="13" t="s">
        <v>548</v>
      </c>
      <c r="D56" s="23">
        <f>(D55*Main!$D$13*0.709)+0.291*D55</f>
        <v>102.49</v>
      </c>
      <c r="E56" s="23">
        <f>(E55*Main!$D$13*0.709)+0.291*E55</f>
        <v>95.399999999999991</v>
      </c>
      <c r="F56" s="23">
        <f>(F55*Main!$D$13*0.709)+0.291*F55</f>
        <v>81.7102</v>
      </c>
      <c r="G56" s="23">
        <f>(G55*Main!$D$13*0.709)+0.291*G55</f>
        <v>156.86000000000001</v>
      </c>
      <c r="H56" s="23">
        <f>(H55*Main!$D$13*0.709)+0.291*H55</f>
        <v>140.46560000000002</v>
      </c>
      <c r="I56" s="23">
        <f>(I55*Main!$D$13*0.709)+0.291*I55</f>
        <v>96.59</v>
      </c>
      <c r="J56" s="25">
        <f>SUM(D56:I56)</f>
        <v>673.51580000000001</v>
      </c>
      <c r="K56" s="15"/>
    </row>
    <row r="57" spans="2:11" x14ac:dyDescent="0.2">
      <c r="B57" s="12"/>
      <c r="C57" s="13"/>
      <c r="D57" s="23"/>
      <c r="E57" s="23"/>
      <c r="F57" s="23"/>
      <c r="G57" s="23"/>
      <c r="H57" s="23"/>
      <c r="I57" s="23"/>
      <c r="J57" s="25"/>
      <c r="K57" s="15"/>
    </row>
    <row r="58" spans="2:11" x14ac:dyDescent="0.2">
      <c r="B58" s="12"/>
      <c r="C58" s="13" t="s">
        <v>3816</v>
      </c>
      <c r="D58" s="43">
        <v>0.98</v>
      </c>
      <c r="E58" s="43">
        <v>0.98</v>
      </c>
      <c r="F58" s="33">
        <v>1</v>
      </c>
      <c r="G58" s="33">
        <v>1</v>
      </c>
      <c r="H58" s="33">
        <v>1</v>
      </c>
      <c r="I58" s="23"/>
      <c r="J58" s="25"/>
      <c r="K58" s="15"/>
    </row>
    <row r="59" spans="2:11" x14ac:dyDescent="0.2">
      <c r="B59" s="12"/>
      <c r="C59" s="13"/>
      <c r="D59" s="23"/>
      <c r="E59" s="23"/>
      <c r="F59" s="23"/>
      <c r="G59" s="23"/>
      <c r="H59" s="23"/>
      <c r="I59" s="23"/>
      <c r="J59" s="25"/>
      <c r="K59" s="15"/>
    </row>
    <row r="60" spans="2:11" x14ac:dyDescent="0.2">
      <c r="B60" s="12"/>
      <c r="C60" s="13" t="s">
        <v>3819</v>
      </c>
      <c r="D60" s="23">
        <f>D56*D58</f>
        <v>100.44019999999999</v>
      </c>
      <c r="E60" s="23">
        <f>E56*E58</f>
        <v>93.49199999999999</v>
      </c>
      <c r="F60" s="23">
        <f>F56*F58</f>
        <v>81.7102</v>
      </c>
      <c r="G60" s="23">
        <f>G58*G56</f>
        <v>156.86000000000001</v>
      </c>
      <c r="H60" s="23">
        <f>H56*H58</f>
        <v>140.46560000000002</v>
      </c>
      <c r="I60" s="23">
        <f>I56</f>
        <v>96.59</v>
      </c>
      <c r="J60" s="25">
        <f>SUM(D60:I60)</f>
        <v>669.55799999999999</v>
      </c>
      <c r="K60" s="15"/>
    </row>
    <row r="61" spans="2:11" ht="9.6" customHeight="1" thickBot="1" x14ac:dyDescent="0.25">
      <c r="B61" s="26"/>
      <c r="C61" s="27"/>
      <c r="D61" s="27"/>
      <c r="E61" s="27"/>
      <c r="F61" s="27"/>
      <c r="G61" s="27"/>
      <c r="H61" s="27"/>
      <c r="I61" s="27"/>
      <c r="J61" s="27"/>
      <c r="K61" s="28"/>
    </row>
    <row r="62" spans="2:11" ht="20.45" customHeight="1" thickBo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2:11" ht="29.45" customHeight="1" thickBot="1" x14ac:dyDescent="0.25">
      <c r="B63" s="9"/>
      <c r="C63" s="49" t="s">
        <v>3903</v>
      </c>
      <c r="D63" s="49"/>
      <c r="E63" s="49"/>
      <c r="F63" s="49"/>
      <c r="G63" s="49"/>
      <c r="H63" s="49"/>
      <c r="I63" s="49"/>
      <c r="J63" s="49"/>
      <c r="K63" s="11"/>
    </row>
    <row r="64" spans="2:11" s="22" customFormat="1" ht="29.45" customHeight="1" thickBot="1" x14ac:dyDescent="0.3">
      <c r="B64" s="18"/>
      <c r="C64" s="19"/>
      <c r="D64" s="19" t="s">
        <v>13</v>
      </c>
      <c r="E64" s="19" t="s">
        <v>14</v>
      </c>
      <c r="F64" s="19" t="s">
        <v>47</v>
      </c>
      <c r="G64" s="19" t="s">
        <v>72</v>
      </c>
      <c r="H64" s="19" t="s">
        <v>115</v>
      </c>
      <c r="I64" s="19" t="s">
        <v>136</v>
      </c>
      <c r="J64" s="20" t="s">
        <v>3820</v>
      </c>
      <c r="K64" s="21"/>
    </row>
    <row r="65" spans="2:11" x14ac:dyDescent="0.2">
      <c r="B65" s="12"/>
      <c r="C65" s="13" t="s">
        <v>130</v>
      </c>
      <c r="D65" s="23">
        <f>IFERROR(VLOOKUP(Main!$D$15,Values!$A$2:$H$33, 7, FALSE), "-")</f>
        <v>69.25</v>
      </c>
      <c r="E65" s="23">
        <f>IFERROR(VLOOKUP(Main!$E$15,Values!$A$34:$H$65, 7, FALSE), "-")</f>
        <v>63.6</v>
      </c>
      <c r="F65" s="23">
        <f>IFERROR(VLOOKUP(Main!$F$15,Values!$A$66:$H$89, 7, FALSE), "-")</f>
        <v>28.57</v>
      </c>
      <c r="G65" s="23">
        <f>IFERROR(VLOOKUP(Main!$G$15,Values!$A$90:$H$139, 7, FALSE), "-")</f>
        <v>101.2</v>
      </c>
      <c r="H65" s="23">
        <f>IFERROR(VLOOKUP(Main!$H$15,Values!$A$140:$H$151, 7, FALSE), "-")</f>
        <v>76.34</v>
      </c>
      <c r="I65" s="23">
        <f>IF(Main!$D$12="Urban", 94.84, 96.59)</f>
        <v>96.59</v>
      </c>
      <c r="J65" s="14"/>
      <c r="K65" s="15"/>
    </row>
    <row r="66" spans="2:11" x14ac:dyDescent="0.2">
      <c r="B66" s="12"/>
      <c r="C66" s="13" t="s">
        <v>131</v>
      </c>
      <c r="D66" s="24">
        <f>IFERROR(VLOOKUP(Main!$D$15,Values!$A$2:$H$33, 8, FALSE), "-")</f>
        <v>1.48</v>
      </c>
      <c r="E66" s="24">
        <f>IFERROR(VLOOKUP(Main!$E$15,Values!$A$34:$H$65, 8, FALSE), "-")</f>
        <v>1.5</v>
      </c>
      <c r="F66" s="24">
        <f>IFERROR(VLOOKUP(Main!$F$15,Values!$A$66:$H$89, 8, FALSE), "-")</f>
        <v>2.86</v>
      </c>
      <c r="G66" s="24">
        <f>IFERROR(VLOOKUP(Main!$G$15,Values!$A$90:$H$139, 8, FALSE), "-")</f>
        <v>1.55</v>
      </c>
      <c r="H66" s="24">
        <f>IFERROR(VLOOKUP(Main!$H$15,Values!$A$140:$H$151, 8, FALSE), "-")</f>
        <v>1.84</v>
      </c>
      <c r="I66" s="24"/>
      <c r="J66" s="14"/>
      <c r="K66" s="15"/>
    </row>
    <row r="67" spans="2:11" x14ac:dyDescent="0.2">
      <c r="B67" s="12"/>
      <c r="C67" s="13" t="s">
        <v>132</v>
      </c>
      <c r="D67" s="23">
        <f>IFERROR(D65*D66, "-")</f>
        <v>102.49</v>
      </c>
      <c r="E67" s="23">
        <f>IFERROR(E65*E66, "-")</f>
        <v>95.4</v>
      </c>
      <c r="F67" s="23">
        <f t="shared" ref="F67:H67" si="5">IFERROR(F65*F66, "-")</f>
        <v>81.7102</v>
      </c>
      <c r="G67" s="23">
        <f t="shared" si="5"/>
        <v>156.86000000000001</v>
      </c>
      <c r="H67" s="23">
        <f t="shared" si="5"/>
        <v>140.46560000000002</v>
      </c>
      <c r="I67" s="23">
        <f>I65</f>
        <v>96.59</v>
      </c>
      <c r="J67" s="25">
        <f>SUM(D67:I67)</f>
        <v>673.51580000000001</v>
      </c>
      <c r="K67" s="15"/>
    </row>
    <row r="68" spans="2:11" x14ac:dyDescent="0.2">
      <c r="B68" s="12"/>
      <c r="C68" s="13" t="s">
        <v>548</v>
      </c>
      <c r="D68" s="23">
        <f>(D67*Main!$D$13*0.709)+0.291*D67</f>
        <v>102.49</v>
      </c>
      <c r="E68" s="23">
        <f>(E67*Main!$D$13*0.709)+0.291*E67</f>
        <v>95.399999999999991</v>
      </c>
      <c r="F68" s="23">
        <f>(F67*Main!$D$13*0.709)+0.291*F67</f>
        <v>81.7102</v>
      </c>
      <c r="G68" s="23">
        <f>(G67*Main!$D$13*0.709)+0.291*G67</f>
        <v>156.86000000000001</v>
      </c>
      <c r="H68" s="23">
        <f>(H67*Main!$D$13*0.709)+0.291*H67</f>
        <v>140.46560000000002</v>
      </c>
      <c r="I68" s="23">
        <f>(I67*Main!$D$13*0.709)+0.291*I67</f>
        <v>96.59</v>
      </c>
      <c r="J68" s="25">
        <f>SUM(D68:I68)</f>
        <v>673.51580000000001</v>
      </c>
      <c r="K68" s="15"/>
    </row>
    <row r="69" spans="2:11" x14ac:dyDescent="0.2">
      <c r="B69" s="12"/>
      <c r="C69" s="13"/>
      <c r="D69" s="23"/>
      <c r="E69" s="23"/>
      <c r="F69" s="23"/>
      <c r="G69" s="23"/>
      <c r="H69" s="23"/>
      <c r="I69" s="23"/>
      <c r="J69" s="25"/>
      <c r="K69" s="15"/>
    </row>
    <row r="70" spans="2:11" x14ac:dyDescent="0.2">
      <c r="B70" s="12"/>
      <c r="C70" s="13" t="s">
        <v>3816</v>
      </c>
      <c r="D70" s="43">
        <v>0.96</v>
      </c>
      <c r="E70" s="43">
        <v>0.96</v>
      </c>
      <c r="F70" s="33">
        <v>1</v>
      </c>
      <c r="G70" s="33">
        <v>1</v>
      </c>
      <c r="H70" s="33">
        <v>1</v>
      </c>
      <c r="I70" s="23"/>
      <c r="J70" s="25"/>
      <c r="K70" s="15"/>
    </row>
    <row r="71" spans="2:11" x14ac:dyDescent="0.2">
      <c r="B71" s="12"/>
      <c r="C71" s="13"/>
      <c r="D71" s="23"/>
      <c r="E71" s="23"/>
      <c r="F71" s="23"/>
      <c r="G71" s="23"/>
      <c r="H71" s="23"/>
      <c r="I71" s="23"/>
      <c r="J71" s="25"/>
      <c r="K71" s="15"/>
    </row>
    <row r="72" spans="2:11" x14ac:dyDescent="0.2">
      <c r="B72" s="12"/>
      <c r="C72" s="13" t="s">
        <v>3819</v>
      </c>
      <c r="D72" s="23">
        <f>D68*D70</f>
        <v>98.390399999999985</v>
      </c>
      <c r="E72" s="23">
        <f>E68*E70</f>
        <v>91.583999999999989</v>
      </c>
      <c r="F72" s="23">
        <f>F68*F70</f>
        <v>81.7102</v>
      </c>
      <c r="G72" s="23">
        <f>G70*G68</f>
        <v>156.86000000000001</v>
      </c>
      <c r="H72" s="23">
        <f>H68*H70</f>
        <v>140.46560000000002</v>
      </c>
      <c r="I72" s="23">
        <f>I68</f>
        <v>96.59</v>
      </c>
      <c r="J72" s="25">
        <f>SUM(D72:I72)</f>
        <v>665.60020000000009</v>
      </c>
      <c r="K72" s="15"/>
    </row>
    <row r="73" spans="2:11" ht="9.6" customHeight="1" thickBot="1" x14ac:dyDescent="0.25">
      <c r="B73" s="26"/>
      <c r="C73" s="27"/>
      <c r="D73" s="27"/>
      <c r="E73" s="27"/>
      <c r="F73" s="27"/>
      <c r="G73" s="27"/>
      <c r="H73" s="27"/>
      <c r="I73" s="27"/>
      <c r="J73" s="27"/>
      <c r="K73" s="28"/>
    </row>
    <row r="74" spans="2:11" ht="20.45" customHeight="1" thickBot="1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2:11" ht="29.45" customHeight="1" thickBot="1" x14ac:dyDescent="0.25">
      <c r="B75" s="9"/>
      <c r="C75" s="49" t="s">
        <v>3904</v>
      </c>
      <c r="D75" s="49"/>
      <c r="E75" s="49"/>
      <c r="F75" s="49"/>
      <c r="G75" s="49"/>
      <c r="H75" s="49"/>
      <c r="I75" s="49"/>
      <c r="J75" s="49"/>
      <c r="K75" s="11"/>
    </row>
    <row r="76" spans="2:11" s="22" customFormat="1" ht="29.45" customHeight="1" thickBot="1" x14ac:dyDescent="0.3">
      <c r="B76" s="18"/>
      <c r="C76" s="19"/>
      <c r="D76" s="19" t="s">
        <v>13</v>
      </c>
      <c r="E76" s="19" t="s">
        <v>14</v>
      </c>
      <c r="F76" s="19" t="s">
        <v>47</v>
      </c>
      <c r="G76" s="19" t="s">
        <v>72</v>
      </c>
      <c r="H76" s="19" t="s">
        <v>115</v>
      </c>
      <c r="I76" s="19" t="s">
        <v>136</v>
      </c>
      <c r="J76" s="20" t="s">
        <v>3820</v>
      </c>
      <c r="K76" s="21"/>
    </row>
    <row r="77" spans="2:11" x14ac:dyDescent="0.2">
      <c r="B77" s="12"/>
      <c r="C77" s="13" t="s">
        <v>130</v>
      </c>
      <c r="D77" s="23">
        <f>IFERROR(VLOOKUP(Main!$D$15,Values!$A$2:$H$33, 7, FALSE), "-")</f>
        <v>69.25</v>
      </c>
      <c r="E77" s="23">
        <f>IFERROR(VLOOKUP(Main!$E$15,Values!$A$34:$H$65, 7, FALSE), "-")</f>
        <v>63.6</v>
      </c>
      <c r="F77" s="23">
        <f>IFERROR(VLOOKUP(Main!$F$15,Values!$A$66:$H$89, 7, FALSE), "-")</f>
        <v>28.57</v>
      </c>
      <c r="G77" s="23">
        <f>IFERROR(VLOOKUP(Main!$G$15,Values!$A$90:$H$139, 7, FALSE), "-")</f>
        <v>101.2</v>
      </c>
      <c r="H77" s="23">
        <f>IFERROR(VLOOKUP(Main!$H$15,Values!$A$140:$H$151, 7, FALSE), "-")</f>
        <v>76.34</v>
      </c>
      <c r="I77" s="23">
        <f>IF(Main!$D$12="Urban", 94.84, 96.59)</f>
        <v>96.59</v>
      </c>
      <c r="J77" s="14"/>
      <c r="K77" s="15"/>
    </row>
    <row r="78" spans="2:11" x14ac:dyDescent="0.2">
      <c r="B78" s="12"/>
      <c r="C78" s="13" t="s">
        <v>131</v>
      </c>
      <c r="D78" s="24">
        <f>IFERROR(VLOOKUP(Main!$D$15,Values!$A$2:$H$33, 8, FALSE), "-")</f>
        <v>1.48</v>
      </c>
      <c r="E78" s="24">
        <f>IFERROR(VLOOKUP(Main!$E$15,Values!$A$34:$H$65, 8, FALSE), "-")</f>
        <v>1.5</v>
      </c>
      <c r="F78" s="24">
        <f>IFERROR(VLOOKUP(Main!$F$15,Values!$A$66:$H$89, 8, FALSE), "-")</f>
        <v>2.86</v>
      </c>
      <c r="G78" s="24">
        <f>IFERROR(VLOOKUP(Main!$G$15,Values!$A$90:$H$139, 8, FALSE), "-")</f>
        <v>1.55</v>
      </c>
      <c r="H78" s="24">
        <f>IFERROR(VLOOKUP(Main!$H$15,Values!$A$140:$H$151, 8, FALSE), "-")</f>
        <v>1.84</v>
      </c>
      <c r="I78" s="24"/>
      <c r="J78" s="14"/>
      <c r="K78" s="15"/>
    </row>
    <row r="79" spans="2:11" x14ac:dyDescent="0.2">
      <c r="B79" s="12"/>
      <c r="C79" s="13" t="s">
        <v>132</v>
      </c>
      <c r="D79" s="23">
        <f>IFERROR(D77*D78, "-")</f>
        <v>102.49</v>
      </c>
      <c r="E79" s="23">
        <f>IFERROR(E77*E78, "-")</f>
        <v>95.4</v>
      </c>
      <c r="F79" s="23">
        <f t="shared" ref="F79:H79" si="6">IFERROR(F77*F78, "-")</f>
        <v>81.7102</v>
      </c>
      <c r="G79" s="23">
        <f t="shared" si="6"/>
        <v>156.86000000000001</v>
      </c>
      <c r="H79" s="23">
        <f t="shared" si="6"/>
        <v>140.46560000000002</v>
      </c>
      <c r="I79" s="23">
        <f>I77</f>
        <v>96.59</v>
      </c>
      <c r="J79" s="25">
        <f>SUM(D79:I79)</f>
        <v>673.51580000000001</v>
      </c>
      <c r="K79" s="15"/>
    </row>
    <row r="80" spans="2:11" x14ac:dyDescent="0.2">
      <c r="B80" s="12"/>
      <c r="C80" s="13" t="s">
        <v>548</v>
      </c>
      <c r="D80" s="23">
        <f>(D79*Main!$D$13*0.709)+0.291*D79</f>
        <v>102.49</v>
      </c>
      <c r="E80" s="23">
        <f>(E79*Main!$D$13*0.709)+0.291*E79</f>
        <v>95.399999999999991</v>
      </c>
      <c r="F80" s="23">
        <f>(F79*Main!$D$13*0.709)+0.291*F79</f>
        <v>81.7102</v>
      </c>
      <c r="G80" s="23">
        <f>(G79*Main!$D$13*0.709)+0.291*G79</f>
        <v>156.86000000000001</v>
      </c>
      <c r="H80" s="23">
        <f>(H79*Main!$D$13*0.709)+0.291*H79</f>
        <v>140.46560000000002</v>
      </c>
      <c r="I80" s="23">
        <f>(I79*Main!$D$13*0.709)+0.291*I79</f>
        <v>96.59</v>
      </c>
      <c r="J80" s="25">
        <f>SUM(D80:I80)</f>
        <v>673.51580000000001</v>
      </c>
      <c r="K80" s="15"/>
    </row>
    <row r="81" spans="2:11" x14ac:dyDescent="0.2">
      <c r="B81" s="12"/>
      <c r="C81" s="13"/>
      <c r="D81" s="23"/>
      <c r="E81" s="23"/>
      <c r="F81" s="23"/>
      <c r="G81" s="23"/>
      <c r="H81" s="23"/>
      <c r="I81" s="23"/>
      <c r="J81" s="25"/>
      <c r="K81" s="15"/>
    </row>
    <row r="82" spans="2:11" x14ac:dyDescent="0.2">
      <c r="B82" s="12"/>
      <c r="C82" s="13" t="s">
        <v>3816</v>
      </c>
      <c r="D82" s="43">
        <v>0.94</v>
      </c>
      <c r="E82" s="43">
        <v>0.94</v>
      </c>
      <c r="F82" s="33">
        <v>1</v>
      </c>
      <c r="G82" s="33">
        <v>1</v>
      </c>
      <c r="H82" s="33">
        <v>1</v>
      </c>
      <c r="I82" s="23"/>
      <c r="J82" s="25"/>
      <c r="K82" s="15"/>
    </row>
    <row r="83" spans="2:11" x14ac:dyDescent="0.2">
      <c r="B83" s="12"/>
      <c r="C83" s="13"/>
      <c r="D83" s="23"/>
      <c r="E83" s="23"/>
      <c r="F83" s="23"/>
      <c r="G83" s="23"/>
      <c r="H83" s="23"/>
      <c r="I83" s="23"/>
      <c r="J83" s="25"/>
      <c r="K83" s="15"/>
    </row>
    <row r="84" spans="2:11" x14ac:dyDescent="0.2">
      <c r="B84" s="12"/>
      <c r="C84" s="13" t="s">
        <v>3819</v>
      </c>
      <c r="D84" s="23">
        <f>D80*D82</f>
        <v>96.340599999999995</v>
      </c>
      <c r="E84" s="23">
        <f>E80*E82</f>
        <v>89.675999999999988</v>
      </c>
      <c r="F84" s="23">
        <f>F80*F82</f>
        <v>81.7102</v>
      </c>
      <c r="G84" s="23">
        <f>G82*G80</f>
        <v>156.86000000000001</v>
      </c>
      <c r="H84" s="23">
        <f>H80*H82</f>
        <v>140.46560000000002</v>
      </c>
      <c r="I84" s="23">
        <f>I80</f>
        <v>96.59</v>
      </c>
      <c r="J84" s="25">
        <f>SUM(D84:I84)</f>
        <v>661.64240000000007</v>
      </c>
      <c r="K84" s="15"/>
    </row>
    <row r="85" spans="2:11" ht="9.6" customHeight="1" thickBot="1" x14ac:dyDescent="0.25">
      <c r="B85" s="26"/>
      <c r="C85" s="27"/>
      <c r="D85" s="27"/>
      <c r="E85" s="27"/>
      <c r="F85" s="27"/>
      <c r="G85" s="27"/>
      <c r="H85" s="27"/>
      <c r="I85" s="27"/>
      <c r="J85" s="27"/>
      <c r="K85" s="28"/>
    </row>
    <row r="86" spans="2:11" ht="20.45" customHeight="1" thickBot="1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2:11" ht="29.45" customHeight="1" thickBot="1" x14ac:dyDescent="0.25">
      <c r="B87" s="9"/>
      <c r="C87" s="49" t="s">
        <v>3905</v>
      </c>
      <c r="D87" s="49"/>
      <c r="E87" s="49"/>
      <c r="F87" s="49"/>
      <c r="G87" s="49"/>
      <c r="H87" s="49"/>
      <c r="I87" s="49"/>
      <c r="J87" s="49"/>
      <c r="K87" s="11"/>
    </row>
    <row r="88" spans="2:11" s="22" customFormat="1" ht="29.45" customHeight="1" thickBot="1" x14ac:dyDescent="0.3">
      <c r="B88" s="18"/>
      <c r="C88" s="19"/>
      <c r="D88" s="19" t="s">
        <v>13</v>
      </c>
      <c r="E88" s="19" t="s">
        <v>14</v>
      </c>
      <c r="F88" s="19" t="s">
        <v>47</v>
      </c>
      <c r="G88" s="19" t="s">
        <v>72</v>
      </c>
      <c r="H88" s="19" t="s">
        <v>115</v>
      </c>
      <c r="I88" s="19" t="s">
        <v>136</v>
      </c>
      <c r="J88" s="20" t="s">
        <v>3820</v>
      </c>
      <c r="K88" s="21"/>
    </row>
    <row r="89" spans="2:11" x14ac:dyDescent="0.2">
      <c r="B89" s="12"/>
      <c r="C89" s="13" t="s">
        <v>130</v>
      </c>
      <c r="D89" s="23">
        <f>IFERROR(VLOOKUP(Main!$D$15,Values!$A$2:$H$33, 7, FALSE), "-")</f>
        <v>69.25</v>
      </c>
      <c r="E89" s="23">
        <f>IFERROR(VLOOKUP(Main!$E$15,Values!$A$34:$H$65, 7, FALSE), "-")</f>
        <v>63.6</v>
      </c>
      <c r="F89" s="23">
        <f>IFERROR(VLOOKUP(Main!$F$15,Values!$A$66:$H$89, 7, FALSE), "-")</f>
        <v>28.57</v>
      </c>
      <c r="G89" s="23">
        <f>IFERROR(VLOOKUP(Main!$G$15,Values!$A$90:$H$139, 7, FALSE), "-")</f>
        <v>101.2</v>
      </c>
      <c r="H89" s="23">
        <f>IFERROR(VLOOKUP(Main!$H$15,Values!$A$140:$H$151, 7, FALSE), "-")</f>
        <v>76.34</v>
      </c>
      <c r="I89" s="23">
        <f>IF(Main!$D$12="Urban", 94.84, 96.59)</f>
        <v>96.59</v>
      </c>
      <c r="J89" s="14"/>
      <c r="K89" s="15"/>
    </row>
    <row r="90" spans="2:11" x14ac:dyDescent="0.2">
      <c r="B90" s="12"/>
      <c r="C90" s="13" t="s">
        <v>131</v>
      </c>
      <c r="D90" s="24">
        <f>IFERROR(VLOOKUP(Main!$D$15,Values!$A$2:$H$33, 8, FALSE), "-")</f>
        <v>1.48</v>
      </c>
      <c r="E90" s="24">
        <f>IFERROR(VLOOKUP(Main!$E$15,Values!$A$34:$H$65, 8, FALSE), "-")</f>
        <v>1.5</v>
      </c>
      <c r="F90" s="24">
        <f>IFERROR(VLOOKUP(Main!$F$15,Values!$A$66:$H$89, 8, FALSE), "-")</f>
        <v>2.86</v>
      </c>
      <c r="G90" s="24">
        <f>IFERROR(VLOOKUP(Main!$G$15,Values!$A$90:$H$139, 8, FALSE), "-")</f>
        <v>1.55</v>
      </c>
      <c r="H90" s="24">
        <f>IFERROR(VLOOKUP(Main!$H$15,Values!$A$140:$H$151, 8, FALSE), "-")</f>
        <v>1.84</v>
      </c>
      <c r="I90" s="24"/>
      <c r="J90" s="14"/>
      <c r="K90" s="15"/>
    </row>
    <row r="91" spans="2:11" x14ac:dyDescent="0.2">
      <c r="B91" s="12"/>
      <c r="C91" s="13" t="s">
        <v>132</v>
      </c>
      <c r="D91" s="23">
        <f>IFERROR(D89*D90, "-")</f>
        <v>102.49</v>
      </c>
      <c r="E91" s="23">
        <f>IFERROR(E89*E90, "-")</f>
        <v>95.4</v>
      </c>
      <c r="F91" s="23">
        <f t="shared" ref="F91:H91" si="7">IFERROR(F89*F90, "-")</f>
        <v>81.7102</v>
      </c>
      <c r="G91" s="23">
        <f t="shared" si="7"/>
        <v>156.86000000000001</v>
      </c>
      <c r="H91" s="23">
        <f t="shared" si="7"/>
        <v>140.46560000000002</v>
      </c>
      <c r="I91" s="23">
        <f>I89</f>
        <v>96.59</v>
      </c>
      <c r="J91" s="25">
        <f>SUM(D91:I91)</f>
        <v>673.51580000000001</v>
      </c>
      <c r="K91" s="15"/>
    </row>
    <row r="92" spans="2:11" x14ac:dyDescent="0.2">
      <c r="B92" s="12"/>
      <c r="C92" s="13" t="s">
        <v>548</v>
      </c>
      <c r="D92" s="23">
        <f>(D91*Main!$D$13*0.709)+0.291*D91</f>
        <v>102.49</v>
      </c>
      <c r="E92" s="23">
        <f>(E91*Main!$D$13*0.709)+0.291*E91</f>
        <v>95.399999999999991</v>
      </c>
      <c r="F92" s="23">
        <f>(F91*Main!$D$13*0.709)+0.291*F91</f>
        <v>81.7102</v>
      </c>
      <c r="G92" s="23">
        <f>(G91*Main!$D$13*0.709)+0.291*G91</f>
        <v>156.86000000000001</v>
      </c>
      <c r="H92" s="23">
        <f>(H91*Main!$D$13*0.709)+0.291*H91</f>
        <v>140.46560000000002</v>
      </c>
      <c r="I92" s="23">
        <f>(I91*Main!$D$13*0.709)+0.291*I91</f>
        <v>96.59</v>
      </c>
      <c r="J92" s="25">
        <f>SUM(D92:I92)</f>
        <v>673.51580000000001</v>
      </c>
      <c r="K92" s="15"/>
    </row>
    <row r="93" spans="2:11" x14ac:dyDescent="0.2">
      <c r="B93" s="12"/>
      <c r="C93" s="13"/>
      <c r="D93" s="23"/>
      <c r="E93" s="23"/>
      <c r="F93" s="23"/>
      <c r="G93" s="23"/>
      <c r="H93" s="23"/>
      <c r="I93" s="23"/>
      <c r="J93" s="25"/>
      <c r="K93" s="15"/>
    </row>
    <row r="94" spans="2:11" x14ac:dyDescent="0.2">
      <c r="B94" s="12"/>
      <c r="C94" s="13" t="s">
        <v>3816</v>
      </c>
      <c r="D94" s="43">
        <v>0.92</v>
      </c>
      <c r="E94" s="43">
        <v>0.92</v>
      </c>
      <c r="F94" s="33">
        <v>1</v>
      </c>
      <c r="G94" s="33">
        <v>1</v>
      </c>
      <c r="H94" s="33">
        <v>1</v>
      </c>
      <c r="I94" s="23"/>
      <c r="J94" s="25"/>
      <c r="K94" s="15"/>
    </row>
    <row r="95" spans="2:11" x14ac:dyDescent="0.2">
      <c r="B95" s="12"/>
      <c r="C95" s="13"/>
      <c r="D95" s="23"/>
      <c r="E95" s="23"/>
      <c r="F95" s="23"/>
      <c r="G95" s="23"/>
      <c r="H95" s="23"/>
      <c r="I95" s="23"/>
      <c r="J95" s="25"/>
      <c r="K95" s="15"/>
    </row>
    <row r="96" spans="2:11" x14ac:dyDescent="0.2">
      <c r="B96" s="12"/>
      <c r="C96" s="13" t="s">
        <v>3819</v>
      </c>
      <c r="D96" s="23">
        <f>D92*D94</f>
        <v>94.290800000000004</v>
      </c>
      <c r="E96" s="23">
        <f>E92*E94</f>
        <v>87.768000000000001</v>
      </c>
      <c r="F96" s="23">
        <f>F92*F94</f>
        <v>81.7102</v>
      </c>
      <c r="G96" s="23">
        <f>G94*G92</f>
        <v>156.86000000000001</v>
      </c>
      <c r="H96" s="23">
        <f>H92*H94</f>
        <v>140.46560000000002</v>
      </c>
      <c r="I96" s="23">
        <f>I92</f>
        <v>96.59</v>
      </c>
      <c r="J96" s="25">
        <f>SUM(D96:I96)</f>
        <v>657.68460000000005</v>
      </c>
      <c r="K96" s="15"/>
    </row>
    <row r="97" spans="2:11" ht="9.6" customHeight="1" thickBot="1" x14ac:dyDescent="0.25">
      <c r="B97" s="26"/>
      <c r="C97" s="27"/>
      <c r="D97" s="27"/>
      <c r="E97" s="27"/>
      <c r="F97" s="27"/>
      <c r="G97" s="27"/>
      <c r="H97" s="27"/>
      <c r="I97" s="27"/>
      <c r="J97" s="27"/>
      <c r="K97" s="28"/>
    </row>
    <row r="98" spans="2:11" ht="20.45" customHeight="1" thickBot="1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2:11" ht="29.45" customHeight="1" thickBot="1" x14ac:dyDescent="0.25">
      <c r="B99" s="9"/>
      <c r="C99" s="49" t="s">
        <v>3906</v>
      </c>
      <c r="D99" s="49"/>
      <c r="E99" s="49"/>
      <c r="F99" s="49"/>
      <c r="G99" s="49"/>
      <c r="H99" s="49"/>
      <c r="I99" s="49"/>
      <c r="J99" s="49"/>
      <c r="K99" s="11"/>
    </row>
    <row r="100" spans="2:11" s="22" customFormat="1" ht="29.45" customHeight="1" thickBot="1" x14ac:dyDescent="0.3">
      <c r="B100" s="18"/>
      <c r="C100" s="19"/>
      <c r="D100" s="19" t="s">
        <v>13</v>
      </c>
      <c r="E100" s="19" t="s">
        <v>14</v>
      </c>
      <c r="F100" s="19" t="s">
        <v>47</v>
      </c>
      <c r="G100" s="19" t="s">
        <v>72</v>
      </c>
      <c r="H100" s="19" t="s">
        <v>115</v>
      </c>
      <c r="I100" s="19" t="s">
        <v>136</v>
      </c>
      <c r="J100" s="20" t="s">
        <v>3820</v>
      </c>
      <c r="K100" s="21"/>
    </row>
    <row r="101" spans="2:11" x14ac:dyDescent="0.2">
      <c r="B101" s="12"/>
      <c r="C101" s="13" t="s">
        <v>130</v>
      </c>
      <c r="D101" s="23">
        <f>IFERROR(VLOOKUP(Main!$D$15,Values!$A$2:$H$33, 7, FALSE), "-")</f>
        <v>69.25</v>
      </c>
      <c r="E101" s="23">
        <f>IFERROR(VLOOKUP(Main!$E$15,Values!$A$34:$H$65, 7, FALSE), "-")</f>
        <v>63.6</v>
      </c>
      <c r="F101" s="23">
        <f>IFERROR(VLOOKUP(Main!$F$15,Values!$A$66:$H$89, 7, FALSE), "-")</f>
        <v>28.57</v>
      </c>
      <c r="G101" s="23">
        <f>IFERROR(VLOOKUP(Main!$G$15,Values!$A$90:$H$139, 7, FALSE), "-")</f>
        <v>101.2</v>
      </c>
      <c r="H101" s="23">
        <f>IFERROR(VLOOKUP(Main!$H$15,Values!$A$140:$H$151, 7, FALSE), "-")</f>
        <v>76.34</v>
      </c>
      <c r="I101" s="23">
        <f>IF(Main!$D$12="Urban", 94.84, 96.59)</f>
        <v>96.59</v>
      </c>
      <c r="J101" s="14"/>
      <c r="K101" s="15"/>
    </row>
    <row r="102" spans="2:11" x14ac:dyDescent="0.2">
      <c r="B102" s="12"/>
      <c r="C102" s="13" t="s">
        <v>131</v>
      </c>
      <c r="D102" s="24">
        <f>IFERROR(VLOOKUP(Main!$D$15,Values!$A$2:$H$33, 8, FALSE), "-")</f>
        <v>1.48</v>
      </c>
      <c r="E102" s="24">
        <f>IFERROR(VLOOKUP(Main!$E$15,Values!$A$34:$H$65, 8, FALSE), "-")</f>
        <v>1.5</v>
      </c>
      <c r="F102" s="24">
        <f>IFERROR(VLOOKUP(Main!$F$15,Values!$A$66:$H$89, 8, FALSE), "-")</f>
        <v>2.86</v>
      </c>
      <c r="G102" s="24">
        <f>IFERROR(VLOOKUP(Main!$G$15,Values!$A$90:$H$139, 8, FALSE), "-")</f>
        <v>1.55</v>
      </c>
      <c r="H102" s="24">
        <f>IFERROR(VLOOKUP(Main!$H$15,Values!$A$140:$H$151, 8, FALSE), "-")</f>
        <v>1.84</v>
      </c>
      <c r="I102" s="24"/>
      <c r="J102" s="14"/>
      <c r="K102" s="15"/>
    </row>
    <row r="103" spans="2:11" x14ac:dyDescent="0.2">
      <c r="B103" s="12"/>
      <c r="C103" s="13" t="s">
        <v>132</v>
      </c>
      <c r="D103" s="23">
        <f>IFERROR(D101*D102, "-")</f>
        <v>102.49</v>
      </c>
      <c r="E103" s="23">
        <f>IFERROR(E101*E102, "-")</f>
        <v>95.4</v>
      </c>
      <c r="F103" s="23">
        <f t="shared" ref="F103:H103" si="8">IFERROR(F101*F102, "-")</f>
        <v>81.7102</v>
      </c>
      <c r="G103" s="23">
        <f t="shared" si="8"/>
        <v>156.86000000000001</v>
      </c>
      <c r="H103" s="23">
        <f t="shared" si="8"/>
        <v>140.46560000000002</v>
      </c>
      <c r="I103" s="23">
        <f>I101</f>
        <v>96.59</v>
      </c>
      <c r="J103" s="25">
        <f>SUM(D103:I103)</f>
        <v>673.51580000000001</v>
      </c>
      <c r="K103" s="15"/>
    </row>
    <row r="104" spans="2:11" x14ac:dyDescent="0.2">
      <c r="B104" s="12"/>
      <c r="C104" s="13" t="s">
        <v>548</v>
      </c>
      <c r="D104" s="23">
        <f>(D103*Main!$D$13*0.709)+0.291*D103</f>
        <v>102.49</v>
      </c>
      <c r="E104" s="23">
        <f>(E103*Main!$D$13*0.709)+0.291*E103</f>
        <v>95.399999999999991</v>
      </c>
      <c r="F104" s="23">
        <f>(F103*Main!$D$13*0.709)+0.291*F103</f>
        <v>81.7102</v>
      </c>
      <c r="G104" s="23">
        <f>(G103*Main!$D$13*0.709)+0.291*G103</f>
        <v>156.86000000000001</v>
      </c>
      <c r="H104" s="23">
        <f>(H103*Main!$D$13*0.709)+0.291*H103</f>
        <v>140.46560000000002</v>
      </c>
      <c r="I104" s="23">
        <f>(I103*Main!$D$13*0.709)+0.291*I103</f>
        <v>96.59</v>
      </c>
      <c r="J104" s="25">
        <f>SUM(D104:I104)</f>
        <v>673.51580000000001</v>
      </c>
      <c r="K104" s="15"/>
    </row>
    <row r="105" spans="2:11" x14ac:dyDescent="0.2">
      <c r="B105" s="12"/>
      <c r="C105" s="13"/>
      <c r="D105" s="23"/>
      <c r="E105" s="23"/>
      <c r="F105" s="23"/>
      <c r="G105" s="23"/>
      <c r="H105" s="23"/>
      <c r="I105" s="23"/>
      <c r="J105" s="25"/>
      <c r="K105" s="15"/>
    </row>
    <row r="106" spans="2:11" x14ac:dyDescent="0.2">
      <c r="B106" s="12"/>
      <c r="C106" s="13" t="s">
        <v>3816</v>
      </c>
      <c r="D106" s="43">
        <v>0.9</v>
      </c>
      <c r="E106" s="43">
        <v>0.9</v>
      </c>
      <c r="F106" s="33">
        <v>1</v>
      </c>
      <c r="G106" s="33">
        <v>1</v>
      </c>
      <c r="H106" s="33">
        <v>1</v>
      </c>
      <c r="I106" s="23"/>
      <c r="J106" s="25"/>
      <c r="K106" s="15"/>
    </row>
    <row r="107" spans="2:11" x14ac:dyDescent="0.2">
      <c r="B107" s="12"/>
      <c r="C107" s="13"/>
      <c r="D107" s="23"/>
      <c r="E107" s="23"/>
      <c r="F107" s="23"/>
      <c r="G107" s="23"/>
      <c r="H107" s="23"/>
      <c r="I107" s="23"/>
      <c r="J107" s="25"/>
      <c r="K107" s="15"/>
    </row>
    <row r="108" spans="2:11" x14ac:dyDescent="0.2">
      <c r="B108" s="12"/>
      <c r="C108" s="13" t="s">
        <v>3819</v>
      </c>
      <c r="D108" s="23">
        <f>D104*D106</f>
        <v>92.241</v>
      </c>
      <c r="E108" s="23">
        <f>E104*E106</f>
        <v>85.86</v>
      </c>
      <c r="F108" s="23">
        <f>F104*F106</f>
        <v>81.7102</v>
      </c>
      <c r="G108" s="23">
        <f>G106*G104</f>
        <v>156.86000000000001</v>
      </c>
      <c r="H108" s="23">
        <f>H104*H106</f>
        <v>140.46560000000002</v>
      </c>
      <c r="I108" s="23">
        <f>I104</f>
        <v>96.59</v>
      </c>
      <c r="J108" s="25">
        <f>SUM(D108:I108)</f>
        <v>653.72680000000003</v>
      </c>
      <c r="K108" s="15"/>
    </row>
    <row r="109" spans="2:11" ht="9.6" customHeight="1" thickBot="1" x14ac:dyDescent="0.25">
      <c r="B109" s="26"/>
      <c r="C109" s="27"/>
      <c r="D109" s="27"/>
      <c r="E109" s="27"/>
      <c r="F109" s="27"/>
      <c r="G109" s="27"/>
      <c r="H109" s="27"/>
      <c r="I109" s="27"/>
      <c r="J109" s="27"/>
      <c r="K109" s="28"/>
    </row>
    <row r="110" spans="2:11" ht="20.45" customHeight="1" thickBot="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2:11" ht="29.45" customHeight="1" thickBot="1" x14ac:dyDescent="0.25">
      <c r="B111" s="9"/>
      <c r="C111" s="49" t="s">
        <v>3907</v>
      </c>
      <c r="D111" s="49"/>
      <c r="E111" s="49"/>
      <c r="F111" s="49"/>
      <c r="G111" s="49"/>
      <c r="H111" s="49"/>
      <c r="I111" s="49"/>
      <c r="J111" s="49"/>
      <c r="K111" s="11"/>
    </row>
    <row r="112" spans="2:11" s="22" customFormat="1" ht="29.45" customHeight="1" thickBot="1" x14ac:dyDescent="0.3">
      <c r="B112" s="18"/>
      <c r="C112" s="19"/>
      <c r="D112" s="19" t="s">
        <v>13</v>
      </c>
      <c r="E112" s="19" t="s">
        <v>14</v>
      </c>
      <c r="F112" s="19" t="s">
        <v>47</v>
      </c>
      <c r="G112" s="19" t="s">
        <v>72</v>
      </c>
      <c r="H112" s="19" t="s">
        <v>115</v>
      </c>
      <c r="I112" s="19" t="s">
        <v>136</v>
      </c>
      <c r="J112" s="20" t="s">
        <v>3820</v>
      </c>
      <c r="K112" s="21"/>
    </row>
    <row r="113" spans="2:11" x14ac:dyDescent="0.2">
      <c r="B113" s="12"/>
      <c r="C113" s="13" t="s">
        <v>130</v>
      </c>
      <c r="D113" s="23">
        <f>IFERROR(VLOOKUP(Main!$D$15,Values!$A$2:$H$33, 7, FALSE), "-")</f>
        <v>69.25</v>
      </c>
      <c r="E113" s="23">
        <f>IFERROR(VLOOKUP(Main!$E$15,Values!$A$34:$H$65, 7, FALSE), "-")</f>
        <v>63.6</v>
      </c>
      <c r="F113" s="23">
        <f>IFERROR(VLOOKUP(Main!$F$15,Values!$A$66:$H$89, 7, FALSE), "-")</f>
        <v>28.57</v>
      </c>
      <c r="G113" s="23">
        <f>IFERROR(VLOOKUP(Main!$G$15,Values!$A$90:$H$139, 7, FALSE), "-")</f>
        <v>101.2</v>
      </c>
      <c r="H113" s="23">
        <f>IFERROR(VLOOKUP(Main!$H$15,Values!$A$140:$H$151, 7, FALSE), "-")</f>
        <v>76.34</v>
      </c>
      <c r="I113" s="23">
        <f>IF(Main!$D$12="Urban", 94.84, 96.59)</f>
        <v>96.59</v>
      </c>
      <c r="J113" s="14"/>
      <c r="K113" s="15"/>
    </row>
    <row r="114" spans="2:11" x14ac:dyDescent="0.2">
      <c r="B114" s="12"/>
      <c r="C114" s="13" t="s">
        <v>131</v>
      </c>
      <c r="D114" s="24">
        <f>IFERROR(VLOOKUP(Main!$D$15,Values!$A$2:$H$33, 8, FALSE), "-")</f>
        <v>1.48</v>
      </c>
      <c r="E114" s="24">
        <f>IFERROR(VLOOKUP(Main!$E$15,Values!$A$34:$H$65, 8, FALSE), "-")</f>
        <v>1.5</v>
      </c>
      <c r="F114" s="24">
        <f>IFERROR(VLOOKUP(Main!$F$15,Values!$A$66:$H$89, 8, FALSE), "-")</f>
        <v>2.86</v>
      </c>
      <c r="G114" s="24">
        <f>IFERROR(VLOOKUP(Main!$G$15,Values!$A$90:$H$139, 8, FALSE), "-")</f>
        <v>1.55</v>
      </c>
      <c r="H114" s="24">
        <f>IFERROR(VLOOKUP(Main!$H$15,Values!$A$140:$H$151, 8, FALSE), "-")</f>
        <v>1.84</v>
      </c>
      <c r="I114" s="24"/>
      <c r="J114" s="14"/>
      <c r="K114" s="15"/>
    </row>
    <row r="115" spans="2:11" x14ac:dyDescent="0.2">
      <c r="B115" s="12"/>
      <c r="C115" s="13" t="s">
        <v>132</v>
      </c>
      <c r="D115" s="23">
        <f>IFERROR(D113*D114, "-")</f>
        <v>102.49</v>
      </c>
      <c r="E115" s="23">
        <f>IFERROR(E113*E114, "-")</f>
        <v>95.4</v>
      </c>
      <c r="F115" s="23">
        <f t="shared" ref="F115:H115" si="9">IFERROR(F113*F114, "-")</f>
        <v>81.7102</v>
      </c>
      <c r="G115" s="23">
        <f t="shared" si="9"/>
        <v>156.86000000000001</v>
      </c>
      <c r="H115" s="23">
        <f t="shared" si="9"/>
        <v>140.46560000000002</v>
      </c>
      <c r="I115" s="23">
        <f>I113</f>
        <v>96.59</v>
      </c>
      <c r="J115" s="25">
        <f>SUM(D115:I115)</f>
        <v>673.51580000000001</v>
      </c>
      <c r="K115" s="15"/>
    </row>
    <row r="116" spans="2:11" x14ac:dyDescent="0.2">
      <c r="B116" s="12"/>
      <c r="C116" s="13" t="s">
        <v>548</v>
      </c>
      <c r="D116" s="23">
        <f>(D115*Main!$D$13*0.709)+0.291*D115</f>
        <v>102.49</v>
      </c>
      <c r="E116" s="23">
        <f>(E115*Main!$D$13*0.709)+0.291*E115</f>
        <v>95.399999999999991</v>
      </c>
      <c r="F116" s="23">
        <f>(F115*Main!$D$13*0.709)+0.291*F115</f>
        <v>81.7102</v>
      </c>
      <c r="G116" s="23">
        <f>(G115*Main!$D$13*0.709)+0.291*G115</f>
        <v>156.86000000000001</v>
      </c>
      <c r="H116" s="23">
        <f>(H115*Main!$D$13*0.709)+0.291*H115</f>
        <v>140.46560000000002</v>
      </c>
      <c r="I116" s="23">
        <f>(I115*Main!$D$13*0.709)+0.291*I115</f>
        <v>96.59</v>
      </c>
      <c r="J116" s="25">
        <f>SUM(D116:I116)</f>
        <v>673.51580000000001</v>
      </c>
      <c r="K116" s="15"/>
    </row>
    <row r="117" spans="2:11" x14ac:dyDescent="0.2">
      <c r="B117" s="12"/>
      <c r="C117" s="13"/>
      <c r="D117" s="23"/>
      <c r="E117" s="23"/>
      <c r="F117" s="23"/>
      <c r="G117" s="23"/>
      <c r="H117" s="23"/>
      <c r="I117" s="23"/>
      <c r="J117" s="25"/>
      <c r="K117" s="15"/>
    </row>
    <row r="118" spans="2:11" x14ac:dyDescent="0.2">
      <c r="B118" s="12"/>
      <c r="C118" s="13" t="s">
        <v>3816</v>
      </c>
      <c r="D118" s="43">
        <v>0.88</v>
      </c>
      <c r="E118" s="43">
        <v>0.88</v>
      </c>
      <c r="F118" s="33">
        <v>1</v>
      </c>
      <c r="G118" s="33">
        <v>1</v>
      </c>
      <c r="H118" s="33">
        <v>1</v>
      </c>
      <c r="I118" s="23"/>
      <c r="J118" s="25"/>
      <c r="K118" s="15"/>
    </row>
    <row r="119" spans="2:11" x14ac:dyDescent="0.2">
      <c r="B119" s="12"/>
      <c r="C119" s="13"/>
      <c r="D119" s="23"/>
      <c r="E119" s="23"/>
      <c r="F119" s="23"/>
      <c r="G119" s="23"/>
      <c r="H119" s="23"/>
      <c r="I119" s="23"/>
      <c r="J119" s="25"/>
      <c r="K119" s="15"/>
    </row>
    <row r="120" spans="2:11" x14ac:dyDescent="0.2">
      <c r="B120" s="12"/>
      <c r="C120" s="13" t="s">
        <v>3819</v>
      </c>
      <c r="D120" s="23">
        <f>D116*D118</f>
        <v>90.191199999999995</v>
      </c>
      <c r="E120" s="23">
        <f>E116*E118</f>
        <v>83.951999999999998</v>
      </c>
      <c r="F120" s="23">
        <f>F116*F118</f>
        <v>81.7102</v>
      </c>
      <c r="G120" s="23">
        <f>G118*G116</f>
        <v>156.86000000000001</v>
      </c>
      <c r="H120" s="23">
        <f>H116*H118</f>
        <v>140.46560000000002</v>
      </c>
      <c r="I120" s="23">
        <f>I116</f>
        <v>96.59</v>
      </c>
      <c r="J120" s="25">
        <f>SUM(D120:I120)</f>
        <v>649.76900000000001</v>
      </c>
      <c r="K120" s="15"/>
    </row>
    <row r="121" spans="2:11" ht="9.6" customHeight="1" thickBot="1" x14ac:dyDescent="0.25">
      <c r="B121" s="26"/>
      <c r="C121" s="27"/>
      <c r="D121" s="27"/>
      <c r="E121" s="27"/>
      <c r="F121" s="27"/>
      <c r="G121" s="27"/>
      <c r="H121" s="27"/>
      <c r="I121" s="27"/>
      <c r="J121" s="27"/>
      <c r="K121" s="28"/>
    </row>
    <row r="122" spans="2:11" ht="20.45" customHeight="1" thickBot="1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2:11" ht="29.45" customHeight="1" thickBot="1" x14ac:dyDescent="0.25">
      <c r="B123" s="9"/>
      <c r="C123" s="49" t="s">
        <v>3908</v>
      </c>
      <c r="D123" s="49"/>
      <c r="E123" s="49"/>
      <c r="F123" s="49"/>
      <c r="G123" s="49"/>
      <c r="H123" s="49"/>
      <c r="I123" s="49"/>
      <c r="J123" s="49"/>
      <c r="K123" s="11"/>
    </row>
    <row r="124" spans="2:11" s="22" customFormat="1" ht="29.45" customHeight="1" thickBot="1" x14ac:dyDescent="0.3">
      <c r="B124" s="18"/>
      <c r="C124" s="19"/>
      <c r="D124" s="19" t="s">
        <v>13</v>
      </c>
      <c r="E124" s="19" t="s">
        <v>14</v>
      </c>
      <c r="F124" s="19" t="s">
        <v>47</v>
      </c>
      <c r="G124" s="19" t="s">
        <v>72</v>
      </c>
      <c r="H124" s="19" t="s">
        <v>115</v>
      </c>
      <c r="I124" s="19" t="s">
        <v>136</v>
      </c>
      <c r="J124" s="20" t="s">
        <v>3820</v>
      </c>
      <c r="K124" s="21"/>
    </row>
    <row r="125" spans="2:11" x14ac:dyDescent="0.2">
      <c r="B125" s="12"/>
      <c r="C125" s="13" t="s">
        <v>130</v>
      </c>
      <c r="D125" s="23">
        <f>IFERROR(VLOOKUP(Main!$D$15,Values!$A$2:$H$33, 7, FALSE), "-")</f>
        <v>69.25</v>
      </c>
      <c r="E125" s="23">
        <f>IFERROR(VLOOKUP(Main!$E$15,Values!$A$34:$H$65, 7, FALSE), "-")</f>
        <v>63.6</v>
      </c>
      <c r="F125" s="23">
        <f>IFERROR(VLOOKUP(Main!$F$15,Values!$A$66:$H$89, 7, FALSE), "-")</f>
        <v>28.57</v>
      </c>
      <c r="G125" s="23">
        <f>IFERROR(VLOOKUP(Main!$G$15,Values!$A$90:$H$139, 7, FALSE), "-")</f>
        <v>101.2</v>
      </c>
      <c r="H125" s="23">
        <f>IFERROR(VLOOKUP(Main!$H$15,Values!$A$140:$H$151, 7, FALSE), "-")</f>
        <v>76.34</v>
      </c>
      <c r="I125" s="23">
        <f>IF(Main!$D$12="Urban", 94.84, 96.59)</f>
        <v>96.59</v>
      </c>
      <c r="J125" s="14"/>
      <c r="K125" s="15"/>
    </row>
    <row r="126" spans="2:11" x14ac:dyDescent="0.2">
      <c r="B126" s="12"/>
      <c r="C126" s="13" t="s">
        <v>131</v>
      </c>
      <c r="D126" s="24">
        <f>IFERROR(VLOOKUP(Main!$D$15,Values!$A$2:$H$33, 8, FALSE), "-")</f>
        <v>1.48</v>
      </c>
      <c r="E126" s="24">
        <f>IFERROR(VLOOKUP(Main!$E$15,Values!$A$34:$H$65, 8, FALSE), "-")</f>
        <v>1.5</v>
      </c>
      <c r="F126" s="24">
        <f>IFERROR(VLOOKUP(Main!$F$15,Values!$A$66:$H$89, 8, FALSE), "-")</f>
        <v>2.86</v>
      </c>
      <c r="G126" s="24">
        <f>IFERROR(VLOOKUP(Main!$G$15,Values!$A$90:$H$139, 8, FALSE), "-")</f>
        <v>1.55</v>
      </c>
      <c r="H126" s="24">
        <f>IFERROR(VLOOKUP(Main!$H$15,Values!$A$140:$H$151, 8, FALSE), "-")</f>
        <v>1.84</v>
      </c>
      <c r="I126" s="24"/>
      <c r="J126" s="14"/>
      <c r="K126" s="15"/>
    </row>
    <row r="127" spans="2:11" x14ac:dyDescent="0.2">
      <c r="B127" s="12"/>
      <c r="C127" s="13" t="s">
        <v>132</v>
      </c>
      <c r="D127" s="23">
        <f>IFERROR(D125*D126, "-")</f>
        <v>102.49</v>
      </c>
      <c r="E127" s="23">
        <f>IFERROR(E125*E126, "-")</f>
        <v>95.4</v>
      </c>
      <c r="F127" s="23">
        <f t="shared" ref="F127:H127" si="10">IFERROR(F125*F126, "-")</f>
        <v>81.7102</v>
      </c>
      <c r="G127" s="23">
        <f t="shared" si="10"/>
        <v>156.86000000000001</v>
      </c>
      <c r="H127" s="23">
        <f t="shared" si="10"/>
        <v>140.46560000000002</v>
      </c>
      <c r="I127" s="23">
        <f>I125</f>
        <v>96.59</v>
      </c>
      <c r="J127" s="25">
        <f>SUM(D127:I127)</f>
        <v>673.51580000000001</v>
      </c>
      <c r="K127" s="15"/>
    </row>
    <row r="128" spans="2:11" x14ac:dyDescent="0.2">
      <c r="B128" s="12"/>
      <c r="C128" s="13" t="s">
        <v>548</v>
      </c>
      <c r="D128" s="23">
        <f>(D127*Main!$D$13*0.709)+0.291*D127</f>
        <v>102.49</v>
      </c>
      <c r="E128" s="23">
        <f>(E127*Main!$D$13*0.709)+0.291*E127</f>
        <v>95.399999999999991</v>
      </c>
      <c r="F128" s="23">
        <f>(F127*Main!$D$13*0.709)+0.291*F127</f>
        <v>81.7102</v>
      </c>
      <c r="G128" s="23">
        <f>(G127*Main!$D$13*0.709)+0.291*G127</f>
        <v>156.86000000000001</v>
      </c>
      <c r="H128" s="23">
        <f>(H127*Main!$D$13*0.709)+0.291*H127</f>
        <v>140.46560000000002</v>
      </c>
      <c r="I128" s="23">
        <f>(I127*Main!$D$13*0.709)+0.291*I127</f>
        <v>96.59</v>
      </c>
      <c r="J128" s="25">
        <f>SUM(D128:I128)</f>
        <v>673.51580000000001</v>
      </c>
      <c r="K128" s="15"/>
    </row>
    <row r="129" spans="2:11" x14ac:dyDescent="0.2">
      <c r="B129" s="12"/>
      <c r="C129" s="13"/>
      <c r="D129" s="23"/>
      <c r="E129" s="23"/>
      <c r="F129" s="23"/>
      <c r="G129" s="23"/>
      <c r="H129" s="23"/>
      <c r="I129" s="23"/>
      <c r="J129" s="25"/>
      <c r="K129" s="15"/>
    </row>
    <row r="130" spans="2:11" x14ac:dyDescent="0.2">
      <c r="B130" s="12"/>
      <c r="C130" s="13" t="s">
        <v>3816</v>
      </c>
      <c r="D130" s="43">
        <v>0.86</v>
      </c>
      <c r="E130" s="43">
        <v>0.86</v>
      </c>
      <c r="F130" s="33">
        <v>1</v>
      </c>
      <c r="G130" s="33">
        <v>1</v>
      </c>
      <c r="H130" s="33">
        <v>1</v>
      </c>
      <c r="I130" s="23"/>
      <c r="J130" s="25"/>
      <c r="K130" s="15"/>
    </row>
    <row r="131" spans="2:11" x14ac:dyDescent="0.2">
      <c r="B131" s="12"/>
      <c r="C131" s="13"/>
      <c r="D131" s="23"/>
      <c r="E131" s="23"/>
      <c r="F131" s="23"/>
      <c r="G131" s="23"/>
      <c r="H131" s="23"/>
      <c r="I131" s="23"/>
      <c r="J131" s="25"/>
      <c r="K131" s="15"/>
    </row>
    <row r="132" spans="2:11" x14ac:dyDescent="0.2">
      <c r="B132" s="12"/>
      <c r="C132" s="13" t="s">
        <v>3819</v>
      </c>
      <c r="D132" s="23">
        <f>D128*D130</f>
        <v>88.14139999999999</v>
      </c>
      <c r="E132" s="23">
        <f>E128*E130</f>
        <v>82.043999999999997</v>
      </c>
      <c r="F132" s="23">
        <f>F128*F130</f>
        <v>81.7102</v>
      </c>
      <c r="G132" s="23">
        <f>G130*G128</f>
        <v>156.86000000000001</v>
      </c>
      <c r="H132" s="23">
        <f>H128*H130</f>
        <v>140.46560000000002</v>
      </c>
      <c r="I132" s="23">
        <f>I128</f>
        <v>96.59</v>
      </c>
      <c r="J132" s="25">
        <f>SUM(D132:I132)</f>
        <v>645.8112000000001</v>
      </c>
      <c r="K132" s="15"/>
    </row>
    <row r="133" spans="2:11" ht="9.6" customHeight="1" thickBot="1" x14ac:dyDescent="0.25">
      <c r="B133" s="26"/>
      <c r="C133" s="27"/>
      <c r="D133" s="27"/>
      <c r="E133" s="27"/>
      <c r="F133" s="27"/>
      <c r="G133" s="27"/>
      <c r="H133" s="27"/>
      <c r="I133" s="27"/>
      <c r="J133" s="27"/>
      <c r="K133" s="28"/>
    </row>
    <row r="134" spans="2:11" ht="20.45" customHeight="1" thickBot="1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2:11" ht="29.45" customHeight="1" thickBot="1" x14ac:dyDescent="0.25">
      <c r="B135" s="9"/>
      <c r="C135" s="49" t="s">
        <v>3909</v>
      </c>
      <c r="D135" s="49"/>
      <c r="E135" s="49"/>
      <c r="F135" s="49"/>
      <c r="G135" s="49"/>
      <c r="H135" s="49"/>
      <c r="I135" s="49"/>
      <c r="J135" s="49"/>
      <c r="K135" s="11"/>
    </row>
    <row r="136" spans="2:11" s="22" customFormat="1" ht="29.45" customHeight="1" thickBot="1" x14ac:dyDescent="0.3">
      <c r="B136" s="18"/>
      <c r="C136" s="19"/>
      <c r="D136" s="19" t="s">
        <v>13</v>
      </c>
      <c r="E136" s="19" t="s">
        <v>14</v>
      </c>
      <c r="F136" s="19" t="s">
        <v>47</v>
      </c>
      <c r="G136" s="19" t="s">
        <v>72</v>
      </c>
      <c r="H136" s="19" t="s">
        <v>115</v>
      </c>
      <c r="I136" s="19" t="s">
        <v>136</v>
      </c>
      <c r="J136" s="20" t="s">
        <v>3820</v>
      </c>
      <c r="K136" s="21"/>
    </row>
    <row r="137" spans="2:11" x14ac:dyDescent="0.2">
      <c r="B137" s="12"/>
      <c r="C137" s="13" t="s">
        <v>130</v>
      </c>
      <c r="D137" s="23">
        <f>IFERROR(VLOOKUP(Main!$D$15,Values!$A$2:$H$33, 7, FALSE), "-")</f>
        <v>69.25</v>
      </c>
      <c r="E137" s="23">
        <f>IFERROR(VLOOKUP(Main!$E$15,Values!$A$34:$H$65, 7, FALSE), "-")</f>
        <v>63.6</v>
      </c>
      <c r="F137" s="23">
        <f>IFERROR(VLOOKUP(Main!$F$15,Values!$A$66:$H$89, 7, FALSE), "-")</f>
        <v>28.57</v>
      </c>
      <c r="G137" s="23">
        <f>IFERROR(VLOOKUP(Main!$G$15,Values!$A$90:$H$139, 7, FALSE), "-")</f>
        <v>101.2</v>
      </c>
      <c r="H137" s="23">
        <f>IFERROR(VLOOKUP(Main!$H$15,Values!$A$140:$H$151, 7, FALSE), "-")</f>
        <v>76.34</v>
      </c>
      <c r="I137" s="23">
        <f>IF(Main!$D$12="Urban", 94.84, 96.59)</f>
        <v>96.59</v>
      </c>
      <c r="J137" s="14"/>
      <c r="K137" s="15"/>
    </row>
    <row r="138" spans="2:11" x14ac:dyDescent="0.2">
      <c r="B138" s="12"/>
      <c r="C138" s="13" t="s">
        <v>131</v>
      </c>
      <c r="D138" s="24">
        <f>IFERROR(VLOOKUP(Main!$D$15,Values!$A$2:$H$33, 8, FALSE), "-")</f>
        <v>1.48</v>
      </c>
      <c r="E138" s="24">
        <f>IFERROR(VLOOKUP(Main!$E$15,Values!$A$34:$H$65, 8, FALSE), "-")</f>
        <v>1.5</v>
      </c>
      <c r="F138" s="24">
        <f>IFERROR(VLOOKUP(Main!$F$15,Values!$A$66:$H$89, 8, FALSE), "-")</f>
        <v>2.86</v>
      </c>
      <c r="G138" s="24">
        <f>IFERROR(VLOOKUP(Main!$G$15,Values!$A$90:$H$139, 8, FALSE), "-")</f>
        <v>1.55</v>
      </c>
      <c r="H138" s="24">
        <f>IFERROR(VLOOKUP(Main!$H$15,Values!$A$140:$H$151, 8, FALSE), "-")</f>
        <v>1.84</v>
      </c>
      <c r="I138" s="24"/>
      <c r="J138" s="14"/>
      <c r="K138" s="15"/>
    </row>
    <row r="139" spans="2:11" x14ac:dyDescent="0.2">
      <c r="B139" s="12"/>
      <c r="C139" s="13" t="s">
        <v>132</v>
      </c>
      <c r="D139" s="23">
        <f>IFERROR(D137*D138, "-")</f>
        <v>102.49</v>
      </c>
      <c r="E139" s="23">
        <f>IFERROR(E137*E138, "-")</f>
        <v>95.4</v>
      </c>
      <c r="F139" s="23">
        <f t="shared" ref="F139:H139" si="11">IFERROR(F137*F138, "-")</f>
        <v>81.7102</v>
      </c>
      <c r="G139" s="23">
        <f t="shared" si="11"/>
        <v>156.86000000000001</v>
      </c>
      <c r="H139" s="23">
        <f t="shared" si="11"/>
        <v>140.46560000000002</v>
      </c>
      <c r="I139" s="23">
        <f>I137</f>
        <v>96.59</v>
      </c>
      <c r="J139" s="25">
        <f>SUM(D139:I139)</f>
        <v>673.51580000000001</v>
      </c>
      <c r="K139" s="15"/>
    </row>
    <row r="140" spans="2:11" x14ac:dyDescent="0.2">
      <c r="B140" s="12"/>
      <c r="C140" s="13" t="s">
        <v>548</v>
      </c>
      <c r="D140" s="23">
        <f>(D139*Main!$D$13*0.709)+0.291*D139</f>
        <v>102.49</v>
      </c>
      <c r="E140" s="23">
        <f>(E139*Main!$D$13*0.709)+0.291*E139</f>
        <v>95.399999999999991</v>
      </c>
      <c r="F140" s="23">
        <f>(F139*Main!$D$13*0.709)+0.291*F139</f>
        <v>81.7102</v>
      </c>
      <c r="G140" s="23">
        <f>(G139*Main!$D$13*0.709)+0.291*G139</f>
        <v>156.86000000000001</v>
      </c>
      <c r="H140" s="23">
        <f>(H139*Main!$D$13*0.709)+0.291*H139</f>
        <v>140.46560000000002</v>
      </c>
      <c r="I140" s="23">
        <f>(I139*Main!$D$13*0.709)+0.291*I139</f>
        <v>96.59</v>
      </c>
      <c r="J140" s="25">
        <f>SUM(D140:I140)</f>
        <v>673.51580000000001</v>
      </c>
      <c r="K140" s="15"/>
    </row>
    <row r="141" spans="2:11" x14ac:dyDescent="0.2">
      <c r="B141" s="12"/>
      <c r="C141" s="13"/>
      <c r="D141" s="23"/>
      <c r="E141" s="23"/>
      <c r="F141" s="23"/>
      <c r="G141" s="23"/>
      <c r="H141" s="23"/>
      <c r="I141" s="23"/>
      <c r="J141" s="25"/>
      <c r="K141" s="15"/>
    </row>
    <row r="142" spans="2:11" x14ac:dyDescent="0.2">
      <c r="B142" s="12"/>
      <c r="C142" s="13" t="s">
        <v>3816</v>
      </c>
      <c r="D142" s="43">
        <v>0.84</v>
      </c>
      <c r="E142" s="43">
        <v>0.84</v>
      </c>
      <c r="F142" s="33">
        <v>1</v>
      </c>
      <c r="G142" s="33">
        <v>1</v>
      </c>
      <c r="H142" s="33">
        <v>1</v>
      </c>
      <c r="I142" s="23"/>
      <c r="J142" s="25"/>
      <c r="K142" s="15"/>
    </row>
    <row r="143" spans="2:11" x14ac:dyDescent="0.2">
      <c r="B143" s="12"/>
      <c r="C143" s="13"/>
      <c r="D143" s="23"/>
      <c r="E143" s="23"/>
      <c r="F143" s="23"/>
      <c r="G143" s="23"/>
      <c r="H143" s="23"/>
      <c r="I143" s="23"/>
      <c r="J143" s="25"/>
      <c r="K143" s="15"/>
    </row>
    <row r="144" spans="2:11" x14ac:dyDescent="0.2">
      <c r="B144" s="12"/>
      <c r="C144" s="13" t="s">
        <v>3819</v>
      </c>
      <c r="D144" s="23">
        <f>D140*D142</f>
        <v>86.091599999999985</v>
      </c>
      <c r="E144" s="23">
        <f>E140*E142</f>
        <v>80.135999999999996</v>
      </c>
      <c r="F144" s="23">
        <f>F140*F142</f>
        <v>81.7102</v>
      </c>
      <c r="G144" s="23">
        <f>G142*G140</f>
        <v>156.86000000000001</v>
      </c>
      <c r="H144" s="23">
        <f>H140*H142</f>
        <v>140.46560000000002</v>
      </c>
      <c r="I144" s="23">
        <f>I140</f>
        <v>96.59</v>
      </c>
      <c r="J144" s="25">
        <f>SUM(D144:I144)</f>
        <v>641.85340000000008</v>
      </c>
      <c r="K144" s="15"/>
    </row>
    <row r="145" spans="2:11" ht="9.6" customHeight="1" thickBot="1" x14ac:dyDescent="0.25">
      <c r="B145" s="26"/>
      <c r="C145" s="27"/>
      <c r="D145" s="27"/>
      <c r="E145" s="27"/>
      <c r="F145" s="27"/>
      <c r="G145" s="27"/>
      <c r="H145" s="27"/>
      <c r="I145" s="27"/>
      <c r="J145" s="27"/>
      <c r="K145" s="28"/>
    </row>
    <row r="146" spans="2:11" ht="20.45" customHeight="1" thickBot="1" x14ac:dyDescent="0.25"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2:11" ht="29.45" customHeight="1" thickBot="1" x14ac:dyDescent="0.25">
      <c r="B147" s="9"/>
      <c r="C147" s="49" t="s">
        <v>3910</v>
      </c>
      <c r="D147" s="49"/>
      <c r="E147" s="49"/>
      <c r="F147" s="49"/>
      <c r="G147" s="49"/>
      <c r="H147" s="49"/>
      <c r="I147" s="49"/>
      <c r="J147" s="49"/>
      <c r="K147" s="11"/>
    </row>
    <row r="148" spans="2:11" s="22" customFormat="1" ht="29.45" customHeight="1" thickBot="1" x14ac:dyDescent="0.3">
      <c r="B148" s="18"/>
      <c r="C148" s="19"/>
      <c r="D148" s="19" t="s">
        <v>13</v>
      </c>
      <c r="E148" s="19" t="s">
        <v>14</v>
      </c>
      <c r="F148" s="19" t="s">
        <v>47</v>
      </c>
      <c r="G148" s="19" t="s">
        <v>72</v>
      </c>
      <c r="H148" s="19" t="s">
        <v>115</v>
      </c>
      <c r="I148" s="19" t="s">
        <v>136</v>
      </c>
      <c r="J148" s="20" t="s">
        <v>3820</v>
      </c>
      <c r="K148" s="21"/>
    </row>
    <row r="149" spans="2:11" x14ac:dyDescent="0.2">
      <c r="B149" s="12"/>
      <c r="C149" s="13" t="s">
        <v>130</v>
      </c>
      <c r="D149" s="23">
        <f>IFERROR(VLOOKUP(Main!$D$15,Values!$A$2:$H$33, 7, FALSE), "-")</f>
        <v>69.25</v>
      </c>
      <c r="E149" s="23">
        <f>IFERROR(VLOOKUP(Main!$E$15,Values!$A$34:$H$65, 7, FALSE), "-")</f>
        <v>63.6</v>
      </c>
      <c r="F149" s="23">
        <f>IFERROR(VLOOKUP(Main!$F$15,Values!$A$66:$H$89, 7, FALSE), "-")</f>
        <v>28.57</v>
      </c>
      <c r="G149" s="23">
        <f>IFERROR(VLOOKUP(Main!$G$15,Values!$A$90:$H$139, 7, FALSE), "-")</f>
        <v>101.2</v>
      </c>
      <c r="H149" s="23">
        <f>IFERROR(VLOOKUP(Main!$H$15,Values!$A$140:$H$151, 7, FALSE), "-")</f>
        <v>76.34</v>
      </c>
      <c r="I149" s="23">
        <f>IF(Main!$D$12="Urban", 94.84, 96.59)</f>
        <v>96.59</v>
      </c>
      <c r="J149" s="14"/>
      <c r="K149" s="15"/>
    </row>
    <row r="150" spans="2:11" x14ac:dyDescent="0.2">
      <c r="B150" s="12"/>
      <c r="C150" s="13" t="s">
        <v>131</v>
      </c>
      <c r="D150" s="24">
        <f>IFERROR(VLOOKUP(Main!$D$15,Values!$A$2:$H$33, 8, FALSE), "-")</f>
        <v>1.48</v>
      </c>
      <c r="E150" s="24">
        <f>IFERROR(VLOOKUP(Main!$E$15,Values!$A$34:$H$65, 8, FALSE), "-")</f>
        <v>1.5</v>
      </c>
      <c r="F150" s="24">
        <f>IFERROR(VLOOKUP(Main!$F$15,Values!$A$66:$H$89, 8, FALSE), "-")</f>
        <v>2.86</v>
      </c>
      <c r="G150" s="24">
        <f>IFERROR(VLOOKUP(Main!$G$15,Values!$A$90:$H$139, 8, FALSE), "-")</f>
        <v>1.55</v>
      </c>
      <c r="H150" s="24">
        <f>IFERROR(VLOOKUP(Main!$H$15,Values!$A$140:$H$151, 8, FALSE), "-")</f>
        <v>1.84</v>
      </c>
      <c r="I150" s="24"/>
      <c r="J150" s="14"/>
      <c r="K150" s="15"/>
    </row>
    <row r="151" spans="2:11" x14ac:dyDescent="0.2">
      <c r="B151" s="12"/>
      <c r="C151" s="13" t="s">
        <v>132</v>
      </c>
      <c r="D151" s="23">
        <f>IFERROR(D149*D150, "-")</f>
        <v>102.49</v>
      </c>
      <c r="E151" s="23">
        <f>IFERROR(E149*E150, "-")</f>
        <v>95.4</v>
      </c>
      <c r="F151" s="23">
        <f t="shared" ref="F151:H151" si="12">IFERROR(F149*F150, "-")</f>
        <v>81.7102</v>
      </c>
      <c r="G151" s="23">
        <f t="shared" si="12"/>
        <v>156.86000000000001</v>
      </c>
      <c r="H151" s="23">
        <f t="shared" si="12"/>
        <v>140.46560000000002</v>
      </c>
      <c r="I151" s="23">
        <f>I149</f>
        <v>96.59</v>
      </c>
      <c r="J151" s="25">
        <f>SUM(D151:I151)</f>
        <v>673.51580000000001</v>
      </c>
      <c r="K151" s="15"/>
    </row>
    <row r="152" spans="2:11" x14ac:dyDescent="0.2">
      <c r="B152" s="12"/>
      <c r="C152" s="13" t="s">
        <v>548</v>
      </c>
      <c r="D152" s="23">
        <f>(D151*Main!$D$13*0.709)+0.291*D151</f>
        <v>102.49</v>
      </c>
      <c r="E152" s="23">
        <f>(E151*Main!$D$13*0.709)+0.291*E151</f>
        <v>95.399999999999991</v>
      </c>
      <c r="F152" s="23">
        <f>(F151*Main!$D$13*0.709)+0.291*F151</f>
        <v>81.7102</v>
      </c>
      <c r="G152" s="23">
        <f>(G151*Main!$D$13*0.709)+0.291*G151</f>
        <v>156.86000000000001</v>
      </c>
      <c r="H152" s="23">
        <f>(H151*Main!$D$13*0.709)+0.291*H151</f>
        <v>140.46560000000002</v>
      </c>
      <c r="I152" s="23">
        <f>(I151*Main!$D$13*0.709)+0.291*I151</f>
        <v>96.59</v>
      </c>
      <c r="J152" s="25">
        <f>SUM(D152:I152)</f>
        <v>673.51580000000001</v>
      </c>
      <c r="K152" s="15"/>
    </row>
    <row r="153" spans="2:11" x14ac:dyDescent="0.2">
      <c r="B153" s="12"/>
      <c r="C153" s="13"/>
      <c r="D153" s="23"/>
      <c r="E153" s="23"/>
      <c r="F153" s="23"/>
      <c r="G153" s="23"/>
      <c r="H153" s="23"/>
      <c r="I153" s="23"/>
      <c r="J153" s="25"/>
      <c r="K153" s="15"/>
    </row>
    <row r="154" spans="2:11" x14ac:dyDescent="0.2">
      <c r="B154" s="12"/>
      <c r="C154" s="13" t="s">
        <v>3816</v>
      </c>
      <c r="D154" s="43">
        <v>0.82</v>
      </c>
      <c r="E154" s="43">
        <v>0.82</v>
      </c>
      <c r="F154" s="33">
        <v>1</v>
      </c>
      <c r="G154" s="33">
        <v>1</v>
      </c>
      <c r="H154" s="33">
        <v>1</v>
      </c>
      <c r="I154" s="23"/>
      <c r="J154" s="25"/>
      <c r="K154" s="15"/>
    </row>
    <row r="155" spans="2:11" x14ac:dyDescent="0.2">
      <c r="B155" s="12"/>
      <c r="C155" s="13"/>
      <c r="D155" s="23"/>
      <c r="E155" s="23"/>
      <c r="F155" s="23"/>
      <c r="G155" s="23"/>
      <c r="H155" s="23"/>
      <c r="I155" s="23"/>
      <c r="J155" s="25"/>
      <c r="K155" s="15"/>
    </row>
    <row r="156" spans="2:11" x14ac:dyDescent="0.2">
      <c r="B156" s="12"/>
      <c r="C156" s="13" t="s">
        <v>3819</v>
      </c>
      <c r="D156" s="23">
        <f>D152*D154</f>
        <v>84.041799999999995</v>
      </c>
      <c r="E156" s="23">
        <f>E152*E154</f>
        <v>78.227999999999994</v>
      </c>
      <c r="F156" s="23">
        <f>F152*F154</f>
        <v>81.7102</v>
      </c>
      <c r="G156" s="23">
        <f>G154*G152</f>
        <v>156.86000000000001</v>
      </c>
      <c r="H156" s="23">
        <f>H152*H154</f>
        <v>140.46560000000002</v>
      </c>
      <c r="I156" s="23">
        <f>I152</f>
        <v>96.59</v>
      </c>
      <c r="J156" s="25">
        <f>SUM(D156:I156)</f>
        <v>637.89560000000006</v>
      </c>
      <c r="K156" s="15"/>
    </row>
    <row r="157" spans="2:11" ht="9.6" customHeight="1" thickBot="1" x14ac:dyDescent="0.25">
      <c r="B157" s="26"/>
      <c r="C157" s="27"/>
      <c r="D157" s="27"/>
      <c r="E157" s="27"/>
      <c r="F157" s="27"/>
      <c r="G157" s="27"/>
      <c r="H157" s="27"/>
      <c r="I157" s="27"/>
      <c r="J157" s="27"/>
      <c r="K157" s="28"/>
    </row>
    <row r="158" spans="2:11" ht="20.45" customHeight="1" thickBot="1" x14ac:dyDescent="0.25"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2:11" ht="29.45" customHeight="1" thickBot="1" x14ac:dyDescent="0.25">
      <c r="B159" s="9"/>
      <c r="C159" s="49" t="s">
        <v>3911</v>
      </c>
      <c r="D159" s="49"/>
      <c r="E159" s="49"/>
      <c r="F159" s="49"/>
      <c r="G159" s="49"/>
      <c r="H159" s="49"/>
      <c r="I159" s="49"/>
      <c r="J159" s="49"/>
      <c r="K159" s="11"/>
    </row>
    <row r="160" spans="2:11" s="22" customFormat="1" ht="29.45" customHeight="1" thickBot="1" x14ac:dyDescent="0.3">
      <c r="B160" s="18"/>
      <c r="C160" s="19"/>
      <c r="D160" s="19" t="s">
        <v>13</v>
      </c>
      <c r="E160" s="19" t="s">
        <v>14</v>
      </c>
      <c r="F160" s="19" t="s">
        <v>47</v>
      </c>
      <c r="G160" s="19" t="s">
        <v>72</v>
      </c>
      <c r="H160" s="19" t="s">
        <v>115</v>
      </c>
      <c r="I160" s="19" t="s">
        <v>136</v>
      </c>
      <c r="J160" s="20" t="s">
        <v>3820</v>
      </c>
      <c r="K160" s="21"/>
    </row>
    <row r="161" spans="2:11" x14ac:dyDescent="0.2">
      <c r="B161" s="12"/>
      <c r="C161" s="13" t="s">
        <v>130</v>
      </c>
      <c r="D161" s="23">
        <f>IFERROR(VLOOKUP(Main!$D$15,Values!$A$2:$H$33, 7, FALSE), "-")</f>
        <v>69.25</v>
      </c>
      <c r="E161" s="23">
        <f>IFERROR(VLOOKUP(Main!$E$15,Values!$A$34:$H$65, 7, FALSE), "-")</f>
        <v>63.6</v>
      </c>
      <c r="F161" s="23">
        <f>IFERROR(VLOOKUP(Main!$F$15,Values!$A$66:$H$89, 7, FALSE), "-")</f>
        <v>28.57</v>
      </c>
      <c r="G161" s="23">
        <f>IFERROR(VLOOKUP(Main!$G$15,Values!$A$90:$H$139, 7, FALSE), "-")</f>
        <v>101.2</v>
      </c>
      <c r="H161" s="23">
        <f>IFERROR(VLOOKUP(Main!$H$15,Values!$A$140:$H$151, 7, FALSE), "-")</f>
        <v>76.34</v>
      </c>
      <c r="I161" s="23">
        <f>IF(Main!$D$12="Urban", 94.84, 96.59)</f>
        <v>96.59</v>
      </c>
      <c r="J161" s="14"/>
      <c r="K161" s="15"/>
    </row>
    <row r="162" spans="2:11" x14ac:dyDescent="0.2">
      <c r="B162" s="12"/>
      <c r="C162" s="13" t="s">
        <v>131</v>
      </c>
      <c r="D162" s="24">
        <f>IFERROR(VLOOKUP(Main!$D$15,Values!$A$2:$H$33, 8, FALSE), "-")</f>
        <v>1.48</v>
      </c>
      <c r="E162" s="24">
        <f>IFERROR(VLOOKUP(Main!$E$15,Values!$A$34:$H$65, 8, FALSE), "-")</f>
        <v>1.5</v>
      </c>
      <c r="F162" s="24">
        <f>IFERROR(VLOOKUP(Main!$F$15,Values!$A$66:$H$89, 8, FALSE), "-")</f>
        <v>2.86</v>
      </c>
      <c r="G162" s="24">
        <f>IFERROR(VLOOKUP(Main!$G$15,Values!$A$90:$H$139, 8, FALSE), "-")</f>
        <v>1.55</v>
      </c>
      <c r="H162" s="24">
        <f>IFERROR(VLOOKUP(Main!$H$15,Values!$A$140:$H$151, 8, FALSE), "-")</f>
        <v>1.84</v>
      </c>
      <c r="I162" s="24"/>
      <c r="J162" s="14"/>
      <c r="K162" s="15"/>
    </row>
    <row r="163" spans="2:11" x14ac:dyDescent="0.2">
      <c r="B163" s="12"/>
      <c r="C163" s="13" t="s">
        <v>132</v>
      </c>
      <c r="D163" s="23">
        <f>IFERROR(D161*D162, "-")</f>
        <v>102.49</v>
      </c>
      <c r="E163" s="23">
        <f>IFERROR(E161*E162, "-")</f>
        <v>95.4</v>
      </c>
      <c r="F163" s="23">
        <f t="shared" ref="F163:H163" si="13">IFERROR(F161*F162, "-")</f>
        <v>81.7102</v>
      </c>
      <c r="G163" s="23">
        <f t="shared" si="13"/>
        <v>156.86000000000001</v>
      </c>
      <c r="H163" s="23">
        <f t="shared" si="13"/>
        <v>140.46560000000002</v>
      </c>
      <c r="I163" s="23">
        <f>I161</f>
        <v>96.59</v>
      </c>
      <c r="J163" s="25">
        <f>SUM(D163:I163)</f>
        <v>673.51580000000001</v>
      </c>
      <c r="K163" s="15"/>
    </row>
    <row r="164" spans="2:11" x14ac:dyDescent="0.2">
      <c r="B164" s="12"/>
      <c r="C164" s="13" t="s">
        <v>548</v>
      </c>
      <c r="D164" s="23">
        <f>(D163*Main!$D$13*0.709)+0.291*D163</f>
        <v>102.49</v>
      </c>
      <c r="E164" s="23">
        <f>(E163*Main!$D$13*0.709)+0.291*E163</f>
        <v>95.399999999999991</v>
      </c>
      <c r="F164" s="23">
        <f>(F163*Main!$D$13*0.709)+0.291*F163</f>
        <v>81.7102</v>
      </c>
      <c r="G164" s="23">
        <f>(G163*Main!$D$13*0.709)+0.291*G163</f>
        <v>156.86000000000001</v>
      </c>
      <c r="H164" s="23">
        <f>(H163*Main!$D$13*0.709)+0.291*H163</f>
        <v>140.46560000000002</v>
      </c>
      <c r="I164" s="23">
        <f>(I163*Main!$D$13*0.709)+0.291*I163</f>
        <v>96.59</v>
      </c>
      <c r="J164" s="25">
        <f>SUM(D164:I164)</f>
        <v>673.51580000000001</v>
      </c>
      <c r="K164" s="15"/>
    </row>
    <row r="165" spans="2:11" x14ac:dyDescent="0.2">
      <c r="B165" s="12"/>
      <c r="C165" s="13"/>
      <c r="D165" s="23"/>
      <c r="E165" s="23"/>
      <c r="F165" s="23"/>
      <c r="G165" s="23"/>
      <c r="H165" s="23"/>
      <c r="I165" s="23"/>
      <c r="J165" s="25"/>
      <c r="K165" s="15"/>
    </row>
    <row r="166" spans="2:11" x14ac:dyDescent="0.2">
      <c r="B166" s="12"/>
      <c r="C166" s="13" t="s">
        <v>3816</v>
      </c>
      <c r="D166" s="43">
        <v>0.8</v>
      </c>
      <c r="E166" s="43">
        <v>0.8</v>
      </c>
      <c r="F166" s="33">
        <v>1</v>
      </c>
      <c r="G166" s="33">
        <v>1</v>
      </c>
      <c r="H166" s="33">
        <v>1</v>
      </c>
      <c r="I166" s="23"/>
      <c r="J166" s="25"/>
      <c r="K166" s="15"/>
    </row>
    <row r="167" spans="2:11" x14ac:dyDescent="0.2">
      <c r="B167" s="12"/>
      <c r="C167" s="13"/>
      <c r="D167" s="23"/>
      <c r="E167" s="23"/>
      <c r="F167" s="23"/>
      <c r="G167" s="23"/>
      <c r="H167" s="23"/>
      <c r="I167" s="23"/>
      <c r="J167" s="25"/>
      <c r="K167" s="15"/>
    </row>
    <row r="168" spans="2:11" x14ac:dyDescent="0.2">
      <c r="B168" s="12"/>
      <c r="C168" s="13" t="s">
        <v>3819</v>
      </c>
      <c r="D168" s="23">
        <f>D164*D166</f>
        <v>81.992000000000004</v>
      </c>
      <c r="E168" s="23">
        <f>E164*E166</f>
        <v>76.319999999999993</v>
      </c>
      <c r="F168" s="23">
        <f>F164*F166</f>
        <v>81.7102</v>
      </c>
      <c r="G168" s="23">
        <f>G166*G164</f>
        <v>156.86000000000001</v>
      </c>
      <c r="H168" s="23">
        <f>H164*H166</f>
        <v>140.46560000000002</v>
      </c>
      <c r="I168" s="23">
        <f>I164</f>
        <v>96.59</v>
      </c>
      <c r="J168" s="25">
        <f>SUM(D168:I168)</f>
        <v>633.93780000000004</v>
      </c>
      <c r="K168" s="15"/>
    </row>
    <row r="169" spans="2:11" ht="9.6" customHeight="1" thickBot="1" x14ac:dyDescent="0.25">
      <c r="B169" s="26"/>
      <c r="C169" s="27"/>
      <c r="D169" s="27"/>
      <c r="E169" s="27"/>
      <c r="F169" s="27"/>
      <c r="G169" s="27"/>
      <c r="H169" s="27"/>
      <c r="I169" s="27"/>
      <c r="J169" s="27"/>
      <c r="K169" s="28"/>
    </row>
    <row r="170" spans="2:11" ht="20.45" customHeight="1" thickBot="1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2:11" ht="29.45" customHeight="1" thickBot="1" x14ac:dyDescent="0.25">
      <c r="B171" s="9"/>
      <c r="C171" s="49" t="s">
        <v>3912</v>
      </c>
      <c r="D171" s="49"/>
      <c r="E171" s="49"/>
      <c r="F171" s="49"/>
      <c r="G171" s="49"/>
      <c r="H171" s="49"/>
      <c r="I171" s="49"/>
      <c r="J171" s="49"/>
      <c r="K171" s="11"/>
    </row>
    <row r="172" spans="2:11" s="22" customFormat="1" ht="29.45" customHeight="1" thickBot="1" x14ac:dyDescent="0.3">
      <c r="B172" s="18"/>
      <c r="C172" s="19"/>
      <c r="D172" s="19" t="s">
        <v>13</v>
      </c>
      <c r="E172" s="19" t="s">
        <v>14</v>
      </c>
      <c r="F172" s="19" t="s">
        <v>47</v>
      </c>
      <c r="G172" s="19" t="s">
        <v>72</v>
      </c>
      <c r="H172" s="19" t="s">
        <v>115</v>
      </c>
      <c r="I172" s="19" t="s">
        <v>136</v>
      </c>
      <c r="J172" s="20" t="s">
        <v>3820</v>
      </c>
      <c r="K172" s="21"/>
    </row>
    <row r="173" spans="2:11" x14ac:dyDescent="0.2">
      <c r="B173" s="12"/>
      <c r="C173" s="13" t="s">
        <v>130</v>
      </c>
      <c r="D173" s="23">
        <f>IFERROR(VLOOKUP(Main!$D$15,Values!$A$2:$H$33, 7, FALSE), "-")</f>
        <v>69.25</v>
      </c>
      <c r="E173" s="23">
        <f>IFERROR(VLOOKUP(Main!$E$15,Values!$A$34:$H$65, 7, FALSE), "-")</f>
        <v>63.6</v>
      </c>
      <c r="F173" s="23">
        <f>IFERROR(VLOOKUP(Main!$F$15,Values!$A$66:$H$89, 7, FALSE), "-")</f>
        <v>28.57</v>
      </c>
      <c r="G173" s="23">
        <f>IFERROR(VLOOKUP(Main!$G$15,Values!$A$90:$H$139, 7, FALSE), "-")</f>
        <v>101.2</v>
      </c>
      <c r="H173" s="23">
        <f>IFERROR(VLOOKUP(Main!$H$15,Values!$A$140:$H$151, 7, FALSE), "-")</f>
        <v>76.34</v>
      </c>
      <c r="I173" s="23">
        <f>IF(Main!$D$12="Urban", 94.84, 96.59)</f>
        <v>96.59</v>
      </c>
      <c r="J173" s="14"/>
      <c r="K173" s="15"/>
    </row>
    <row r="174" spans="2:11" x14ac:dyDescent="0.2">
      <c r="B174" s="12"/>
      <c r="C174" s="13" t="s">
        <v>131</v>
      </c>
      <c r="D174" s="24">
        <f>IFERROR(VLOOKUP(Main!$D$15,Values!$A$2:$H$33, 8, FALSE), "-")</f>
        <v>1.48</v>
      </c>
      <c r="E174" s="24">
        <f>IFERROR(VLOOKUP(Main!$E$15,Values!$A$34:$H$65, 8, FALSE), "-")</f>
        <v>1.5</v>
      </c>
      <c r="F174" s="24">
        <f>IFERROR(VLOOKUP(Main!$F$15,Values!$A$66:$H$89, 8, FALSE), "-")</f>
        <v>2.86</v>
      </c>
      <c r="G174" s="24">
        <f>IFERROR(VLOOKUP(Main!$G$15,Values!$A$90:$H$139, 8, FALSE), "-")</f>
        <v>1.55</v>
      </c>
      <c r="H174" s="24">
        <f>IFERROR(VLOOKUP(Main!$H$15,Values!$A$140:$H$151, 8, FALSE), "-")</f>
        <v>1.84</v>
      </c>
      <c r="I174" s="24"/>
      <c r="J174" s="14"/>
      <c r="K174" s="15"/>
    </row>
    <row r="175" spans="2:11" x14ac:dyDescent="0.2">
      <c r="B175" s="12"/>
      <c r="C175" s="13" t="s">
        <v>132</v>
      </c>
      <c r="D175" s="23">
        <f>IFERROR(D173*D174, "-")</f>
        <v>102.49</v>
      </c>
      <c r="E175" s="23">
        <f>IFERROR(E173*E174, "-")</f>
        <v>95.4</v>
      </c>
      <c r="F175" s="23">
        <f t="shared" ref="F175:H175" si="14">IFERROR(F173*F174, "-")</f>
        <v>81.7102</v>
      </c>
      <c r="G175" s="23">
        <f t="shared" si="14"/>
        <v>156.86000000000001</v>
      </c>
      <c r="H175" s="23">
        <f t="shared" si="14"/>
        <v>140.46560000000002</v>
      </c>
      <c r="I175" s="23">
        <f>I173</f>
        <v>96.59</v>
      </c>
      <c r="J175" s="25">
        <f>SUM(D175:I175)</f>
        <v>673.51580000000001</v>
      </c>
      <c r="K175" s="15"/>
    </row>
    <row r="176" spans="2:11" x14ac:dyDescent="0.2">
      <c r="B176" s="12"/>
      <c r="C176" s="13" t="s">
        <v>548</v>
      </c>
      <c r="D176" s="23">
        <f>(D175*Main!$D$13*0.709)+0.291*D175</f>
        <v>102.49</v>
      </c>
      <c r="E176" s="23">
        <f>(E175*Main!$D$13*0.709)+0.291*E175</f>
        <v>95.399999999999991</v>
      </c>
      <c r="F176" s="23">
        <f>(F175*Main!$D$13*0.709)+0.291*F175</f>
        <v>81.7102</v>
      </c>
      <c r="G176" s="23">
        <f>(G175*Main!$D$13*0.709)+0.291*G175</f>
        <v>156.86000000000001</v>
      </c>
      <c r="H176" s="23">
        <f>(H175*Main!$D$13*0.709)+0.291*H175</f>
        <v>140.46560000000002</v>
      </c>
      <c r="I176" s="23">
        <f>(I175*Main!$D$13*0.709)+0.291*I175</f>
        <v>96.59</v>
      </c>
      <c r="J176" s="25">
        <f>SUM(D176:I176)</f>
        <v>673.51580000000001</v>
      </c>
      <c r="K176" s="15"/>
    </row>
    <row r="177" spans="2:11" x14ac:dyDescent="0.2">
      <c r="B177" s="12"/>
      <c r="C177" s="13"/>
      <c r="D177" s="23"/>
      <c r="E177" s="23"/>
      <c r="F177" s="23"/>
      <c r="G177" s="23"/>
      <c r="H177" s="23"/>
      <c r="I177" s="23"/>
      <c r="J177" s="25"/>
      <c r="K177" s="15"/>
    </row>
    <row r="178" spans="2:11" x14ac:dyDescent="0.2">
      <c r="B178" s="12"/>
      <c r="C178" s="13" t="s">
        <v>3816</v>
      </c>
      <c r="D178" s="43">
        <v>0.78</v>
      </c>
      <c r="E178" s="43">
        <v>0.78</v>
      </c>
      <c r="F178" s="33">
        <v>1</v>
      </c>
      <c r="G178" s="33">
        <v>1</v>
      </c>
      <c r="H178" s="33">
        <v>1</v>
      </c>
      <c r="I178" s="23"/>
      <c r="J178" s="25"/>
      <c r="K178" s="15"/>
    </row>
    <row r="179" spans="2:11" x14ac:dyDescent="0.2">
      <c r="B179" s="12"/>
      <c r="C179" s="13"/>
      <c r="D179" s="23"/>
      <c r="E179" s="23"/>
      <c r="F179" s="23"/>
      <c r="G179" s="23"/>
      <c r="H179" s="23"/>
      <c r="I179" s="23"/>
      <c r="J179" s="25"/>
      <c r="K179" s="15"/>
    </row>
    <row r="180" spans="2:11" x14ac:dyDescent="0.2">
      <c r="B180" s="12"/>
      <c r="C180" s="13" t="s">
        <v>3819</v>
      </c>
      <c r="D180" s="23">
        <f>D176*D178</f>
        <v>79.9422</v>
      </c>
      <c r="E180" s="23">
        <f>E176*E178</f>
        <v>74.411999999999992</v>
      </c>
      <c r="F180" s="23">
        <f>F176*F178</f>
        <v>81.7102</v>
      </c>
      <c r="G180" s="23">
        <f>G178*G176</f>
        <v>156.86000000000001</v>
      </c>
      <c r="H180" s="23">
        <f>H176*H178</f>
        <v>140.46560000000002</v>
      </c>
      <c r="I180" s="23">
        <f>I176</f>
        <v>96.59</v>
      </c>
      <c r="J180" s="25">
        <f>SUM(D180:I180)</f>
        <v>629.98</v>
      </c>
      <c r="K180" s="15"/>
    </row>
    <row r="181" spans="2:11" ht="9.6" customHeight="1" thickBot="1" x14ac:dyDescent="0.25">
      <c r="B181" s="26"/>
      <c r="C181" s="27"/>
      <c r="D181" s="27"/>
      <c r="E181" s="27"/>
      <c r="F181" s="27"/>
      <c r="G181" s="27"/>
      <c r="H181" s="27"/>
      <c r="I181" s="27"/>
      <c r="J181" s="27"/>
      <c r="K181" s="28"/>
    </row>
    <row r="182" spans="2:11" ht="20.45" customHeight="1" thickBot="1" x14ac:dyDescent="0.25"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2:11" ht="29.45" customHeight="1" thickBot="1" x14ac:dyDescent="0.25">
      <c r="B183" s="9"/>
      <c r="C183" s="49" t="s">
        <v>3913</v>
      </c>
      <c r="D183" s="49"/>
      <c r="E183" s="49"/>
      <c r="F183" s="49"/>
      <c r="G183" s="49"/>
      <c r="H183" s="49"/>
      <c r="I183" s="49"/>
      <c r="J183" s="49"/>
      <c r="K183" s="11"/>
    </row>
    <row r="184" spans="2:11" s="22" customFormat="1" ht="29.45" customHeight="1" thickBot="1" x14ac:dyDescent="0.3">
      <c r="B184" s="18"/>
      <c r="C184" s="19"/>
      <c r="D184" s="19" t="s">
        <v>13</v>
      </c>
      <c r="E184" s="19" t="s">
        <v>14</v>
      </c>
      <c r="F184" s="19" t="s">
        <v>47</v>
      </c>
      <c r="G184" s="19" t="s">
        <v>72</v>
      </c>
      <c r="H184" s="19" t="s">
        <v>115</v>
      </c>
      <c r="I184" s="19" t="s">
        <v>136</v>
      </c>
      <c r="J184" s="20" t="s">
        <v>3820</v>
      </c>
      <c r="K184" s="21"/>
    </row>
    <row r="185" spans="2:11" x14ac:dyDescent="0.2">
      <c r="B185" s="12"/>
      <c r="C185" s="13" t="s">
        <v>130</v>
      </c>
      <c r="D185" s="23">
        <f>IFERROR(VLOOKUP(Main!$D$15,Values!$A$2:$H$33, 7, FALSE), "-")</f>
        <v>69.25</v>
      </c>
      <c r="E185" s="23">
        <f>IFERROR(VLOOKUP(Main!$E$15,Values!$A$34:$H$65, 7, FALSE), "-")</f>
        <v>63.6</v>
      </c>
      <c r="F185" s="23">
        <f>IFERROR(VLOOKUP(Main!$F$15,Values!$A$66:$H$89, 7, FALSE), "-")</f>
        <v>28.57</v>
      </c>
      <c r="G185" s="23">
        <f>IFERROR(VLOOKUP(Main!$G$15,Values!$A$90:$H$139, 7, FALSE), "-")</f>
        <v>101.2</v>
      </c>
      <c r="H185" s="23">
        <f>IFERROR(VLOOKUP(Main!$H$15,Values!$A$140:$H$151, 7, FALSE), "-")</f>
        <v>76.34</v>
      </c>
      <c r="I185" s="23">
        <f>IF(Main!$D$12="Urban", 94.84, 96.59)</f>
        <v>96.59</v>
      </c>
      <c r="J185" s="14"/>
      <c r="K185" s="15"/>
    </row>
    <row r="186" spans="2:11" x14ac:dyDescent="0.2">
      <c r="B186" s="12"/>
      <c r="C186" s="13" t="s">
        <v>131</v>
      </c>
      <c r="D186" s="24">
        <f>IFERROR(VLOOKUP(Main!$D$15,Values!$A$2:$H$33, 8, FALSE), "-")</f>
        <v>1.48</v>
      </c>
      <c r="E186" s="24">
        <f>IFERROR(VLOOKUP(Main!$E$15,Values!$A$34:$H$65, 8, FALSE), "-")</f>
        <v>1.5</v>
      </c>
      <c r="F186" s="24">
        <f>IFERROR(VLOOKUP(Main!$F$15,Values!$A$66:$H$89, 8, FALSE), "-")</f>
        <v>2.86</v>
      </c>
      <c r="G186" s="24">
        <f>IFERROR(VLOOKUP(Main!$G$15,Values!$A$90:$H$139, 8, FALSE), "-")</f>
        <v>1.55</v>
      </c>
      <c r="H186" s="24">
        <f>IFERROR(VLOOKUP(Main!$H$15,Values!$A$140:$H$151, 8, FALSE), "-")</f>
        <v>1.84</v>
      </c>
      <c r="I186" s="24"/>
      <c r="J186" s="14"/>
      <c r="K186" s="15"/>
    </row>
    <row r="187" spans="2:11" x14ac:dyDescent="0.2">
      <c r="B187" s="12"/>
      <c r="C187" s="13" t="s">
        <v>132</v>
      </c>
      <c r="D187" s="23">
        <f>IFERROR(D185*D186, "-")</f>
        <v>102.49</v>
      </c>
      <c r="E187" s="23">
        <f>IFERROR(E185*E186, "-")</f>
        <v>95.4</v>
      </c>
      <c r="F187" s="23">
        <f t="shared" ref="F187:H187" si="15">IFERROR(F185*F186, "-")</f>
        <v>81.7102</v>
      </c>
      <c r="G187" s="23">
        <f t="shared" si="15"/>
        <v>156.86000000000001</v>
      </c>
      <c r="H187" s="23">
        <f t="shared" si="15"/>
        <v>140.46560000000002</v>
      </c>
      <c r="I187" s="23">
        <f>I185</f>
        <v>96.59</v>
      </c>
      <c r="J187" s="25">
        <f>SUM(D187:I187)</f>
        <v>673.51580000000001</v>
      </c>
      <c r="K187" s="15"/>
    </row>
    <row r="188" spans="2:11" x14ac:dyDescent="0.2">
      <c r="B188" s="12"/>
      <c r="C188" s="13" t="s">
        <v>548</v>
      </c>
      <c r="D188" s="23">
        <f>(D187*Main!$D$13*0.709)+0.291*D187</f>
        <v>102.49</v>
      </c>
      <c r="E188" s="23">
        <f>(E187*Main!$D$13*0.709)+0.291*E187</f>
        <v>95.399999999999991</v>
      </c>
      <c r="F188" s="23">
        <f>(F187*Main!$D$13*0.709)+0.291*F187</f>
        <v>81.7102</v>
      </c>
      <c r="G188" s="23">
        <f>(G187*Main!$D$13*0.709)+0.291*G187</f>
        <v>156.86000000000001</v>
      </c>
      <c r="H188" s="23">
        <f>(H187*Main!$D$13*0.709)+0.291*H187</f>
        <v>140.46560000000002</v>
      </c>
      <c r="I188" s="23">
        <f>(I187*Main!$D$13*0.709)+0.291*I187</f>
        <v>96.59</v>
      </c>
      <c r="J188" s="25">
        <f>SUM(D188:I188)</f>
        <v>673.51580000000001</v>
      </c>
      <c r="K188" s="15"/>
    </row>
    <row r="189" spans="2:11" x14ac:dyDescent="0.2">
      <c r="B189" s="12"/>
      <c r="C189" s="13"/>
      <c r="D189" s="23"/>
      <c r="E189" s="23"/>
      <c r="F189" s="23"/>
      <c r="G189" s="23"/>
      <c r="H189" s="23"/>
      <c r="I189" s="23"/>
      <c r="J189" s="25"/>
      <c r="K189" s="15"/>
    </row>
    <row r="190" spans="2:11" x14ac:dyDescent="0.2">
      <c r="B190" s="12"/>
      <c r="C190" s="13" t="s">
        <v>3816</v>
      </c>
      <c r="D190" s="43">
        <v>0.76</v>
      </c>
      <c r="E190" s="43">
        <v>0.76</v>
      </c>
      <c r="F190" s="33">
        <v>1</v>
      </c>
      <c r="G190" s="33">
        <v>1</v>
      </c>
      <c r="H190" s="33">
        <v>1</v>
      </c>
      <c r="I190" s="23"/>
      <c r="J190" s="25"/>
      <c r="K190" s="15"/>
    </row>
    <row r="191" spans="2:11" x14ac:dyDescent="0.2">
      <c r="B191" s="12"/>
      <c r="C191" s="13"/>
      <c r="D191" s="23"/>
      <c r="E191" s="23"/>
      <c r="F191" s="23"/>
      <c r="G191" s="23"/>
      <c r="H191" s="23"/>
      <c r="I191" s="23"/>
      <c r="J191" s="25"/>
      <c r="K191" s="15"/>
    </row>
    <row r="192" spans="2:11" x14ac:dyDescent="0.2">
      <c r="B192" s="12"/>
      <c r="C192" s="13" t="s">
        <v>3819</v>
      </c>
      <c r="D192" s="23">
        <f>D188*D190</f>
        <v>77.892399999999995</v>
      </c>
      <c r="E192" s="23">
        <f>E188*E190</f>
        <v>72.503999999999991</v>
      </c>
      <c r="F192" s="23">
        <f>F188*F190</f>
        <v>81.7102</v>
      </c>
      <c r="G192" s="23">
        <f>G190*G188</f>
        <v>156.86000000000001</v>
      </c>
      <c r="H192" s="23">
        <f>H188*H190</f>
        <v>140.46560000000002</v>
      </c>
      <c r="I192" s="23">
        <f>I188</f>
        <v>96.59</v>
      </c>
      <c r="J192" s="25">
        <f>SUM(D192:I192)</f>
        <v>626.0222</v>
      </c>
      <c r="K192" s="15"/>
    </row>
    <row r="193" spans="2:11" ht="9.6" customHeight="1" thickBot="1" x14ac:dyDescent="0.25">
      <c r="B193" s="26"/>
      <c r="C193" s="27"/>
      <c r="D193" s="27"/>
      <c r="E193" s="27"/>
      <c r="F193" s="27"/>
      <c r="G193" s="27"/>
      <c r="H193" s="27"/>
      <c r="I193" s="27"/>
      <c r="J193" s="27"/>
      <c r="K193" s="28"/>
    </row>
    <row r="194" spans="2:11" ht="9.6" customHeight="1" x14ac:dyDescent="0.2"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2:11" ht="9.6" customHeight="1" x14ac:dyDescent="0.2"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2:11" ht="9.6" customHeight="1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2:11" ht="9.6" customHeight="1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2:11" ht="9.6" customHeight="1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2:11" ht="9.6" customHeight="1" x14ac:dyDescent="0.2"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2:11" ht="9.6" customHeight="1" x14ac:dyDescent="0.2"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2:11" ht="9.6" customHeight="1" x14ac:dyDescent="0.2"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2:11" ht="9.6" customHeight="1" x14ac:dyDescent="0.2"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2:11" ht="9.6" customHeight="1" x14ac:dyDescent="0.2"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2:11" ht="9.6" customHeight="1" x14ac:dyDescent="0.2"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2:11" ht="9.6" customHeight="1" x14ac:dyDescent="0.2"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2:11" ht="9.6" customHeight="1" x14ac:dyDescent="0.2"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2:11" ht="9.6" customHeight="1" x14ac:dyDescent="0.2"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2:11" ht="9.6" customHeight="1" x14ac:dyDescent="0.2"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2:11" ht="9.6" customHeight="1" x14ac:dyDescent="0.2"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2:11" ht="9.6" customHeight="1" x14ac:dyDescent="0.2"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2:11" ht="9.6" customHeight="1" x14ac:dyDescent="0.2"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2:11" ht="9.6" customHeight="1" x14ac:dyDescent="0.2"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2:11" ht="9.6" customHeight="1" x14ac:dyDescent="0.2"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2:11" ht="9.6" customHeight="1" x14ac:dyDescent="0.2"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2:11" ht="9.6" customHeight="1" x14ac:dyDescent="0.2"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2:11" ht="9.6" customHeight="1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2:11" ht="9.6" customHeight="1" x14ac:dyDescent="0.2"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2:11" ht="9.6" customHeight="1" x14ac:dyDescent="0.2"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2:11" ht="9.6" customHeight="1" x14ac:dyDescent="0.2"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2:11" ht="9.6" customHeigh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2:11" ht="9.6" customHeight="1" x14ac:dyDescent="0.2"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2:11" ht="9.6" customHeight="1" x14ac:dyDescent="0.2"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2:11" ht="9.6" customHeight="1" x14ac:dyDescent="0.2"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2:11" ht="9.6" customHeight="1" x14ac:dyDescent="0.2"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2:11" ht="9.6" customHeight="1" x14ac:dyDescent="0.2"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2:11" ht="9.6" customHeight="1" x14ac:dyDescent="0.2"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2:11" ht="9.6" customHeight="1" x14ac:dyDescent="0.2"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2:11" ht="9.6" customHeight="1" x14ac:dyDescent="0.2"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2:11" ht="9.6" customHeight="1" x14ac:dyDescent="0.2">
      <c r="B229" s="14"/>
      <c r="C229" s="14"/>
      <c r="D229" s="14"/>
      <c r="E229" s="14"/>
      <c r="F229" s="14"/>
      <c r="G229" s="14"/>
      <c r="H229" s="14"/>
      <c r="I229" s="14"/>
      <c r="J229" s="14"/>
      <c r="K229" s="14"/>
    </row>
    <row r="230" spans="2:11" ht="9.6" customHeight="1" x14ac:dyDescent="0.2"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2:11" ht="9.6" customHeight="1" x14ac:dyDescent="0.2"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2:11" ht="9.6" customHeight="1" x14ac:dyDescent="0.2"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2:11" ht="9.6" customHeight="1" x14ac:dyDescent="0.2">
      <c r="B233" s="14"/>
      <c r="C233" s="14"/>
      <c r="D233" s="14"/>
      <c r="E233" s="14"/>
      <c r="F233" s="14"/>
      <c r="G233" s="14"/>
      <c r="H233" s="14"/>
      <c r="I233" s="14"/>
      <c r="J233" s="14"/>
      <c r="K233" s="14"/>
    </row>
    <row r="234" spans="2:11" ht="9.6" customHeight="1" x14ac:dyDescent="0.2">
      <c r="B234" s="14"/>
      <c r="C234" s="14"/>
      <c r="D234" s="14"/>
      <c r="E234" s="14"/>
      <c r="F234" s="14"/>
      <c r="G234" s="14"/>
      <c r="H234" s="14"/>
      <c r="I234" s="14"/>
      <c r="J234" s="14"/>
      <c r="K234" s="14"/>
    </row>
    <row r="235" spans="2:11" ht="9.6" customHeight="1" x14ac:dyDescent="0.2"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2:11" ht="9.6" customHeight="1" x14ac:dyDescent="0.2"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2:11" ht="9.6" customHeigh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2:11" ht="9.6" customHeigh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2:11" ht="9.6" customHeight="1" x14ac:dyDescent="0.2">
      <c r="B239" s="14"/>
      <c r="C239" s="14"/>
      <c r="D239" s="14"/>
      <c r="E239" s="14"/>
      <c r="F239" s="14"/>
      <c r="G239" s="14"/>
      <c r="H239" s="14"/>
      <c r="I239" s="14"/>
      <c r="J239" s="14"/>
      <c r="K239" s="14"/>
    </row>
    <row r="240" spans="2:11" ht="9.6" customHeight="1" x14ac:dyDescent="0.2">
      <c r="B240" s="14"/>
      <c r="C240" s="14"/>
      <c r="D240" s="14"/>
      <c r="E240" s="14"/>
      <c r="F240" s="14"/>
      <c r="G240" s="14"/>
      <c r="H240" s="14"/>
      <c r="I240" s="14"/>
      <c r="J240" s="14"/>
      <c r="K240" s="14"/>
    </row>
    <row r="241" spans="2:11" ht="9.6" customHeight="1" x14ac:dyDescent="0.2"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2:11" ht="9.6" customHeight="1" x14ac:dyDescent="0.2"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2:11" ht="9.6" customHeight="1" x14ac:dyDescent="0.2"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2:11" ht="9.6" customHeight="1" x14ac:dyDescent="0.2">
      <c r="B244" s="14"/>
      <c r="C244" s="14"/>
      <c r="D244" s="14"/>
      <c r="E244" s="14"/>
      <c r="F244" s="14"/>
      <c r="G244" s="14"/>
      <c r="H244" s="14"/>
      <c r="I244" s="14"/>
      <c r="J244" s="14"/>
      <c r="K244" s="14"/>
    </row>
    <row r="245" spans="2:11" ht="9.6" customHeight="1" x14ac:dyDescent="0.2">
      <c r="B245" s="14"/>
      <c r="C245" s="14"/>
      <c r="D245" s="14"/>
      <c r="E245" s="14"/>
      <c r="F245" s="14"/>
      <c r="G245" s="14"/>
      <c r="H245" s="14"/>
      <c r="I245" s="14"/>
      <c r="J245" s="14"/>
      <c r="K245" s="14"/>
    </row>
    <row r="246" spans="2:11" ht="9.6" customHeight="1" x14ac:dyDescent="0.2"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2:11" ht="9.6" customHeight="1" x14ac:dyDescent="0.2"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2:11" ht="9.6" customHeight="1" x14ac:dyDescent="0.2">
      <c r="B248" s="14"/>
      <c r="C248" s="14"/>
      <c r="D248" s="14"/>
      <c r="E248" s="14"/>
      <c r="F248" s="14"/>
      <c r="G248" s="14"/>
      <c r="H248" s="14"/>
      <c r="I248" s="14"/>
      <c r="J248" s="14"/>
      <c r="K248" s="14"/>
    </row>
    <row r="249" spans="2:11" ht="9.6" customHeight="1" x14ac:dyDescent="0.2"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2:11" ht="9.6" customHeight="1" x14ac:dyDescent="0.2"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2:11" ht="9.6" customHeight="1" x14ac:dyDescent="0.2">
      <c r="B251" s="14"/>
      <c r="C251" s="14"/>
      <c r="D251" s="14"/>
      <c r="E251" s="14"/>
      <c r="F251" s="14"/>
      <c r="G251" s="14"/>
      <c r="H251" s="14"/>
      <c r="I251" s="14"/>
      <c r="J251" s="14"/>
      <c r="K251" s="14"/>
    </row>
    <row r="252" spans="2:11" ht="9.6" customHeight="1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spans="2:11" ht="9.6" customHeight="1" x14ac:dyDescent="0.2">
      <c r="B253" s="14"/>
      <c r="C253" s="14"/>
      <c r="D253" s="14"/>
      <c r="E253" s="14"/>
      <c r="F253" s="14"/>
      <c r="G253" s="14"/>
      <c r="H253" s="14"/>
      <c r="I253" s="14"/>
      <c r="J253" s="14"/>
      <c r="K253" s="14"/>
    </row>
    <row r="254" spans="2:11" ht="9.6" customHeight="1" x14ac:dyDescent="0.2"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spans="2:11" ht="9.6" customHeight="1" x14ac:dyDescent="0.2">
      <c r="B255" s="14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2:11" ht="9.6" customHeight="1" x14ac:dyDescent="0.2">
      <c r="B256" s="14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2:11" ht="9.6" customHeight="1" x14ac:dyDescent="0.2"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2:11" ht="9.6" customHeight="1" x14ac:dyDescent="0.2"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2:11" ht="9.6" customHeigh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</row>
    <row r="260" spans="2:11" ht="9.6" customHeight="1" x14ac:dyDescent="0.2"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2:11" ht="9.6" customHeigh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2:11" ht="9.6" customHeigh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</row>
    <row r="263" spans="2:11" ht="9.6" customHeigh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</row>
    <row r="264" spans="2:11" ht="9.6" customHeigh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2:11" ht="9.6" customHeigh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2:11" ht="9.6" customHeigh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2:11" ht="9.6" customHeigh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</row>
    <row r="268" spans="2:11" ht="9.6" customHeigh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</row>
    <row r="269" spans="2:11" ht="9.6" customHeigh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</row>
    <row r="270" spans="2:11" ht="9.6" customHeigh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2:11" ht="9.6" customHeigh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</row>
    <row r="272" spans="2:11" ht="9.6" customHeigh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</row>
    <row r="273" spans="2:11" ht="9.6" customHeigh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</row>
    <row r="274" spans="2:11" ht="9.6" customHeigh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</row>
    <row r="275" spans="2:11" ht="9.6" customHeight="1" x14ac:dyDescent="0.2">
      <c r="B275" s="14"/>
      <c r="C275" s="14"/>
      <c r="D275" s="14"/>
      <c r="E275" s="14"/>
      <c r="F275" s="14"/>
      <c r="G275" s="14"/>
      <c r="H275" s="14"/>
      <c r="I275" s="14"/>
      <c r="J275" s="14"/>
      <c r="K275" s="14"/>
    </row>
    <row r="276" spans="2:11" ht="9.6" customHeight="1" x14ac:dyDescent="0.2">
      <c r="B276" s="14"/>
      <c r="C276" s="14"/>
      <c r="D276" s="14"/>
      <c r="E276" s="14"/>
      <c r="F276" s="14"/>
      <c r="G276" s="14"/>
      <c r="H276" s="14"/>
      <c r="I276" s="14"/>
      <c r="J276" s="14"/>
      <c r="K276" s="14"/>
    </row>
    <row r="277" spans="2:11" ht="9.6" customHeight="1" x14ac:dyDescent="0.2"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spans="2:11" ht="9.6" customHeight="1" x14ac:dyDescent="0.2">
      <c r="B278" s="14"/>
      <c r="C278" s="14"/>
      <c r="D278" s="14"/>
      <c r="E278" s="14"/>
      <c r="F278" s="14"/>
      <c r="G278" s="14"/>
      <c r="H278" s="14"/>
      <c r="I278" s="14"/>
      <c r="J278" s="14"/>
      <c r="K278" s="14"/>
    </row>
    <row r="279" spans="2:11" ht="9.6" customHeight="1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</row>
    <row r="280" spans="2:11" ht="9.6" customHeight="1" x14ac:dyDescent="0.2">
      <c r="B280" s="14"/>
      <c r="C280" s="14"/>
      <c r="D280" s="14"/>
      <c r="E280" s="14"/>
      <c r="F280" s="14"/>
      <c r="G280" s="14"/>
      <c r="H280" s="14"/>
      <c r="I280" s="14"/>
      <c r="J280" s="14"/>
      <c r="K280" s="14"/>
    </row>
    <row r="281" spans="2:11" ht="9.6" customHeigh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</row>
    <row r="282" spans="2:11" ht="9.6" customHeight="1" x14ac:dyDescent="0.2">
      <c r="B282" s="14"/>
      <c r="C282" s="14"/>
      <c r="D282" s="14"/>
      <c r="E282" s="14"/>
      <c r="F282" s="14"/>
      <c r="G282" s="14"/>
      <c r="H282" s="14"/>
      <c r="I282" s="14"/>
      <c r="J282" s="14"/>
      <c r="K282" s="14"/>
    </row>
    <row r="283" spans="2:11" ht="9.6" customHeight="1" x14ac:dyDescent="0.2"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2:11" ht="9.6" customHeight="1" x14ac:dyDescent="0.2">
      <c r="B284" s="14"/>
      <c r="C284" s="14"/>
      <c r="D284" s="14"/>
      <c r="E284" s="14"/>
      <c r="F284" s="14"/>
      <c r="G284" s="14"/>
      <c r="H284" s="14"/>
      <c r="I284" s="14"/>
      <c r="J284" s="14"/>
      <c r="K284" s="14"/>
    </row>
    <row r="285" spans="2:11" ht="9.6" customHeight="1" x14ac:dyDescent="0.2">
      <c r="B285" s="14"/>
      <c r="C285" s="14"/>
      <c r="D285" s="14"/>
      <c r="E285" s="14"/>
      <c r="F285" s="14"/>
      <c r="G285" s="14"/>
      <c r="H285" s="14"/>
      <c r="I285" s="14"/>
      <c r="J285" s="14"/>
      <c r="K285" s="14"/>
    </row>
    <row r="286" spans="2:11" ht="9.6" customHeight="1" x14ac:dyDescent="0.2">
      <c r="B286" s="14"/>
      <c r="C286" s="14"/>
      <c r="D286" s="14"/>
      <c r="E286" s="14"/>
      <c r="F286" s="14"/>
      <c r="G286" s="14"/>
      <c r="H286" s="14"/>
      <c r="I286" s="14"/>
      <c r="J286" s="14"/>
      <c r="K286" s="14"/>
    </row>
    <row r="287" spans="2:11" ht="9.6" customHeight="1" x14ac:dyDescent="0.2">
      <c r="B287" s="14"/>
      <c r="C287" s="14"/>
      <c r="D287" s="14"/>
      <c r="E287" s="14"/>
      <c r="F287" s="14"/>
      <c r="G287" s="14"/>
      <c r="H287" s="14"/>
      <c r="I287" s="14"/>
      <c r="J287" s="14"/>
      <c r="K287" s="14"/>
    </row>
    <row r="288" spans="2:11" ht="9.6" customHeight="1" x14ac:dyDescent="0.2">
      <c r="B288" s="14"/>
      <c r="C288" s="14"/>
      <c r="D288" s="14"/>
      <c r="E288" s="14"/>
      <c r="F288" s="14"/>
      <c r="G288" s="14"/>
      <c r="H288" s="14"/>
      <c r="I288" s="14"/>
      <c r="J288" s="14"/>
      <c r="K288" s="14"/>
    </row>
    <row r="289" spans="2:11" ht="9.6" customHeight="1" x14ac:dyDescent="0.2">
      <c r="B289" s="14"/>
      <c r="C289" s="14"/>
      <c r="D289" s="14"/>
      <c r="E289" s="14"/>
      <c r="F289" s="14"/>
      <c r="G289" s="14"/>
      <c r="H289" s="14"/>
      <c r="I289" s="14"/>
      <c r="J289" s="14"/>
      <c r="K289" s="14"/>
    </row>
    <row r="290" spans="2:11" ht="9.6" customHeight="1" x14ac:dyDescent="0.2">
      <c r="B290" s="14"/>
      <c r="C290" s="14"/>
      <c r="D290" s="14"/>
      <c r="E290" s="14"/>
      <c r="F290" s="14"/>
      <c r="G290" s="14"/>
      <c r="H290" s="14"/>
      <c r="I290" s="14"/>
      <c r="J290" s="14"/>
      <c r="K290" s="14"/>
    </row>
    <row r="291" spans="2:11" ht="9.6" customHeight="1" x14ac:dyDescent="0.2">
      <c r="B291" s="14"/>
      <c r="C291" s="14"/>
      <c r="D291" s="14"/>
      <c r="E291" s="14"/>
      <c r="F291" s="14"/>
      <c r="G291" s="14"/>
      <c r="H291" s="14"/>
      <c r="I291" s="14"/>
      <c r="J291" s="14"/>
      <c r="K291" s="14"/>
    </row>
    <row r="292" spans="2:11" ht="9.6" customHeight="1" x14ac:dyDescent="0.2">
      <c r="B292" s="14"/>
      <c r="C292" s="14"/>
      <c r="D292" s="14"/>
      <c r="E292" s="14"/>
      <c r="F292" s="14"/>
      <c r="G292" s="14"/>
      <c r="H292" s="14"/>
      <c r="I292" s="14"/>
      <c r="J292" s="14"/>
      <c r="K292" s="14"/>
    </row>
    <row r="293" spans="2:11" ht="9.6" customHeight="1" x14ac:dyDescent="0.2">
      <c r="B293" s="14"/>
      <c r="C293" s="14"/>
      <c r="D293" s="14"/>
      <c r="E293" s="14"/>
      <c r="F293" s="14"/>
      <c r="G293" s="14"/>
      <c r="H293" s="14"/>
      <c r="I293" s="14"/>
      <c r="J293" s="14"/>
      <c r="K293" s="14"/>
    </row>
    <row r="294" spans="2:11" ht="9.6" customHeight="1" x14ac:dyDescent="0.2">
      <c r="B294" s="14"/>
      <c r="C294" s="14"/>
      <c r="D294" s="14"/>
      <c r="E294" s="14"/>
      <c r="F294" s="14"/>
      <c r="G294" s="14"/>
      <c r="H294" s="14"/>
      <c r="I294" s="14"/>
      <c r="J294" s="14"/>
      <c r="K294" s="14"/>
    </row>
    <row r="295" spans="2:11" ht="9.6" customHeight="1" x14ac:dyDescent="0.2">
      <c r="B295" s="14"/>
      <c r="C295" s="14"/>
      <c r="D295" s="14"/>
      <c r="E295" s="14"/>
      <c r="F295" s="14"/>
      <c r="G295" s="14"/>
      <c r="H295" s="14"/>
      <c r="I295" s="14"/>
      <c r="J295" s="14"/>
      <c r="K295" s="14"/>
    </row>
    <row r="296" spans="2:11" ht="9.6" customHeight="1" x14ac:dyDescent="0.2">
      <c r="B296" s="14"/>
      <c r="C296" s="14"/>
      <c r="D296" s="14"/>
      <c r="E296" s="14"/>
      <c r="F296" s="14"/>
      <c r="G296" s="14"/>
      <c r="H296" s="14"/>
      <c r="I296" s="14"/>
      <c r="J296" s="14"/>
      <c r="K296" s="14"/>
    </row>
    <row r="297" spans="2:11" ht="9.6" customHeight="1" x14ac:dyDescent="0.2">
      <c r="B297" s="14"/>
      <c r="C297" s="14"/>
      <c r="D297" s="14"/>
      <c r="E297" s="14"/>
      <c r="F297" s="14"/>
      <c r="G297" s="14"/>
      <c r="H297" s="14"/>
      <c r="I297" s="14"/>
      <c r="J297" s="14"/>
      <c r="K297" s="14"/>
    </row>
    <row r="298" spans="2:11" ht="9.6" customHeight="1" x14ac:dyDescent="0.2"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2:11" ht="9.6" customHeight="1" x14ac:dyDescent="0.2">
      <c r="B299" s="14"/>
      <c r="C299" s="14"/>
      <c r="D299" s="14"/>
      <c r="E299" s="14"/>
      <c r="F299" s="14"/>
      <c r="G299" s="14"/>
      <c r="H299" s="14"/>
      <c r="I299" s="14"/>
      <c r="J299" s="14"/>
      <c r="K299" s="14"/>
    </row>
    <row r="300" spans="2:11" ht="9.6" customHeight="1" x14ac:dyDescent="0.2"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spans="2:11" ht="9.6" customHeight="1" x14ac:dyDescent="0.2">
      <c r="B301" s="14"/>
      <c r="C301" s="14"/>
      <c r="D301" s="14"/>
      <c r="E301" s="14"/>
      <c r="F301" s="14"/>
      <c r="G301" s="14"/>
      <c r="H301" s="14"/>
      <c r="I301" s="14"/>
      <c r="J301" s="14"/>
      <c r="K301" s="14"/>
    </row>
    <row r="302" spans="2:11" ht="9.6" customHeight="1" x14ac:dyDescent="0.2"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2:11" ht="9.6" customHeight="1" x14ac:dyDescent="0.2"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  <row r="304" spans="2:11" ht="9.6" customHeight="1" x14ac:dyDescent="0.2">
      <c r="B304" s="14"/>
      <c r="C304" s="14"/>
      <c r="D304" s="14"/>
      <c r="E304" s="14"/>
      <c r="F304" s="14"/>
      <c r="G304" s="14"/>
      <c r="H304" s="14"/>
      <c r="I304" s="14"/>
      <c r="J304" s="14"/>
      <c r="K304" s="14"/>
    </row>
    <row r="306" spans="2:8" x14ac:dyDescent="0.2">
      <c r="B306" s="29" t="str">
        <f ca="1">CONCATENATE("Copyright ",YEAR(TODAY()),", Blue &amp; Co. LLC")</f>
        <v>Copyright 2019, Blue &amp; Co. LLC</v>
      </c>
      <c r="H306" s="30"/>
    </row>
    <row r="307" spans="2:8" x14ac:dyDescent="0.2">
      <c r="D307" s="30"/>
      <c r="E307" s="30"/>
      <c r="F307" s="30"/>
      <c r="G307" s="30"/>
      <c r="H307" s="30"/>
    </row>
  </sheetData>
  <sheetProtection algorithmName="SHA-512" hashValue="H6jQG/VKKx6r3hTirM4Gqxn2TfrbPa3ohIkjS3uwZdD9kKLkYaA4ylEAfr3iEvLA94/EconZXosUU/OHEp9E0A==" saltValue="ulkeAX5h0GU8SCkh+9CmRg==" spinCount="100000" sheet="1" objects="1" scenarios="1" selectLockedCells="1" selectUnlockedCells="1"/>
  <mergeCells count="15">
    <mergeCell ref="C75:J75"/>
    <mergeCell ref="C7:J7"/>
    <mergeCell ref="C27:J27"/>
    <mergeCell ref="C39:J39"/>
    <mergeCell ref="C51:J51"/>
    <mergeCell ref="C63:J63"/>
    <mergeCell ref="C159:J159"/>
    <mergeCell ref="C171:J171"/>
    <mergeCell ref="C183:J183"/>
    <mergeCell ref="C87:J87"/>
    <mergeCell ref="C99:J99"/>
    <mergeCell ref="C111:J111"/>
    <mergeCell ref="C123:J123"/>
    <mergeCell ref="C135:J135"/>
    <mergeCell ref="C147:J1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workbookViewId="0">
      <selection activeCell="J3273" sqref="J3273"/>
    </sheetView>
  </sheetViews>
  <sheetFormatPr defaultColWidth="8.85546875" defaultRowHeight="12.75" x14ac:dyDescent="0.2"/>
  <cols>
    <col min="1" max="1" width="8.85546875" style="2"/>
    <col min="2" max="2" width="11.28515625" style="2" bestFit="1" customWidth="1"/>
    <col min="3" max="3" width="41.42578125" style="2" bestFit="1" customWidth="1"/>
    <col min="4" max="4" width="7.28515625" style="2" customWidth="1"/>
    <col min="5" max="5" width="9.85546875" style="2" bestFit="1" customWidth="1"/>
    <col min="6" max="6" width="7.140625" style="2" bestFit="1" customWidth="1"/>
    <col min="7" max="7" width="8.85546875" style="2"/>
    <col min="8" max="8" width="8.7109375" style="2" bestFit="1" customWidth="1"/>
    <col min="9" max="16384" width="8.85546875" style="2"/>
  </cols>
  <sheetData>
    <row r="1" spans="1:8" s="1" customFormat="1" ht="13.5" thickBot="1" x14ac:dyDescent="0.25">
      <c r="A1" s="4" t="s">
        <v>129</v>
      </c>
      <c r="B1" s="4" t="s">
        <v>37</v>
      </c>
      <c r="C1" s="4" t="s">
        <v>73</v>
      </c>
      <c r="D1" s="4" t="s">
        <v>26</v>
      </c>
      <c r="E1" s="4" t="s">
        <v>25</v>
      </c>
      <c r="F1" s="4" t="s">
        <v>2</v>
      </c>
      <c r="G1" s="4" t="s">
        <v>0</v>
      </c>
      <c r="H1" s="4" t="s">
        <v>1</v>
      </c>
    </row>
    <row r="2" spans="1:8" x14ac:dyDescent="0.2">
      <c r="A2" s="2" t="str">
        <f t="shared" ref="A2:A33" si="0">B2&amp;F2</f>
        <v>AUrban</v>
      </c>
      <c r="B2" s="3" t="s">
        <v>5</v>
      </c>
      <c r="C2" s="2" t="s">
        <v>23</v>
      </c>
      <c r="D2" s="2" t="s">
        <v>13</v>
      </c>
      <c r="E2" s="2" t="s">
        <v>15</v>
      </c>
      <c r="F2" s="3" t="s">
        <v>3</v>
      </c>
      <c r="G2" s="2">
        <v>60.75</v>
      </c>
      <c r="H2" s="2">
        <v>1.53</v>
      </c>
    </row>
    <row r="3" spans="1:8" x14ac:dyDescent="0.2">
      <c r="A3" s="2" t="str">
        <f t="shared" si="0"/>
        <v>BUrban</v>
      </c>
      <c r="B3" s="3" t="s">
        <v>8</v>
      </c>
      <c r="C3" s="2" t="s">
        <v>23</v>
      </c>
      <c r="D3" s="2" t="s">
        <v>13</v>
      </c>
      <c r="E3" s="2" t="s">
        <v>16</v>
      </c>
      <c r="F3" s="3" t="s">
        <v>3</v>
      </c>
      <c r="G3" s="2">
        <v>60.75</v>
      </c>
      <c r="H3" s="2">
        <v>1.7</v>
      </c>
    </row>
    <row r="4" spans="1:8" x14ac:dyDescent="0.2">
      <c r="A4" s="2" t="str">
        <f t="shared" si="0"/>
        <v>CUrban</v>
      </c>
      <c r="B4" s="3" t="s">
        <v>6</v>
      </c>
      <c r="C4" s="2" t="s">
        <v>23</v>
      </c>
      <c r="D4" s="2" t="s">
        <v>13</v>
      </c>
      <c r="E4" s="2" t="s">
        <v>17</v>
      </c>
      <c r="F4" s="3" t="s">
        <v>3</v>
      </c>
      <c r="G4" s="2">
        <v>60.75</v>
      </c>
      <c r="H4" s="2">
        <v>1.88</v>
      </c>
    </row>
    <row r="5" spans="1:8" x14ac:dyDescent="0.2">
      <c r="A5" s="2" t="str">
        <f t="shared" si="0"/>
        <v>DUrban</v>
      </c>
      <c r="B5" s="3" t="s">
        <v>7</v>
      </c>
      <c r="C5" s="2" t="s">
        <v>23</v>
      </c>
      <c r="D5" s="2" t="s">
        <v>13</v>
      </c>
      <c r="E5" s="2" t="s">
        <v>18</v>
      </c>
      <c r="F5" s="3" t="s">
        <v>3</v>
      </c>
      <c r="G5" s="2">
        <v>60.75</v>
      </c>
      <c r="H5" s="2">
        <v>1.92</v>
      </c>
    </row>
    <row r="6" spans="1:8" x14ac:dyDescent="0.2">
      <c r="A6" s="2" t="str">
        <f t="shared" si="0"/>
        <v>ARural</v>
      </c>
      <c r="B6" s="3" t="s">
        <v>5</v>
      </c>
      <c r="C6" s="2" t="s">
        <v>23</v>
      </c>
      <c r="D6" s="2" t="s">
        <v>13</v>
      </c>
      <c r="E6" s="2" t="s">
        <v>15</v>
      </c>
      <c r="F6" s="3" t="s">
        <v>4</v>
      </c>
      <c r="G6" s="2">
        <v>69.25</v>
      </c>
      <c r="H6" s="2">
        <v>1.53</v>
      </c>
    </row>
    <row r="7" spans="1:8" x14ac:dyDescent="0.2">
      <c r="A7" s="2" t="str">
        <f t="shared" si="0"/>
        <v>BRural</v>
      </c>
      <c r="B7" s="3" t="s">
        <v>8</v>
      </c>
      <c r="C7" s="2" t="s">
        <v>23</v>
      </c>
      <c r="D7" s="2" t="s">
        <v>13</v>
      </c>
      <c r="E7" s="2" t="s">
        <v>16</v>
      </c>
      <c r="F7" s="3" t="s">
        <v>4</v>
      </c>
      <c r="G7" s="2">
        <v>69.25</v>
      </c>
      <c r="H7" s="2">
        <v>1.7</v>
      </c>
    </row>
    <row r="8" spans="1:8" x14ac:dyDescent="0.2">
      <c r="A8" s="2" t="str">
        <f t="shared" si="0"/>
        <v>CRural</v>
      </c>
      <c r="B8" s="3" t="s">
        <v>6</v>
      </c>
      <c r="C8" s="2" t="s">
        <v>23</v>
      </c>
      <c r="D8" s="2" t="s">
        <v>13</v>
      </c>
      <c r="E8" s="2" t="s">
        <v>17</v>
      </c>
      <c r="F8" s="3" t="s">
        <v>4</v>
      </c>
      <c r="G8" s="2">
        <v>69.25</v>
      </c>
      <c r="H8" s="2">
        <v>1.88</v>
      </c>
    </row>
    <row r="9" spans="1:8" x14ac:dyDescent="0.2">
      <c r="A9" s="2" t="str">
        <f t="shared" si="0"/>
        <v>DRural</v>
      </c>
      <c r="B9" s="3" t="s">
        <v>7</v>
      </c>
      <c r="C9" s="2" t="s">
        <v>23</v>
      </c>
      <c r="D9" s="2" t="s">
        <v>13</v>
      </c>
      <c r="E9" s="2" t="s">
        <v>18</v>
      </c>
      <c r="F9" s="3" t="s">
        <v>4</v>
      </c>
      <c r="G9" s="2">
        <v>69.25</v>
      </c>
      <c r="H9" s="2">
        <v>1.92</v>
      </c>
    </row>
    <row r="10" spans="1:8" x14ac:dyDescent="0.2">
      <c r="A10" s="2" t="str">
        <f t="shared" si="0"/>
        <v>EUrban</v>
      </c>
      <c r="B10" s="2" t="s">
        <v>9</v>
      </c>
      <c r="C10" s="2" t="s">
        <v>24</v>
      </c>
      <c r="D10" s="2" t="s">
        <v>13</v>
      </c>
      <c r="E10" s="2" t="s">
        <v>19</v>
      </c>
      <c r="F10" s="3" t="s">
        <v>3</v>
      </c>
      <c r="G10" s="2">
        <v>60.75</v>
      </c>
      <c r="H10" s="2">
        <v>1.42</v>
      </c>
    </row>
    <row r="11" spans="1:8" x14ac:dyDescent="0.2">
      <c r="A11" s="2" t="str">
        <f t="shared" si="0"/>
        <v>FUrban</v>
      </c>
      <c r="B11" s="2" t="s">
        <v>10</v>
      </c>
      <c r="C11" s="2" t="s">
        <v>24</v>
      </c>
      <c r="D11" s="2" t="s">
        <v>13</v>
      </c>
      <c r="E11" s="2" t="s">
        <v>20</v>
      </c>
      <c r="F11" s="3" t="s">
        <v>3</v>
      </c>
      <c r="G11" s="2">
        <v>60.75</v>
      </c>
      <c r="H11" s="2">
        <v>1.61</v>
      </c>
    </row>
    <row r="12" spans="1:8" x14ac:dyDescent="0.2">
      <c r="A12" s="2" t="str">
        <f t="shared" si="0"/>
        <v>GUrban</v>
      </c>
      <c r="B12" s="2" t="s">
        <v>11</v>
      </c>
      <c r="C12" s="2" t="s">
        <v>24</v>
      </c>
      <c r="D12" s="2" t="s">
        <v>13</v>
      </c>
      <c r="E12" s="2" t="s">
        <v>21</v>
      </c>
      <c r="F12" s="3" t="s">
        <v>3</v>
      </c>
      <c r="G12" s="2">
        <v>60.75</v>
      </c>
      <c r="H12" s="2">
        <v>1.67</v>
      </c>
    </row>
    <row r="13" spans="1:8" x14ac:dyDescent="0.2">
      <c r="A13" s="2" t="str">
        <f t="shared" si="0"/>
        <v>HUrban</v>
      </c>
      <c r="B13" s="2" t="s">
        <v>12</v>
      </c>
      <c r="C13" s="2" t="s">
        <v>24</v>
      </c>
      <c r="D13" s="2" t="s">
        <v>13</v>
      </c>
      <c r="E13" s="2" t="s">
        <v>22</v>
      </c>
      <c r="F13" s="3" t="s">
        <v>3</v>
      </c>
      <c r="G13" s="2">
        <v>60.75</v>
      </c>
      <c r="H13" s="2">
        <v>1.1599999999999999</v>
      </c>
    </row>
    <row r="14" spans="1:8" x14ac:dyDescent="0.2">
      <c r="A14" s="2" t="str">
        <f t="shared" si="0"/>
        <v>ERural</v>
      </c>
      <c r="B14" s="2" t="s">
        <v>9</v>
      </c>
      <c r="C14" s="2" t="s">
        <v>24</v>
      </c>
      <c r="D14" s="2" t="s">
        <v>13</v>
      </c>
      <c r="E14" s="2" t="s">
        <v>19</v>
      </c>
      <c r="F14" s="3" t="s">
        <v>4</v>
      </c>
      <c r="G14" s="2">
        <v>69.25</v>
      </c>
      <c r="H14" s="2">
        <v>1.42</v>
      </c>
    </row>
    <row r="15" spans="1:8" x14ac:dyDescent="0.2">
      <c r="A15" s="2" t="str">
        <f t="shared" si="0"/>
        <v>FRural</v>
      </c>
      <c r="B15" s="2" t="s">
        <v>10</v>
      </c>
      <c r="C15" s="2" t="s">
        <v>24</v>
      </c>
      <c r="D15" s="2" t="s">
        <v>13</v>
      </c>
      <c r="E15" s="2" t="s">
        <v>20</v>
      </c>
      <c r="F15" s="3" t="s">
        <v>4</v>
      </c>
      <c r="G15" s="2">
        <v>69.25</v>
      </c>
      <c r="H15" s="2">
        <v>1.61</v>
      </c>
    </row>
    <row r="16" spans="1:8" x14ac:dyDescent="0.2">
      <c r="A16" s="2" t="str">
        <f t="shared" si="0"/>
        <v>GRural</v>
      </c>
      <c r="B16" s="2" t="s">
        <v>11</v>
      </c>
      <c r="C16" s="2" t="s">
        <v>24</v>
      </c>
      <c r="D16" s="2" t="s">
        <v>13</v>
      </c>
      <c r="E16" s="2" t="s">
        <v>21</v>
      </c>
      <c r="F16" s="3" t="s">
        <v>4</v>
      </c>
      <c r="G16" s="2">
        <v>69.25</v>
      </c>
      <c r="H16" s="2">
        <v>1.67</v>
      </c>
    </row>
    <row r="17" spans="1:8" x14ac:dyDescent="0.2">
      <c r="A17" s="2" t="str">
        <f t="shared" si="0"/>
        <v>HRural</v>
      </c>
      <c r="B17" s="2" t="s">
        <v>12</v>
      </c>
      <c r="C17" s="2" t="s">
        <v>24</v>
      </c>
      <c r="D17" s="2" t="s">
        <v>13</v>
      </c>
      <c r="E17" s="2" t="s">
        <v>22</v>
      </c>
      <c r="F17" s="3" t="s">
        <v>4</v>
      </c>
      <c r="G17" s="2">
        <v>69.25</v>
      </c>
      <c r="H17" s="2">
        <v>1.1599999999999999</v>
      </c>
    </row>
    <row r="18" spans="1:8" x14ac:dyDescent="0.2">
      <c r="A18" s="2" t="str">
        <f t="shared" si="0"/>
        <v>IUrban</v>
      </c>
      <c r="B18" s="2" t="s">
        <v>28</v>
      </c>
      <c r="C18" s="2" t="s">
        <v>27</v>
      </c>
      <c r="D18" s="2" t="s">
        <v>13</v>
      </c>
      <c r="E18" s="2" t="s">
        <v>33</v>
      </c>
      <c r="F18" s="3" t="s">
        <v>3</v>
      </c>
      <c r="G18" s="2">
        <v>60.75</v>
      </c>
      <c r="H18" s="2">
        <v>1.1299999999999999</v>
      </c>
    </row>
    <row r="19" spans="1:8" x14ac:dyDescent="0.2">
      <c r="A19" s="2" t="str">
        <f t="shared" si="0"/>
        <v>JUrban</v>
      </c>
      <c r="B19" s="2" t="s">
        <v>29</v>
      </c>
      <c r="C19" s="2" t="s">
        <v>27</v>
      </c>
      <c r="D19" s="2" t="s">
        <v>13</v>
      </c>
      <c r="E19" s="2" t="s">
        <v>34</v>
      </c>
      <c r="F19" s="3" t="s">
        <v>3</v>
      </c>
      <c r="G19" s="2">
        <v>60.75</v>
      </c>
      <c r="H19" s="2">
        <v>1.42</v>
      </c>
    </row>
    <row r="20" spans="1:8" x14ac:dyDescent="0.2">
      <c r="A20" s="2" t="str">
        <f t="shared" si="0"/>
        <v>KUrban</v>
      </c>
      <c r="B20" s="2" t="s">
        <v>30</v>
      </c>
      <c r="C20" s="2" t="s">
        <v>27</v>
      </c>
      <c r="D20" s="2" t="s">
        <v>13</v>
      </c>
      <c r="E20" s="2" t="s">
        <v>35</v>
      </c>
      <c r="F20" s="3" t="s">
        <v>3</v>
      </c>
      <c r="G20" s="2">
        <v>60.75</v>
      </c>
      <c r="H20" s="2">
        <v>1.52</v>
      </c>
    </row>
    <row r="21" spans="1:8" x14ac:dyDescent="0.2">
      <c r="A21" s="2" t="str">
        <f t="shared" si="0"/>
        <v>LUrban</v>
      </c>
      <c r="B21" s="2" t="s">
        <v>31</v>
      </c>
      <c r="C21" s="2" t="s">
        <v>27</v>
      </c>
      <c r="D21" s="2" t="s">
        <v>13</v>
      </c>
      <c r="E21" s="2" t="s">
        <v>36</v>
      </c>
      <c r="F21" s="3" t="s">
        <v>3</v>
      </c>
      <c r="G21" s="2">
        <v>60.75</v>
      </c>
      <c r="H21" s="2">
        <v>1.0900000000000001</v>
      </c>
    </row>
    <row r="22" spans="1:8" x14ac:dyDescent="0.2">
      <c r="A22" s="2" t="str">
        <f t="shared" si="0"/>
        <v>IRural</v>
      </c>
      <c r="B22" s="2" t="s">
        <v>28</v>
      </c>
      <c r="C22" s="2" t="s">
        <v>27</v>
      </c>
      <c r="D22" s="2" t="s">
        <v>13</v>
      </c>
      <c r="E22" s="2" t="s">
        <v>33</v>
      </c>
      <c r="F22" s="3" t="s">
        <v>4</v>
      </c>
      <c r="G22" s="2">
        <v>69.25</v>
      </c>
      <c r="H22" s="2">
        <v>1.1299999999999999</v>
      </c>
    </row>
    <row r="23" spans="1:8" x14ac:dyDescent="0.2">
      <c r="A23" s="2" t="str">
        <f t="shared" si="0"/>
        <v>JRural</v>
      </c>
      <c r="B23" s="2" t="s">
        <v>29</v>
      </c>
      <c r="C23" s="2" t="s">
        <v>27</v>
      </c>
      <c r="D23" s="2" t="s">
        <v>13</v>
      </c>
      <c r="E23" s="2" t="s">
        <v>34</v>
      </c>
      <c r="F23" s="3" t="s">
        <v>4</v>
      </c>
      <c r="G23" s="2">
        <v>69.25</v>
      </c>
      <c r="H23" s="2">
        <v>1.42</v>
      </c>
    </row>
    <row r="24" spans="1:8" x14ac:dyDescent="0.2">
      <c r="A24" s="2" t="str">
        <f t="shared" si="0"/>
        <v>KRural</v>
      </c>
      <c r="B24" s="2" t="s">
        <v>30</v>
      </c>
      <c r="C24" s="2" t="s">
        <v>27</v>
      </c>
      <c r="D24" s="2" t="s">
        <v>13</v>
      </c>
      <c r="E24" s="2" t="s">
        <v>35</v>
      </c>
      <c r="F24" s="3" t="s">
        <v>4</v>
      </c>
      <c r="G24" s="2">
        <v>69.25</v>
      </c>
      <c r="H24" s="2">
        <v>1.52</v>
      </c>
    </row>
    <row r="25" spans="1:8" x14ac:dyDescent="0.2">
      <c r="A25" s="2" t="str">
        <f t="shared" si="0"/>
        <v>LRural</v>
      </c>
      <c r="B25" s="2" t="s">
        <v>31</v>
      </c>
      <c r="C25" s="2" t="s">
        <v>27</v>
      </c>
      <c r="D25" s="2" t="s">
        <v>13</v>
      </c>
      <c r="E25" s="2" t="s">
        <v>36</v>
      </c>
      <c r="F25" s="3" t="s">
        <v>4</v>
      </c>
      <c r="G25" s="2">
        <v>69.25</v>
      </c>
      <c r="H25" s="2">
        <v>1.0900000000000001</v>
      </c>
    </row>
    <row r="26" spans="1:8" x14ac:dyDescent="0.2">
      <c r="A26" s="2" t="str">
        <f t="shared" si="0"/>
        <v>MUrban</v>
      </c>
      <c r="B26" s="2" t="s">
        <v>39</v>
      </c>
      <c r="C26" s="2" t="s">
        <v>38</v>
      </c>
      <c r="D26" s="2" t="s">
        <v>13</v>
      </c>
      <c r="E26" s="2" t="s">
        <v>43</v>
      </c>
      <c r="F26" s="3" t="s">
        <v>3</v>
      </c>
      <c r="G26" s="2">
        <v>60.75</v>
      </c>
      <c r="H26" s="2">
        <v>1.27</v>
      </c>
    </row>
    <row r="27" spans="1:8" x14ac:dyDescent="0.2">
      <c r="A27" s="2" t="str">
        <f t="shared" si="0"/>
        <v>NUrban</v>
      </c>
      <c r="B27" s="2" t="s">
        <v>40</v>
      </c>
      <c r="C27" s="2" t="s">
        <v>38</v>
      </c>
      <c r="D27" s="2" t="s">
        <v>13</v>
      </c>
      <c r="E27" s="2" t="s">
        <v>44</v>
      </c>
      <c r="F27" s="3" t="s">
        <v>3</v>
      </c>
      <c r="G27" s="2">
        <v>60.75</v>
      </c>
      <c r="H27" s="2">
        <v>1.48</v>
      </c>
    </row>
    <row r="28" spans="1:8" x14ac:dyDescent="0.2">
      <c r="A28" s="2" t="str">
        <f t="shared" si="0"/>
        <v>OUrban</v>
      </c>
      <c r="B28" s="2" t="s">
        <v>41</v>
      </c>
      <c r="C28" s="2" t="s">
        <v>38</v>
      </c>
      <c r="D28" s="2" t="s">
        <v>13</v>
      </c>
      <c r="E28" s="2" t="s">
        <v>45</v>
      </c>
      <c r="F28" s="3" t="s">
        <v>3</v>
      </c>
      <c r="G28" s="2">
        <v>60.75</v>
      </c>
      <c r="H28" s="2">
        <v>1.55</v>
      </c>
    </row>
    <row r="29" spans="1:8" x14ac:dyDescent="0.2">
      <c r="A29" s="2" t="str">
        <f t="shared" si="0"/>
        <v>PUrban</v>
      </c>
      <c r="B29" s="2" t="s">
        <v>42</v>
      </c>
      <c r="C29" s="2" t="s">
        <v>38</v>
      </c>
      <c r="D29" s="2" t="s">
        <v>13</v>
      </c>
      <c r="E29" s="2" t="s">
        <v>46</v>
      </c>
      <c r="F29" s="3" t="s">
        <v>3</v>
      </c>
      <c r="G29" s="2">
        <v>60.75</v>
      </c>
      <c r="H29" s="2">
        <v>1.08</v>
      </c>
    </row>
    <row r="30" spans="1:8" x14ac:dyDescent="0.2">
      <c r="A30" s="2" t="str">
        <f t="shared" si="0"/>
        <v>MRural</v>
      </c>
      <c r="B30" s="2" t="s">
        <v>39</v>
      </c>
      <c r="C30" s="2" t="s">
        <v>38</v>
      </c>
      <c r="D30" s="2" t="s">
        <v>13</v>
      </c>
      <c r="E30" s="2" t="s">
        <v>43</v>
      </c>
      <c r="F30" s="3" t="s">
        <v>4</v>
      </c>
      <c r="G30" s="2">
        <v>69.25</v>
      </c>
      <c r="H30" s="2">
        <v>1.27</v>
      </c>
    </row>
    <row r="31" spans="1:8" x14ac:dyDescent="0.2">
      <c r="A31" s="2" t="str">
        <f t="shared" si="0"/>
        <v>NRural</v>
      </c>
      <c r="B31" s="2" t="s">
        <v>40</v>
      </c>
      <c r="C31" s="2" t="s">
        <v>38</v>
      </c>
      <c r="D31" s="2" t="s">
        <v>13</v>
      </c>
      <c r="E31" s="2" t="s">
        <v>44</v>
      </c>
      <c r="F31" s="3" t="s">
        <v>4</v>
      </c>
      <c r="G31" s="2">
        <v>69.25</v>
      </c>
      <c r="H31" s="2">
        <v>1.48</v>
      </c>
    </row>
    <row r="32" spans="1:8" x14ac:dyDescent="0.2">
      <c r="A32" s="2" t="str">
        <f t="shared" si="0"/>
        <v>ORural</v>
      </c>
      <c r="B32" s="2" t="s">
        <v>41</v>
      </c>
      <c r="C32" s="2" t="s">
        <v>38</v>
      </c>
      <c r="D32" s="2" t="s">
        <v>13</v>
      </c>
      <c r="E32" s="2" t="s">
        <v>45</v>
      </c>
      <c r="F32" s="3" t="s">
        <v>4</v>
      </c>
      <c r="G32" s="2">
        <v>69.25</v>
      </c>
      <c r="H32" s="2">
        <v>1.55</v>
      </c>
    </row>
    <row r="33" spans="1:8" x14ac:dyDescent="0.2">
      <c r="A33" s="2" t="str">
        <f t="shared" si="0"/>
        <v>PRural</v>
      </c>
      <c r="B33" s="2" t="s">
        <v>42</v>
      </c>
      <c r="C33" s="2" t="s">
        <v>38</v>
      </c>
      <c r="D33" s="2" t="s">
        <v>13</v>
      </c>
      <c r="E33" s="2" t="s">
        <v>46</v>
      </c>
      <c r="F33" s="3" t="s">
        <v>4</v>
      </c>
      <c r="G33" s="2">
        <v>69.25</v>
      </c>
      <c r="H33" s="2">
        <v>1.08</v>
      </c>
    </row>
    <row r="34" spans="1:8" x14ac:dyDescent="0.2">
      <c r="A34" s="2" t="str">
        <f t="shared" ref="A34:A65" si="1">B34&amp;F34</f>
        <v>AUrban</v>
      </c>
      <c r="B34" s="3" t="s">
        <v>5</v>
      </c>
      <c r="C34" s="2" t="s">
        <v>23</v>
      </c>
      <c r="D34" s="2" t="s">
        <v>14</v>
      </c>
      <c r="E34" s="2" t="s">
        <v>15</v>
      </c>
      <c r="F34" s="3" t="s">
        <v>3</v>
      </c>
      <c r="G34" s="2">
        <v>56.55</v>
      </c>
      <c r="H34" s="2">
        <v>1.49</v>
      </c>
    </row>
    <row r="35" spans="1:8" x14ac:dyDescent="0.2">
      <c r="A35" s="2" t="str">
        <f t="shared" si="1"/>
        <v>BUrban</v>
      </c>
      <c r="B35" s="3" t="s">
        <v>8</v>
      </c>
      <c r="C35" s="2" t="s">
        <v>23</v>
      </c>
      <c r="D35" s="2" t="s">
        <v>14</v>
      </c>
      <c r="E35" s="2" t="s">
        <v>16</v>
      </c>
      <c r="F35" s="3" t="s">
        <v>3</v>
      </c>
      <c r="G35" s="2">
        <v>56.55</v>
      </c>
      <c r="H35" s="2">
        <v>1.63</v>
      </c>
    </row>
    <row r="36" spans="1:8" x14ac:dyDescent="0.2">
      <c r="A36" s="2" t="str">
        <f t="shared" si="1"/>
        <v>CUrban</v>
      </c>
      <c r="B36" s="3" t="s">
        <v>6</v>
      </c>
      <c r="C36" s="2" t="s">
        <v>23</v>
      </c>
      <c r="D36" s="2" t="s">
        <v>14</v>
      </c>
      <c r="E36" s="2" t="s">
        <v>17</v>
      </c>
      <c r="F36" s="3" t="s">
        <v>3</v>
      </c>
      <c r="G36" s="2">
        <v>56.55</v>
      </c>
      <c r="H36" s="2">
        <v>1.69</v>
      </c>
    </row>
    <row r="37" spans="1:8" x14ac:dyDescent="0.2">
      <c r="A37" s="2" t="str">
        <f t="shared" si="1"/>
        <v>DUrban</v>
      </c>
      <c r="B37" s="3" t="s">
        <v>7</v>
      </c>
      <c r="C37" s="2" t="s">
        <v>23</v>
      </c>
      <c r="D37" s="2" t="s">
        <v>14</v>
      </c>
      <c r="E37" s="2" t="s">
        <v>18</v>
      </c>
      <c r="F37" s="3" t="s">
        <v>3</v>
      </c>
      <c r="G37" s="2">
        <v>56.55</v>
      </c>
      <c r="H37" s="2">
        <v>1.53</v>
      </c>
    </row>
    <row r="38" spans="1:8" x14ac:dyDescent="0.2">
      <c r="A38" s="2" t="str">
        <f t="shared" si="1"/>
        <v>ARural</v>
      </c>
      <c r="B38" s="3" t="s">
        <v>5</v>
      </c>
      <c r="C38" s="2" t="s">
        <v>23</v>
      </c>
      <c r="D38" s="2" t="s">
        <v>14</v>
      </c>
      <c r="E38" s="2" t="s">
        <v>15</v>
      </c>
      <c r="F38" s="3" t="s">
        <v>4</v>
      </c>
      <c r="G38" s="2">
        <v>63.6</v>
      </c>
      <c r="H38" s="2">
        <v>1.49</v>
      </c>
    </row>
    <row r="39" spans="1:8" x14ac:dyDescent="0.2">
      <c r="A39" s="2" t="str">
        <f t="shared" si="1"/>
        <v>BRural</v>
      </c>
      <c r="B39" s="3" t="s">
        <v>8</v>
      </c>
      <c r="C39" s="2" t="s">
        <v>23</v>
      </c>
      <c r="D39" s="2" t="s">
        <v>14</v>
      </c>
      <c r="E39" s="2" t="s">
        <v>16</v>
      </c>
      <c r="F39" s="3" t="s">
        <v>4</v>
      </c>
      <c r="G39" s="2">
        <v>63.6</v>
      </c>
      <c r="H39" s="2">
        <v>1.63</v>
      </c>
    </row>
    <row r="40" spans="1:8" x14ac:dyDescent="0.2">
      <c r="A40" s="2" t="str">
        <f t="shared" si="1"/>
        <v>CRural</v>
      </c>
      <c r="B40" s="3" t="s">
        <v>6</v>
      </c>
      <c r="C40" s="2" t="s">
        <v>23</v>
      </c>
      <c r="D40" s="2" t="s">
        <v>14</v>
      </c>
      <c r="E40" s="2" t="s">
        <v>17</v>
      </c>
      <c r="F40" s="3" t="s">
        <v>4</v>
      </c>
      <c r="G40" s="2">
        <v>63.6</v>
      </c>
      <c r="H40" s="2">
        <v>1.69</v>
      </c>
    </row>
    <row r="41" spans="1:8" x14ac:dyDescent="0.2">
      <c r="A41" s="2" t="str">
        <f t="shared" si="1"/>
        <v>DRural</v>
      </c>
      <c r="B41" s="3" t="s">
        <v>7</v>
      </c>
      <c r="C41" s="2" t="s">
        <v>23</v>
      </c>
      <c r="D41" s="2" t="s">
        <v>14</v>
      </c>
      <c r="E41" s="2" t="s">
        <v>18</v>
      </c>
      <c r="F41" s="3" t="s">
        <v>4</v>
      </c>
      <c r="G41" s="2">
        <v>63.6</v>
      </c>
      <c r="H41" s="2">
        <v>1.53</v>
      </c>
    </row>
    <row r="42" spans="1:8" x14ac:dyDescent="0.2">
      <c r="A42" s="2" t="str">
        <f t="shared" si="1"/>
        <v>EUrban</v>
      </c>
      <c r="B42" s="2" t="s">
        <v>9</v>
      </c>
      <c r="C42" s="2" t="s">
        <v>24</v>
      </c>
      <c r="D42" s="2" t="s">
        <v>14</v>
      </c>
      <c r="E42" s="2" t="s">
        <v>19</v>
      </c>
      <c r="F42" s="3" t="s">
        <v>3</v>
      </c>
      <c r="G42" s="2">
        <v>56.55</v>
      </c>
      <c r="H42" s="2">
        <v>1.41</v>
      </c>
    </row>
    <row r="43" spans="1:8" x14ac:dyDescent="0.2">
      <c r="A43" s="2" t="str">
        <f t="shared" si="1"/>
        <v>FUrban</v>
      </c>
      <c r="B43" s="2" t="s">
        <v>10</v>
      </c>
      <c r="C43" s="2" t="s">
        <v>24</v>
      </c>
      <c r="D43" s="2" t="s">
        <v>14</v>
      </c>
      <c r="E43" s="2" t="s">
        <v>20</v>
      </c>
      <c r="F43" s="3" t="s">
        <v>3</v>
      </c>
      <c r="G43" s="2">
        <v>56.55</v>
      </c>
      <c r="H43" s="2">
        <v>1.6</v>
      </c>
    </row>
    <row r="44" spans="1:8" x14ac:dyDescent="0.2">
      <c r="A44" s="2" t="str">
        <f t="shared" si="1"/>
        <v>GUrban</v>
      </c>
      <c r="B44" s="2" t="s">
        <v>11</v>
      </c>
      <c r="C44" s="2" t="s">
        <v>24</v>
      </c>
      <c r="D44" s="2" t="s">
        <v>14</v>
      </c>
      <c r="E44" s="2" t="s">
        <v>21</v>
      </c>
      <c r="F44" s="3" t="s">
        <v>3</v>
      </c>
      <c r="G44" s="2">
        <v>56.55</v>
      </c>
      <c r="H44" s="2">
        <v>1.64</v>
      </c>
    </row>
    <row r="45" spans="1:8" x14ac:dyDescent="0.2">
      <c r="A45" s="2" t="str">
        <f t="shared" si="1"/>
        <v>HUrban</v>
      </c>
      <c r="B45" s="2" t="s">
        <v>12</v>
      </c>
      <c r="C45" s="2" t="s">
        <v>24</v>
      </c>
      <c r="D45" s="2" t="s">
        <v>14</v>
      </c>
      <c r="E45" s="2" t="s">
        <v>22</v>
      </c>
      <c r="F45" s="3" t="s">
        <v>3</v>
      </c>
      <c r="G45" s="2">
        <v>56.55</v>
      </c>
      <c r="H45" s="2">
        <v>1.1499999999999999</v>
      </c>
    </row>
    <row r="46" spans="1:8" x14ac:dyDescent="0.2">
      <c r="A46" s="2" t="str">
        <f t="shared" si="1"/>
        <v>ERural</v>
      </c>
      <c r="B46" s="2" t="s">
        <v>9</v>
      </c>
      <c r="C46" s="2" t="s">
        <v>24</v>
      </c>
      <c r="D46" s="2" t="s">
        <v>14</v>
      </c>
      <c r="E46" s="2" t="s">
        <v>19</v>
      </c>
      <c r="F46" s="3" t="s">
        <v>4</v>
      </c>
      <c r="G46" s="2">
        <v>63.6</v>
      </c>
      <c r="H46" s="2">
        <v>1.41</v>
      </c>
    </row>
    <row r="47" spans="1:8" x14ac:dyDescent="0.2">
      <c r="A47" s="2" t="str">
        <f t="shared" si="1"/>
        <v>FRural</v>
      </c>
      <c r="B47" s="2" t="s">
        <v>10</v>
      </c>
      <c r="C47" s="2" t="s">
        <v>24</v>
      </c>
      <c r="D47" s="2" t="s">
        <v>14</v>
      </c>
      <c r="E47" s="2" t="s">
        <v>20</v>
      </c>
      <c r="F47" s="3" t="s">
        <v>4</v>
      </c>
      <c r="G47" s="2">
        <v>63.6</v>
      </c>
      <c r="H47" s="2">
        <v>1.6</v>
      </c>
    </row>
    <row r="48" spans="1:8" x14ac:dyDescent="0.2">
      <c r="A48" s="2" t="str">
        <f t="shared" si="1"/>
        <v>GRural</v>
      </c>
      <c r="B48" s="2" t="s">
        <v>11</v>
      </c>
      <c r="C48" s="2" t="s">
        <v>24</v>
      </c>
      <c r="D48" s="2" t="s">
        <v>14</v>
      </c>
      <c r="E48" s="2" t="s">
        <v>21</v>
      </c>
      <c r="F48" s="3" t="s">
        <v>4</v>
      </c>
      <c r="G48" s="2">
        <v>63.6</v>
      </c>
      <c r="H48" s="2">
        <v>1.64</v>
      </c>
    </row>
    <row r="49" spans="1:8" x14ac:dyDescent="0.2">
      <c r="A49" s="2" t="str">
        <f t="shared" si="1"/>
        <v>HRural</v>
      </c>
      <c r="B49" s="2" t="s">
        <v>12</v>
      </c>
      <c r="C49" s="2" t="s">
        <v>24</v>
      </c>
      <c r="D49" s="2" t="s">
        <v>14</v>
      </c>
      <c r="E49" s="2" t="s">
        <v>22</v>
      </c>
      <c r="F49" s="3" t="s">
        <v>4</v>
      </c>
      <c r="G49" s="2">
        <v>63.6</v>
      </c>
      <c r="H49" s="2">
        <v>1.1499999999999999</v>
      </c>
    </row>
    <row r="50" spans="1:8" x14ac:dyDescent="0.2">
      <c r="A50" s="2" t="str">
        <f t="shared" si="1"/>
        <v>IUrban</v>
      </c>
      <c r="B50" s="2" t="s">
        <v>28</v>
      </c>
      <c r="C50" s="2" t="s">
        <v>27</v>
      </c>
      <c r="D50" s="2" t="s">
        <v>14</v>
      </c>
      <c r="E50" s="2" t="s">
        <v>33</v>
      </c>
      <c r="F50" s="3" t="s">
        <v>3</v>
      </c>
      <c r="G50" s="2">
        <v>56.55</v>
      </c>
      <c r="H50" s="2">
        <v>1.18</v>
      </c>
    </row>
    <row r="51" spans="1:8" x14ac:dyDescent="0.2">
      <c r="A51" s="2" t="str">
        <f t="shared" si="1"/>
        <v>JUrban</v>
      </c>
      <c r="B51" s="2" t="s">
        <v>29</v>
      </c>
      <c r="C51" s="2" t="s">
        <v>27</v>
      </c>
      <c r="D51" s="2" t="s">
        <v>14</v>
      </c>
      <c r="E51" s="2" t="s">
        <v>34</v>
      </c>
      <c r="F51" s="3" t="s">
        <v>3</v>
      </c>
      <c r="G51" s="2">
        <v>56.55</v>
      </c>
      <c r="H51" s="2">
        <v>1.45</v>
      </c>
    </row>
    <row r="52" spans="1:8" x14ac:dyDescent="0.2">
      <c r="A52" s="2" t="str">
        <f t="shared" si="1"/>
        <v>KUrban</v>
      </c>
      <c r="B52" s="2" t="s">
        <v>30</v>
      </c>
      <c r="C52" s="2" t="s">
        <v>27</v>
      </c>
      <c r="D52" s="2" t="s">
        <v>14</v>
      </c>
      <c r="E52" s="2" t="s">
        <v>35</v>
      </c>
      <c r="F52" s="3" t="s">
        <v>3</v>
      </c>
      <c r="G52" s="2">
        <v>56.55</v>
      </c>
      <c r="H52" s="2">
        <v>1.54</v>
      </c>
    </row>
    <row r="53" spans="1:8" x14ac:dyDescent="0.2">
      <c r="A53" s="2" t="str">
        <f t="shared" si="1"/>
        <v>LUrban</v>
      </c>
      <c r="B53" s="2" t="s">
        <v>31</v>
      </c>
      <c r="C53" s="2" t="s">
        <v>27</v>
      </c>
      <c r="D53" s="2" t="s">
        <v>14</v>
      </c>
      <c r="E53" s="2" t="s">
        <v>36</v>
      </c>
      <c r="F53" s="3" t="s">
        <v>3</v>
      </c>
      <c r="G53" s="2">
        <v>56.55</v>
      </c>
      <c r="H53" s="2">
        <v>1.1100000000000001</v>
      </c>
    </row>
    <row r="54" spans="1:8" x14ac:dyDescent="0.2">
      <c r="A54" s="2" t="str">
        <f t="shared" si="1"/>
        <v>IRural</v>
      </c>
      <c r="B54" s="2" t="s">
        <v>28</v>
      </c>
      <c r="C54" s="2" t="s">
        <v>27</v>
      </c>
      <c r="D54" s="2" t="s">
        <v>14</v>
      </c>
      <c r="E54" s="2" t="s">
        <v>33</v>
      </c>
      <c r="F54" s="3" t="s">
        <v>4</v>
      </c>
      <c r="G54" s="2">
        <v>63.6</v>
      </c>
      <c r="H54" s="2">
        <v>1.18</v>
      </c>
    </row>
    <row r="55" spans="1:8" x14ac:dyDescent="0.2">
      <c r="A55" s="2" t="str">
        <f t="shared" si="1"/>
        <v>JRural</v>
      </c>
      <c r="B55" s="2" t="s">
        <v>29</v>
      </c>
      <c r="C55" s="2" t="s">
        <v>27</v>
      </c>
      <c r="D55" s="2" t="s">
        <v>14</v>
      </c>
      <c r="E55" s="2" t="s">
        <v>34</v>
      </c>
      <c r="F55" s="3" t="s">
        <v>4</v>
      </c>
      <c r="G55" s="2">
        <v>63.6</v>
      </c>
      <c r="H55" s="2">
        <v>1.45</v>
      </c>
    </row>
    <row r="56" spans="1:8" x14ac:dyDescent="0.2">
      <c r="A56" s="2" t="str">
        <f t="shared" si="1"/>
        <v>KRural</v>
      </c>
      <c r="B56" s="2" t="s">
        <v>30</v>
      </c>
      <c r="C56" s="2" t="s">
        <v>27</v>
      </c>
      <c r="D56" s="2" t="s">
        <v>14</v>
      </c>
      <c r="E56" s="2" t="s">
        <v>35</v>
      </c>
      <c r="F56" s="3" t="s">
        <v>4</v>
      </c>
      <c r="G56" s="2">
        <v>63.6</v>
      </c>
      <c r="H56" s="2">
        <v>1.54</v>
      </c>
    </row>
    <row r="57" spans="1:8" x14ac:dyDescent="0.2">
      <c r="A57" s="2" t="str">
        <f t="shared" si="1"/>
        <v>LRural</v>
      </c>
      <c r="B57" s="2" t="s">
        <v>31</v>
      </c>
      <c r="C57" s="2" t="s">
        <v>27</v>
      </c>
      <c r="D57" s="2" t="s">
        <v>14</v>
      </c>
      <c r="E57" s="2" t="s">
        <v>36</v>
      </c>
      <c r="F57" s="3" t="s">
        <v>4</v>
      </c>
      <c r="G57" s="2">
        <v>63.6</v>
      </c>
      <c r="H57" s="2">
        <v>1.1100000000000001</v>
      </c>
    </row>
    <row r="58" spans="1:8" x14ac:dyDescent="0.2">
      <c r="A58" s="2" t="str">
        <f t="shared" si="1"/>
        <v>MUrban</v>
      </c>
      <c r="B58" s="2" t="s">
        <v>39</v>
      </c>
      <c r="C58" s="2" t="s">
        <v>38</v>
      </c>
      <c r="D58" s="2" t="s">
        <v>14</v>
      </c>
      <c r="E58" s="2" t="s">
        <v>43</v>
      </c>
      <c r="F58" s="3" t="s">
        <v>3</v>
      </c>
      <c r="G58" s="2">
        <v>56.55</v>
      </c>
      <c r="H58" s="2">
        <v>1.3</v>
      </c>
    </row>
    <row r="59" spans="1:8" x14ac:dyDescent="0.2">
      <c r="A59" s="2" t="str">
        <f t="shared" si="1"/>
        <v>NUrban</v>
      </c>
      <c r="B59" s="2" t="s">
        <v>40</v>
      </c>
      <c r="C59" s="2" t="s">
        <v>38</v>
      </c>
      <c r="D59" s="2" t="s">
        <v>14</v>
      </c>
      <c r="E59" s="2" t="s">
        <v>44</v>
      </c>
      <c r="F59" s="3" t="s">
        <v>3</v>
      </c>
      <c r="G59" s="2">
        <v>56.55</v>
      </c>
      <c r="H59" s="2">
        <v>1.5</v>
      </c>
    </row>
    <row r="60" spans="1:8" x14ac:dyDescent="0.2">
      <c r="A60" s="2" t="str">
        <f t="shared" si="1"/>
        <v>OUrban</v>
      </c>
      <c r="B60" s="2" t="s">
        <v>41</v>
      </c>
      <c r="C60" s="2" t="s">
        <v>38</v>
      </c>
      <c r="D60" s="2" t="s">
        <v>14</v>
      </c>
      <c r="E60" s="2" t="s">
        <v>45</v>
      </c>
      <c r="F60" s="3" t="s">
        <v>3</v>
      </c>
      <c r="G60" s="2">
        <v>56.55</v>
      </c>
      <c r="H60" s="2">
        <v>1.55</v>
      </c>
    </row>
    <row r="61" spans="1:8" x14ac:dyDescent="0.2">
      <c r="A61" s="2" t="str">
        <f t="shared" si="1"/>
        <v>PUrban</v>
      </c>
      <c r="B61" s="2" t="s">
        <v>42</v>
      </c>
      <c r="C61" s="2" t="s">
        <v>38</v>
      </c>
      <c r="D61" s="2" t="s">
        <v>14</v>
      </c>
      <c r="E61" s="2" t="s">
        <v>46</v>
      </c>
      <c r="F61" s="3" t="s">
        <v>3</v>
      </c>
      <c r="G61" s="2">
        <v>56.55</v>
      </c>
      <c r="H61" s="2">
        <v>1.0900000000000001</v>
      </c>
    </row>
    <row r="62" spans="1:8" x14ac:dyDescent="0.2">
      <c r="A62" s="2" t="str">
        <f t="shared" si="1"/>
        <v>MRural</v>
      </c>
      <c r="B62" s="2" t="s">
        <v>39</v>
      </c>
      <c r="C62" s="2" t="s">
        <v>38</v>
      </c>
      <c r="D62" s="2" t="s">
        <v>14</v>
      </c>
      <c r="E62" s="2" t="s">
        <v>43</v>
      </c>
      <c r="F62" s="3" t="s">
        <v>4</v>
      </c>
      <c r="G62" s="2">
        <v>63.6</v>
      </c>
      <c r="H62" s="2">
        <v>1.3</v>
      </c>
    </row>
    <row r="63" spans="1:8" x14ac:dyDescent="0.2">
      <c r="A63" s="2" t="str">
        <f t="shared" si="1"/>
        <v>NRural</v>
      </c>
      <c r="B63" s="2" t="s">
        <v>40</v>
      </c>
      <c r="C63" s="2" t="s">
        <v>38</v>
      </c>
      <c r="D63" s="2" t="s">
        <v>14</v>
      </c>
      <c r="E63" s="2" t="s">
        <v>44</v>
      </c>
      <c r="F63" s="3" t="s">
        <v>4</v>
      </c>
      <c r="G63" s="2">
        <v>63.6</v>
      </c>
      <c r="H63" s="2">
        <v>1.5</v>
      </c>
    </row>
    <row r="64" spans="1:8" x14ac:dyDescent="0.2">
      <c r="A64" s="2" t="str">
        <f t="shared" si="1"/>
        <v>ORural</v>
      </c>
      <c r="B64" s="2" t="s">
        <v>41</v>
      </c>
      <c r="C64" s="2" t="s">
        <v>38</v>
      </c>
      <c r="D64" s="2" t="s">
        <v>14</v>
      </c>
      <c r="E64" s="2" t="s">
        <v>45</v>
      </c>
      <c r="F64" s="3" t="s">
        <v>4</v>
      </c>
      <c r="G64" s="2">
        <v>63.6</v>
      </c>
      <c r="H64" s="2">
        <v>1.55</v>
      </c>
    </row>
    <row r="65" spans="1:8" x14ac:dyDescent="0.2">
      <c r="A65" s="2" t="str">
        <f t="shared" si="1"/>
        <v>PRural</v>
      </c>
      <c r="B65" s="2" t="s">
        <v>42</v>
      </c>
      <c r="C65" s="2" t="s">
        <v>38</v>
      </c>
      <c r="D65" s="2" t="s">
        <v>14</v>
      </c>
      <c r="E65" s="2" t="s">
        <v>46</v>
      </c>
      <c r="F65" s="3" t="s">
        <v>4</v>
      </c>
      <c r="G65" s="2">
        <v>63.6</v>
      </c>
      <c r="H65" s="2">
        <v>1.0900000000000001</v>
      </c>
    </row>
    <row r="66" spans="1:8" x14ac:dyDescent="0.2">
      <c r="A66" s="2" t="str">
        <f t="shared" ref="A66" si="2">B66&amp;F66</f>
        <v>AUrban</v>
      </c>
      <c r="B66" s="2" t="s">
        <v>5</v>
      </c>
      <c r="C66" s="2" t="s">
        <v>60</v>
      </c>
      <c r="D66" s="2" t="s">
        <v>47</v>
      </c>
      <c r="E66" s="2" t="s">
        <v>48</v>
      </c>
      <c r="F66" s="3" t="s">
        <v>3</v>
      </c>
      <c r="G66" s="2">
        <v>22.68</v>
      </c>
      <c r="H66" s="2">
        <v>0.68</v>
      </c>
    </row>
    <row r="67" spans="1:8" x14ac:dyDescent="0.2">
      <c r="A67" s="2" t="str">
        <f t="shared" ref="A67:A130" si="3">B67&amp;F67</f>
        <v>BUrban</v>
      </c>
      <c r="B67" s="2" t="s">
        <v>8</v>
      </c>
      <c r="C67" s="2" t="s">
        <v>61</v>
      </c>
      <c r="D67" s="2" t="s">
        <v>47</v>
      </c>
      <c r="E67" s="2" t="s">
        <v>49</v>
      </c>
      <c r="F67" s="3" t="s">
        <v>3</v>
      </c>
      <c r="G67" s="2">
        <v>22.68</v>
      </c>
      <c r="H67" s="2">
        <v>1.82</v>
      </c>
    </row>
    <row r="68" spans="1:8" x14ac:dyDescent="0.2">
      <c r="A68" s="2" t="str">
        <f t="shared" si="3"/>
        <v>CUrban</v>
      </c>
      <c r="B68" s="2" t="s">
        <v>6</v>
      </c>
      <c r="C68" s="2" t="s">
        <v>62</v>
      </c>
      <c r="D68" s="2" t="s">
        <v>47</v>
      </c>
      <c r="E68" s="2" t="s">
        <v>50</v>
      </c>
      <c r="F68" s="3" t="s">
        <v>3</v>
      </c>
      <c r="G68" s="2">
        <v>22.68</v>
      </c>
      <c r="H68" s="2">
        <v>2.67</v>
      </c>
    </row>
    <row r="69" spans="1:8" x14ac:dyDescent="0.2">
      <c r="A69" s="2" t="str">
        <f t="shared" si="3"/>
        <v>DUrban</v>
      </c>
      <c r="B69" s="2" t="s">
        <v>7</v>
      </c>
      <c r="C69" s="2" t="s">
        <v>64</v>
      </c>
      <c r="D69" s="2" t="s">
        <v>47</v>
      </c>
      <c r="E69" s="2" t="s">
        <v>51</v>
      </c>
      <c r="F69" s="3" t="s">
        <v>3</v>
      </c>
      <c r="G69" s="2">
        <v>22.68</v>
      </c>
      <c r="H69" s="2">
        <v>1.46</v>
      </c>
    </row>
    <row r="70" spans="1:8" x14ac:dyDescent="0.2">
      <c r="A70" s="2" t="str">
        <f t="shared" si="3"/>
        <v>EUrban</v>
      </c>
      <c r="B70" s="2" t="s">
        <v>9</v>
      </c>
      <c r="C70" s="2" t="s">
        <v>63</v>
      </c>
      <c r="D70" s="2" t="s">
        <v>47</v>
      </c>
      <c r="E70" s="2" t="s">
        <v>52</v>
      </c>
      <c r="F70" s="3" t="s">
        <v>3</v>
      </c>
      <c r="G70" s="2">
        <v>22.68</v>
      </c>
      <c r="H70" s="2">
        <v>2.34</v>
      </c>
    </row>
    <row r="71" spans="1:8" x14ac:dyDescent="0.2">
      <c r="A71" s="2" t="str">
        <f t="shared" si="3"/>
        <v>FUrban</v>
      </c>
      <c r="B71" s="2" t="s">
        <v>10</v>
      </c>
      <c r="C71" s="2" t="s">
        <v>65</v>
      </c>
      <c r="D71" s="2" t="s">
        <v>47</v>
      </c>
      <c r="E71" s="2" t="s">
        <v>53</v>
      </c>
      <c r="F71" s="3" t="s">
        <v>3</v>
      </c>
      <c r="G71" s="2">
        <v>22.68</v>
      </c>
      <c r="H71" s="2">
        <v>2.98</v>
      </c>
    </row>
    <row r="72" spans="1:8" x14ac:dyDescent="0.2">
      <c r="A72" s="2" t="str">
        <f t="shared" si="3"/>
        <v>GUrban</v>
      </c>
      <c r="B72" s="2" t="s">
        <v>11</v>
      </c>
      <c r="C72" s="2" t="s">
        <v>66</v>
      </c>
      <c r="D72" s="2" t="s">
        <v>47</v>
      </c>
      <c r="E72" s="2" t="s">
        <v>54</v>
      </c>
      <c r="F72" s="3" t="s">
        <v>3</v>
      </c>
      <c r="G72" s="2">
        <v>22.68</v>
      </c>
      <c r="H72" s="2">
        <v>2.04</v>
      </c>
    </row>
    <row r="73" spans="1:8" x14ac:dyDescent="0.2">
      <c r="A73" s="2" t="str">
        <f t="shared" si="3"/>
        <v>HUrban</v>
      </c>
      <c r="B73" s="2" t="s">
        <v>12</v>
      </c>
      <c r="C73" s="2" t="s">
        <v>67</v>
      </c>
      <c r="D73" s="2" t="s">
        <v>47</v>
      </c>
      <c r="E73" s="2" t="s">
        <v>55</v>
      </c>
      <c r="F73" s="3" t="s">
        <v>3</v>
      </c>
      <c r="G73" s="2">
        <v>22.68</v>
      </c>
      <c r="H73" s="2">
        <v>2.86</v>
      </c>
    </row>
    <row r="74" spans="1:8" x14ac:dyDescent="0.2">
      <c r="A74" s="2" t="str">
        <f t="shared" si="3"/>
        <v>IUrban</v>
      </c>
      <c r="B74" s="2" t="s">
        <v>28</v>
      </c>
      <c r="C74" s="2" t="s">
        <v>68</v>
      </c>
      <c r="D74" s="2" t="s">
        <v>47</v>
      </c>
      <c r="E74" s="2" t="s">
        <v>56</v>
      </c>
      <c r="F74" s="3" t="s">
        <v>3</v>
      </c>
      <c r="G74" s="2">
        <v>22.68</v>
      </c>
      <c r="H74" s="2">
        <v>3.53</v>
      </c>
    </row>
    <row r="75" spans="1:8" x14ac:dyDescent="0.2">
      <c r="A75" s="2" t="str">
        <f t="shared" si="3"/>
        <v>JUrban</v>
      </c>
      <c r="B75" s="2" t="s">
        <v>29</v>
      </c>
      <c r="C75" s="2" t="s">
        <v>69</v>
      </c>
      <c r="D75" s="2" t="s">
        <v>47</v>
      </c>
      <c r="E75" s="2" t="s">
        <v>57</v>
      </c>
      <c r="F75" s="3" t="s">
        <v>3</v>
      </c>
      <c r="G75" s="2">
        <v>22.68</v>
      </c>
      <c r="H75" s="2">
        <v>2.99</v>
      </c>
    </row>
    <row r="76" spans="1:8" x14ac:dyDescent="0.2">
      <c r="A76" s="2" t="str">
        <f t="shared" si="3"/>
        <v>KUrban</v>
      </c>
      <c r="B76" s="2" t="s">
        <v>30</v>
      </c>
      <c r="C76" s="2" t="s">
        <v>70</v>
      </c>
      <c r="D76" s="2" t="s">
        <v>47</v>
      </c>
      <c r="E76" s="2" t="s">
        <v>58</v>
      </c>
      <c r="F76" s="3" t="s">
        <v>3</v>
      </c>
      <c r="G76" s="2">
        <v>22.68</v>
      </c>
      <c r="H76" s="2">
        <v>3.7</v>
      </c>
    </row>
    <row r="77" spans="1:8" x14ac:dyDescent="0.2">
      <c r="A77" s="2" t="str">
        <f t="shared" si="3"/>
        <v>LUrban</v>
      </c>
      <c r="B77" s="2" t="s">
        <v>31</v>
      </c>
      <c r="C77" s="2" t="s">
        <v>71</v>
      </c>
      <c r="D77" s="2" t="s">
        <v>47</v>
      </c>
      <c r="E77" s="2" t="s">
        <v>59</v>
      </c>
      <c r="F77" s="3" t="s">
        <v>3</v>
      </c>
      <c r="G77" s="2">
        <v>22.68</v>
      </c>
      <c r="H77" s="2">
        <v>4.21</v>
      </c>
    </row>
    <row r="78" spans="1:8" x14ac:dyDescent="0.2">
      <c r="A78" s="2" t="str">
        <f t="shared" si="3"/>
        <v>ARural</v>
      </c>
      <c r="B78" s="2" t="s">
        <v>5</v>
      </c>
      <c r="C78" s="2" t="s">
        <v>60</v>
      </c>
      <c r="D78" s="2" t="s">
        <v>47</v>
      </c>
      <c r="E78" s="2" t="s">
        <v>48</v>
      </c>
      <c r="F78" s="3" t="s">
        <v>4</v>
      </c>
      <c r="G78" s="2">
        <v>28.57</v>
      </c>
      <c r="H78" s="2">
        <v>0.68</v>
      </c>
    </row>
    <row r="79" spans="1:8" x14ac:dyDescent="0.2">
      <c r="A79" s="2" t="str">
        <f t="shared" si="3"/>
        <v>BRural</v>
      </c>
      <c r="B79" s="2" t="s">
        <v>8</v>
      </c>
      <c r="C79" s="2" t="s">
        <v>61</v>
      </c>
      <c r="D79" s="2" t="s">
        <v>47</v>
      </c>
      <c r="E79" s="2" t="s">
        <v>49</v>
      </c>
      <c r="F79" s="3" t="s">
        <v>4</v>
      </c>
      <c r="G79" s="2">
        <v>28.57</v>
      </c>
      <c r="H79" s="2">
        <v>1.82</v>
      </c>
    </row>
    <row r="80" spans="1:8" x14ac:dyDescent="0.2">
      <c r="A80" s="2" t="str">
        <f t="shared" si="3"/>
        <v>CRural</v>
      </c>
      <c r="B80" s="2" t="s">
        <v>6</v>
      </c>
      <c r="C80" s="2" t="s">
        <v>62</v>
      </c>
      <c r="D80" s="2" t="s">
        <v>47</v>
      </c>
      <c r="E80" s="2" t="s">
        <v>50</v>
      </c>
      <c r="F80" s="3" t="s">
        <v>4</v>
      </c>
      <c r="G80" s="2">
        <v>28.57</v>
      </c>
      <c r="H80" s="2">
        <v>2.67</v>
      </c>
    </row>
    <row r="81" spans="1:8" x14ac:dyDescent="0.2">
      <c r="A81" s="2" t="str">
        <f t="shared" si="3"/>
        <v>DRural</v>
      </c>
      <c r="B81" s="2" t="s">
        <v>7</v>
      </c>
      <c r="C81" s="2" t="s">
        <v>64</v>
      </c>
      <c r="D81" s="2" t="s">
        <v>47</v>
      </c>
      <c r="E81" s="2" t="s">
        <v>51</v>
      </c>
      <c r="F81" s="3" t="s">
        <v>4</v>
      </c>
      <c r="G81" s="2">
        <v>28.57</v>
      </c>
      <c r="H81" s="2">
        <v>1.46</v>
      </c>
    </row>
    <row r="82" spans="1:8" x14ac:dyDescent="0.2">
      <c r="A82" s="2" t="str">
        <f t="shared" si="3"/>
        <v>ERural</v>
      </c>
      <c r="B82" s="2" t="s">
        <v>9</v>
      </c>
      <c r="C82" s="2" t="s">
        <v>63</v>
      </c>
      <c r="D82" s="2" t="s">
        <v>47</v>
      </c>
      <c r="E82" s="2" t="s">
        <v>52</v>
      </c>
      <c r="F82" s="3" t="s">
        <v>4</v>
      </c>
      <c r="G82" s="2">
        <v>28.57</v>
      </c>
      <c r="H82" s="2">
        <v>2.34</v>
      </c>
    </row>
    <row r="83" spans="1:8" x14ac:dyDescent="0.2">
      <c r="A83" s="2" t="str">
        <f t="shared" si="3"/>
        <v>FRural</v>
      </c>
      <c r="B83" s="2" t="s">
        <v>10</v>
      </c>
      <c r="C83" s="2" t="s">
        <v>65</v>
      </c>
      <c r="D83" s="2" t="s">
        <v>47</v>
      </c>
      <c r="E83" s="2" t="s">
        <v>53</v>
      </c>
      <c r="F83" s="3" t="s">
        <v>4</v>
      </c>
      <c r="G83" s="2">
        <v>28.57</v>
      </c>
      <c r="H83" s="2">
        <v>2.98</v>
      </c>
    </row>
    <row r="84" spans="1:8" x14ac:dyDescent="0.2">
      <c r="A84" s="2" t="str">
        <f t="shared" si="3"/>
        <v>GRural</v>
      </c>
      <c r="B84" s="2" t="s">
        <v>11</v>
      </c>
      <c r="C84" s="2" t="s">
        <v>66</v>
      </c>
      <c r="D84" s="2" t="s">
        <v>47</v>
      </c>
      <c r="E84" s="2" t="s">
        <v>54</v>
      </c>
      <c r="F84" s="3" t="s">
        <v>4</v>
      </c>
      <c r="G84" s="2">
        <v>28.57</v>
      </c>
      <c r="H84" s="2">
        <v>2.04</v>
      </c>
    </row>
    <row r="85" spans="1:8" x14ac:dyDescent="0.2">
      <c r="A85" s="2" t="str">
        <f t="shared" si="3"/>
        <v>HRural</v>
      </c>
      <c r="B85" s="2" t="s">
        <v>12</v>
      </c>
      <c r="C85" s="2" t="s">
        <v>67</v>
      </c>
      <c r="D85" s="2" t="s">
        <v>47</v>
      </c>
      <c r="E85" s="2" t="s">
        <v>55</v>
      </c>
      <c r="F85" s="3" t="s">
        <v>4</v>
      </c>
      <c r="G85" s="2">
        <v>28.57</v>
      </c>
      <c r="H85" s="2">
        <v>2.86</v>
      </c>
    </row>
    <row r="86" spans="1:8" x14ac:dyDescent="0.2">
      <c r="A86" s="2" t="str">
        <f t="shared" si="3"/>
        <v>IRural</v>
      </c>
      <c r="B86" s="2" t="s">
        <v>28</v>
      </c>
      <c r="C86" s="2" t="s">
        <v>68</v>
      </c>
      <c r="D86" s="2" t="s">
        <v>47</v>
      </c>
      <c r="E86" s="2" t="s">
        <v>56</v>
      </c>
      <c r="F86" s="3" t="s">
        <v>4</v>
      </c>
      <c r="G86" s="2">
        <v>28.57</v>
      </c>
      <c r="H86" s="2">
        <v>3.53</v>
      </c>
    </row>
    <row r="87" spans="1:8" x14ac:dyDescent="0.2">
      <c r="A87" s="2" t="str">
        <f t="shared" si="3"/>
        <v>JRural</v>
      </c>
      <c r="B87" s="2" t="s">
        <v>29</v>
      </c>
      <c r="C87" s="2" t="s">
        <v>69</v>
      </c>
      <c r="D87" s="2" t="s">
        <v>47</v>
      </c>
      <c r="E87" s="2" t="s">
        <v>57</v>
      </c>
      <c r="F87" s="3" t="s">
        <v>4</v>
      </c>
      <c r="G87" s="2">
        <v>28.57</v>
      </c>
      <c r="H87" s="2">
        <v>2.99</v>
      </c>
    </row>
    <row r="88" spans="1:8" x14ac:dyDescent="0.2">
      <c r="A88" s="2" t="str">
        <f t="shared" si="3"/>
        <v>KRural</v>
      </c>
      <c r="B88" s="2" t="s">
        <v>30</v>
      </c>
      <c r="C88" s="2" t="s">
        <v>70</v>
      </c>
      <c r="D88" s="2" t="s">
        <v>47</v>
      </c>
      <c r="E88" s="2" t="s">
        <v>58</v>
      </c>
      <c r="F88" s="3" t="s">
        <v>4</v>
      </c>
      <c r="G88" s="2">
        <v>28.57</v>
      </c>
      <c r="H88" s="2">
        <v>3.7</v>
      </c>
    </row>
    <row r="89" spans="1:8" x14ac:dyDescent="0.2">
      <c r="A89" s="2" t="str">
        <f t="shared" si="3"/>
        <v>LRural</v>
      </c>
      <c r="B89" s="2" t="s">
        <v>31</v>
      </c>
      <c r="C89" s="2" t="s">
        <v>71</v>
      </c>
      <c r="D89" s="2" t="s">
        <v>47</v>
      </c>
      <c r="E89" s="2" t="s">
        <v>59</v>
      </c>
      <c r="F89" s="3" t="s">
        <v>4</v>
      </c>
      <c r="G89" s="2">
        <v>28.57</v>
      </c>
      <c r="H89" s="2">
        <v>4.21</v>
      </c>
    </row>
    <row r="90" spans="1:8" x14ac:dyDescent="0.2">
      <c r="A90" s="2" t="str">
        <f t="shared" si="3"/>
        <v>AUrban</v>
      </c>
      <c r="B90" s="2" t="s">
        <v>5</v>
      </c>
      <c r="C90" s="2" t="s">
        <v>75</v>
      </c>
      <c r="D90" s="2" t="s">
        <v>72</v>
      </c>
      <c r="E90" s="2" t="s">
        <v>76</v>
      </c>
      <c r="F90" s="3" t="s">
        <v>3</v>
      </c>
      <c r="G90" s="2">
        <v>105.92</v>
      </c>
      <c r="H90" s="2">
        <v>4.0599999999999996</v>
      </c>
    </row>
    <row r="91" spans="1:8" x14ac:dyDescent="0.2">
      <c r="A91" s="2" t="str">
        <f t="shared" si="3"/>
        <v>BUrban</v>
      </c>
      <c r="B91" s="2" t="s">
        <v>8</v>
      </c>
      <c r="C91" s="2" t="s">
        <v>75</v>
      </c>
      <c r="D91" s="2" t="s">
        <v>72</v>
      </c>
      <c r="E91" s="2" t="s">
        <v>94</v>
      </c>
      <c r="F91" s="3" t="s">
        <v>3</v>
      </c>
      <c r="G91" s="2">
        <v>105.92</v>
      </c>
      <c r="H91" s="2">
        <v>3.07</v>
      </c>
    </row>
    <row r="92" spans="1:8" x14ac:dyDescent="0.2">
      <c r="A92" s="2" t="str">
        <f t="shared" si="3"/>
        <v>CUrban</v>
      </c>
      <c r="B92" s="2" t="s">
        <v>6</v>
      </c>
      <c r="C92" s="2" t="s">
        <v>74</v>
      </c>
      <c r="D92" s="2" t="s">
        <v>72</v>
      </c>
      <c r="E92" s="2" t="s">
        <v>77</v>
      </c>
      <c r="F92" s="3" t="s">
        <v>3</v>
      </c>
      <c r="G92" s="2">
        <v>105.92</v>
      </c>
      <c r="H92" s="2">
        <v>2.93</v>
      </c>
    </row>
    <row r="93" spans="1:8" x14ac:dyDescent="0.2">
      <c r="A93" s="2" t="str">
        <f t="shared" si="3"/>
        <v>DUrban</v>
      </c>
      <c r="B93" s="2" t="s">
        <v>7</v>
      </c>
      <c r="C93" s="2" t="s">
        <v>83</v>
      </c>
      <c r="D93" s="2" t="s">
        <v>72</v>
      </c>
      <c r="E93" s="2" t="s">
        <v>78</v>
      </c>
      <c r="F93" s="3" t="s">
        <v>3</v>
      </c>
      <c r="G93" s="2">
        <v>105.92</v>
      </c>
      <c r="H93" s="2">
        <v>2.4</v>
      </c>
    </row>
    <row r="94" spans="1:8" x14ac:dyDescent="0.2">
      <c r="A94" s="2" t="str">
        <f t="shared" si="3"/>
        <v>EUrban</v>
      </c>
      <c r="B94" s="2" t="s">
        <v>9</v>
      </c>
      <c r="C94" s="2" t="s">
        <v>80</v>
      </c>
      <c r="D94" s="2" t="s">
        <v>72</v>
      </c>
      <c r="E94" s="2" t="s">
        <v>79</v>
      </c>
      <c r="F94" s="3" t="s">
        <v>3</v>
      </c>
      <c r="G94" s="2">
        <v>105.92</v>
      </c>
      <c r="H94" s="2">
        <v>1.99</v>
      </c>
    </row>
    <row r="95" spans="1:8" x14ac:dyDescent="0.2">
      <c r="A95" s="2" t="str">
        <f t="shared" si="3"/>
        <v>FUrban</v>
      </c>
      <c r="B95" s="2" t="s">
        <v>10</v>
      </c>
      <c r="C95" s="2" t="s">
        <v>83</v>
      </c>
      <c r="D95" s="2" t="s">
        <v>72</v>
      </c>
      <c r="E95" s="2" t="s">
        <v>81</v>
      </c>
      <c r="F95" s="3" t="s">
        <v>3</v>
      </c>
      <c r="G95" s="2">
        <v>105.92</v>
      </c>
      <c r="H95" s="2">
        <v>2.2400000000000002</v>
      </c>
    </row>
    <row r="96" spans="1:8" x14ac:dyDescent="0.2">
      <c r="A96" s="2" t="str">
        <f t="shared" si="3"/>
        <v>GUrban</v>
      </c>
      <c r="B96" s="2" t="s">
        <v>11</v>
      </c>
      <c r="C96" s="2" t="s">
        <v>80</v>
      </c>
      <c r="D96" s="2" t="s">
        <v>72</v>
      </c>
      <c r="E96" s="2" t="s">
        <v>82</v>
      </c>
      <c r="F96" s="3" t="s">
        <v>3</v>
      </c>
      <c r="G96" s="2">
        <v>105.92</v>
      </c>
      <c r="H96" s="2">
        <v>1.86</v>
      </c>
    </row>
    <row r="97" spans="1:8" x14ac:dyDescent="0.2">
      <c r="A97" s="2" t="str">
        <f t="shared" si="3"/>
        <v>HUrban</v>
      </c>
      <c r="B97" s="2" t="s">
        <v>12</v>
      </c>
      <c r="C97" s="2" t="s">
        <v>83</v>
      </c>
      <c r="D97" s="2" t="s">
        <v>72</v>
      </c>
      <c r="E97" s="2" t="s">
        <v>95</v>
      </c>
      <c r="F97" s="3" t="s">
        <v>3</v>
      </c>
      <c r="G97" s="2">
        <v>105.92</v>
      </c>
      <c r="H97" s="2">
        <v>2.08</v>
      </c>
    </row>
    <row r="98" spans="1:8" x14ac:dyDescent="0.2">
      <c r="A98" s="2" t="str">
        <f t="shared" si="3"/>
        <v>IUrban</v>
      </c>
      <c r="B98" s="2" t="s">
        <v>28</v>
      </c>
      <c r="C98" s="2" t="s">
        <v>80</v>
      </c>
      <c r="D98" s="2" t="s">
        <v>72</v>
      </c>
      <c r="E98" s="2" t="s">
        <v>96</v>
      </c>
      <c r="F98" s="3" t="s">
        <v>3</v>
      </c>
      <c r="G98" s="2">
        <v>105.92</v>
      </c>
      <c r="H98" s="2">
        <v>1.73</v>
      </c>
    </row>
    <row r="99" spans="1:8" x14ac:dyDescent="0.2">
      <c r="A99" s="2" t="str">
        <f t="shared" si="3"/>
        <v>JUrban</v>
      </c>
      <c r="B99" s="2" t="s">
        <v>29</v>
      </c>
      <c r="C99" s="2" t="s">
        <v>83</v>
      </c>
      <c r="D99" s="2" t="s">
        <v>72</v>
      </c>
      <c r="E99" s="2" t="s">
        <v>97</v>
      </c>
      <c r="F99" s="3" t="s">
        <v>3</v>
      </c>
      <c r="G99" s="2">
        <v>105.92</v>
      </c>
      <c r="H99" s="2">
        <v>1.72</v>
      </c>
    </row>
    <row r="100" spans="1:8" x14ac:dyDescent="0.2">
      <c r="A100" s="2" t="str">
        <f t="shared" si="3"/>
        <v>KUrban</v>
      </c>
      <c r="B100" s="2" t="s">
        <v>30</v>
      </c>
      <c r="C100" s="2" t="s">
        <v>80</v>
      </c>
      <c r="D100" s="2" t="s">
        <v>72</v>
      </c>
      <c r="E100" s="2" t="s">
        <v>98</v>
      </c>
      <c r="F100" s="3" t="s">
        <v>3</v>
      </c>
      <c r="G100" s="2">
        <v>105.92</v>
      </c>
      <c r="H100" s="2">
        <v>1.43</v>
      </c>
    </row>
    <row r="101" spans="1:8" x14ac:dyDescent="0.2">
      <c r="A101" s="2" t="str">
        <f t="shared" si="3"/>
        <v>ARural</v>
      </c>
      <c r="B101" s="2" t="s">
        <v>5</v>
      </c>
      <c r="C101" s="2" t="s">
        <v>75</v>
      </c>
      <c r="D101" s="2" t="s">
        <v>72</v>
      </c>
      <c r="E101" s="2" t="s">
        <v>76</v>
      </c>
      <c r="F101" s="3" t="s">
        <v>4</v>
      </c>
      <c r="G101" s="2">
        <v>101.2</v>
      </c>
      <c r="H101" s="2">
        <v>4.0599999999999996</v>
      </c>
    </row>
    <row r="102" spans="1:8" x14ac:dyDescent="0.2">
      <c r="A102" s="2" t="str">
        <f t="shared" si="3"/>
        <v>BRural</v>
      </c>
      <c r="B102" s="2" t="s">
        <v>8</v>
      </c>
      <c r="C102" s="2" t="s">
        <v>75</v>
      </c>
      <c r="D102" s="2" t="s">
        <v>72</v>
      </c>
      <c r="E102" s="2" t="s">
        <v>94</v>
      </c>
      <c r="F102" s="3" t="s">
        <v>4</v>
      </c>
      <c r="G102" s="2">
        <v>101.2</v>
      </c>
      <c r="H102" s="2">
        <v>3.07</v>
      </c>
    </row>
    <row r="103" spans="1:8" x14ac:dyDescent="0.2">
      <c r="A103" s="2" t="str">
        <f t="shared" si="3"/>
        <v>CRural</v>
      </c>
      <c r="B103" s="2" t="s">
        <v>6</v>
      </c>
      <c r="C103" s="2" t="s">
        <v>74</v>
      </c>
      <c r="D103" s="2" t="s">
        <v>72</v>
      </c>
      <c r="E103" s="2" t="s">
        <v>77</v>
      </c>
      <c r="F103" s="3" t="s">
        <v>4</v>
      </c>
      <c r="G103" s="2">
        <v>101.2</v>
      </c>
      <c r="H103" s="2">
        <v>2.93</v>
      </c>
    </row>
    <row r="104" spans="1:8" x14ac:dyDescent="0.2">
      <c r="A104" s="2" t="str">
        <f t="shared" si="3"/>
        <v>DRural</v>
      </c>
      <c r="B104" s="2" t="s">
        <v>7</v>
      </c>
      <c r="C104" s="2" t="s">
        <v>83</v>
      </c>
      <c r="D104" s="2" t="s">
        <v>72</v>
      </c>
      <c r="E104" s="2" t="s">
        <v>78</v>
      </c>
      <c r="F104" s="3" t="s">
        <v>4</v>
      </c>
      <c r="G104" s="2">
        <v>101.2</v>
      </c>
      <c r="H104" s="2">
        <v>2.4</v>
      </c>
    </row>
    <row r="105" spans="1:8" x14ac:dyDescent="0.2">
      <c r="A105" s="2" t="str">
        <f t="shared" si="3"/>
        <v>ERural</v>
      </c>
      <c r="B105" s="2" t="s">
        <v>9</v>
      </c>
      <c r="C105" s="2" t="s">
        <v>80</v>
      </c>
      <c r="D105" s="2" t="s">
        <v>72</v>
      </c>
      <c r="E105" s="2" t="s">
        <v>79</v>
      </c>
      <c r="F105" s="3" t="s">
        <v>4</v>
      </c>
      <c r="G105" s="2">
        <v>101.2</v>
      </c>
      <c r="H105" s="2">
        <v>1.99</v>
      </c>
    </row>
    <row r="106" spans="1:8" x14ac:dyDescent="0.2">
      <c r="A106" s="2" t="str">
        <f t="shared" si="3"/>
        <v>FRural</v>
      </c>
      <c r="B106" s="2" t="s">
        <v>10</v>
      </c>
      <c r="C106" s="2" t="s">
        <v>83</v>
      </c>
      <c r="D106" s="2" t="s">
        <v>72</v>
      </c>
      <c r="E106" s="2" t="s">
        <v>81</v>
      </c>
      <c r="F106" s="3" t="s">
        <v>4</v>
      </c>
      <c r="G106" s="2">
        <v>101.2</v>
      </c>
      <c r="H106" s="2">
        <v>2.2400000000000002</v>
      </c>
    </row>
    <row r="107" spans="1:8" x14ac:dyDescent="0.2">
      <c r="A107" s="2" t="str">
        <f t="shared" si="3"/>
        <v>GRural</v>
      </c>
      <c r="B107" s="2" t="s">
        <v>11</v>
      </c>
      <c r="C107" s="2" t="s">
        <v>80</v>
      </c>
      <c r="D107" s="2" t="s">
        <v>72</v>
      </c>
      <c r="E107" s="2" t="s">
        <v>82</v>
      </c>
      <c r="F107" s="3" t="s">
        <v>4</v>
      </c>
      <c r="G107" s="2">
        <v>101.2</v>
      </c>
      <c r="H107" s="2">
        <v>1.86</v>
      </c>
    </row>
    <row r="108" spans="1:8" x14ac:dyDescent="0.2">
      <c r="A108" s="2" t="str">
        <f t="shared" si="3"/>
        <v>HRural</v>
      </c>
      <c r="B108" s="2" t="s">
        <v>12</v>
      </c>
      <c r="C108" s="2" t="s">
        <v>83</v>
      </c>
      <c r="D108" s="2" t="s">
        <v>72</v>
      </c>
      <c r="E108" s="2" t="s">
        <v>95</v>
      </c>
      <c r="F108" s="3" t="s">
        <v>4</v>
      </c>
      <c r="G108" s="2">
        <v>101.2</v>
      </c>
      <c r="H108" s="2">
        <v>2.08</v>
      </c>
    </row>
    <row r="109" spans="1:8" x14ac:dyDescent="0.2">
      <c r="A109" s="2" t="str">
        <f t="shared" si="3"/>
        <v>IRural</v>
      </c>
      <c r="B109" s="2" t="s">
        <v>28</v>
      </c>
      <c r="C109" s="2" t="s">
        <v>80</v>
      </c>
      <c r="D109" s="2" t="s">
        <v>72</v>
      </c>
      <c r="E109" s="2" t="s">
        <v>96</v>
      </c>
      <c r="F109" s="3" t="s">
        <v>4</v>
      </c>
      <c r="G109" s="2">
        <v>101.2</v>
      </c>
      <c r="H109" s="2">
        <v>1.73</v>
      </c>
    </row>
    <row r="110" spans="1:8" x14ac:dyDescent="0.2">
      <c r="A110" s="2" t="str">
        <f t="shared" si="3"/>
        <v>JRural</v>
      </c>
      <c r="B110" s="2" t="s">
        <v>29</v>
      </c>
      <c r="C110" s="2" t="s">
        <v>83</v>
      </c>
      <c r="D110" s="2" t="s">
        <v>72</v>
      </c>
      <c r="E110" s="2" t="s">
        <v>97</v>
      </c>
      <c r="F110" s="3" t="s">
        <v>4</v>
      </c>
      <c r="G110" s="2">
        <v>101.2</v>
      </c>
      <c r="H110" s="2">
        <v>1.72</v>
      </c>
    </row>
    <row r="111" spans="1:8" x14ac:dyDescent="0.2">
      <c r="A111" s="2" t="str">
        <f t="shared" si="3"/>
        <v>KRural</v>
      </c>
      <c r="B111" s="2" t="s">
        <v>30</v>
      </c>
      <c r="C111" s="2" t="s">
        <v>80</v>
      </c>
      <c r="D111" s="2" t="s">
        <v>72</v>
      </c>
      <c r="E111" s="2" t="s">
        <v>98</v>
      </c>
      <c r="F111" s="3" t="s">
        <v>4</v>
      </c>
      <c r="G111" s="2">
        <v>101.2</v>
      </c>
      <c r="H111" s="2">
        <v>1.43</v>
      </c>
    </row>
    <row r="112" spans="1:8" x14ac:dyDescent="0.2">
      <c r="A112" s="2" t="str">
        <f t="shared" si="3"/>
        <v>LUrban</v>
      </c>
      <c r="B112" s="2" t="s">
        <v>31</v>
      </c>
      <c r="C112" s="2" t="s">
        <v>84</v>
      </c>
      <c r="D112" s="2" t="s">
        <v>72</v>
      </c>
      <c r="E112" s="2" t="s">
        <v>100</v>
      </c>
      <c r="F112" s="3" t="s">
        <v>3</v>
      </c>
      <c r="G112" s="2">
        <v>105.92</v>
      </c>
      <c r="H112" s="2">
        <v>1.87</v>
      </c>
    </row>
    <row r="113" spans="1:8" x14ac:dyDescent="0.2">
      <c r="A113" s="2" t="str">
        <f t="shared" si="3"/>
        <v>MUrban</v>
      </c>
      <c r="B113" s="2" t="s">
        <v>39</v>
      </c>
      <c r="C113" s="2" t="s">
        <v>85</v>
      </c>
      <c r="D113" s="2" t="s">
        <v>72</v>
      </c>
      <c r="E113" s="2" t="s">
        <v>99</v>
      </c>
      <c r="F113" s="3" t="s">
        <v>3</v>
      </c>
      <c r="G113" s="2">
        <v>105.92</v>
      </c>
      <c r="H113" s="2">
        <v>1.62</v>
      </c>
    </row>
    <row r="114" spans="1:8" x14ac:dyDescent="0.2">
      <c r="A114" s="2" t="str">
        <f t="shared" si="3"/>
        <v>NUrban</v>
      </c>
      <c r="B114" s="2" t="s">
        <v>40</v>
      </c>
      <c r="C114" s="2" t="s">
        <v>84</v>
      </c>
      <c r="D114" s="2" t="s">
        <v>72</v>
      </c>
      <c r="E114" s="2" t="s">
        <v>101</v>
      </c>
      <c r="F114" s="3" t="s">
        <v>3</v>
      </c>
      <c r="G114" s="2">
        <v>105.92</v>
      </c>
      <c r="H114" s="2">
        <v>1.55</v>
      </c>
    </row>
    <row r="115" spans="1:8" x14ac:dyDescent="0.2">
      <c r="A115" s="2" t="str">
        <f t="shared" si="3"/>
        <v>OUrban</v>
      </c>
      <c r="B115" s="2" t="s">
        <v>41</v>
      </c>
      <c r="C115" s="2" t="s">
        <v>85</v>
      </c>
      <c r="D115" s="2" t="s">
        <v>72</v>
      </c>
      <c r="E115" s="2" t="s">
        <v>86</v>
      </c>
      <c r="F115" s="3" t="s">
        <v>3</v>
      </c>
      <c r="G115" s="2">
        <v>105.92</v>
      </c>
      <c r="H115" s="2">
        <v>1.0900000000000001</v>
      </c>
    </row>
    <row r="116" spans="1:8" x14ac:dyDescent="0.2">
      <c r="A116" s="2" t="str">
        <f t="shared" si="3"/>
        <v>PUrban</v>
      </c>
      <c r="B116" s="2" t="s">
        <v>42</v>
      </c>
      <c r="C116" s="2" t="s">
        <v>85</v>
      </c>
      <c r="D116" s="2" t="s">
        <v>72</v>
      </c>
      <c r="E116" s="2" t="s">
        <v>93</v>
      </c>
      <c r="F116" s="3" t="s">
        <v>3</v>
      </c>
      <c r="G116" s="2">
        <v>105.92</v>
      </c>
      <c r="H116" s="2">
        <v>1.34</v>
      </c>
    </row>
    <row r="117" spans="1:8" x14ac:dyDescent="0.2">
      <c r="A117" s="2" t="str">
        <f t="shared" si="3"/>
        <v>QUrban</v>
      </c>
      <c r="B117" s="2" t="s">
        <v>88</v>
      </c>
      <c r="C117" s="2" t="s">
        <v>85</v>
      </c>
      <c r="D117" s="2" t="s">
        <v>72</v>
      </c>
      <c r="E117" s="2" t="s">
        <v>87</v>
      </c>
      <c r="F117" s="3" t="s">
        <v>3</v>
      </c>
      <c r="G117" s="2">
        <v>105.92</v>
      </c>
      <c r="H117" s="2">
        <v>0.94</v>
      </c>
    </row>
    <row r="118" spans="1:8" x14ac:dyDescent="0.2">
      <c r="A118" s="2" t="str">
        <f t="shared" si="3"/>
        <v>LRural</v>
      </c>
      <c r="B118" s="2" t="s">
        <v>31</v>
      </c>
      <c r="C118" s="2" t="s">
        <v>84</v>
      </c>
      <c r="D118" s="2" t="s">
        <v>72</v>
      </c>
      <c r="E118" s="2" t="s">
        <v>100</v>
      </c>
      <c r="F118" s="3" t="s">
        <v>4</v>
      </c>
      <c r="G118" s="2">
        <v>101.2</v>
      </c>
      <c r="H118" s="2">
        <v>1.87</v>
      </c>
    </row>
    <row r="119" spans="1:8" x14ac:dyDescent="0.2">
      <c r="A119" s="2" t="str">
        <f t="shared" si="3"/>
        <v>MRural</v>
      </c>
      <c r="B119" s="2" t="s">
        <v>39</v>
      </c>
      <c r="C119" s="2" t="s">
        <v>85</v>
      </c>
      <c r="D119" s="2" t="s">
        <v>72</v>
      </c>
      <c r="E119" s="2" t="s">
        <v>99</v>
      </c>
      <c r="F119" s="3" t="s">
        <v>4</v>
      </c>
      <c r="G119" s="2">
        <v>101.2</v>
      </c>
      <c r="H119" s="2">
        <v>1.62</v>
      </c>
    </row>
    <row r="120" spans="1:8" x14ac:dyDescent="0.2">
      <c r="A120" s="2" t="str">
        <f t="shared" si="3"/>
        <v>NRural</v>
      </c>
      <c r="B120" s="2" t="s">
        <v>40</v>
      </c>
      <c r="C120" s="2" t="s">
        <v>84</v>
      </c>
      <c r="D120" s="2" t="s">
        <v>72</v>
      </c>
      <c r="E120" s="2" t="s">
        <v>101</v>
      </c>
      <c r="F120" s="3" t="s">
        <v>4</v>
      </c>
      <c r="G120" s="2">
        <v>101.2</v>
      </c>
      <c r="H120" s="2">
        <v>1.55</v>
      </c>
    </row>
    <row r="121" spans="1:8" x14ac:dyDescent="0.2">
      <c r="A121" s="2" t="str">
        <f t="shared" si="3"/>
        <v>ORural</v>
      </c>
      <c r="B121" s="2" t="s">
        <v>41</v>
      </c>
      <c r="C121" s="2" t="s">
        <v>85</v>
      </c>
      <c r="D121" s="2" t="s">
        <v>72</v>
      </c>
      <c r="E121" s="2" t="s">
        <v>86</v>
      </c>
      <c r="F121" s="3" t="s">
        <v>4</v>
      </c>
      <c r="G121" s="2">
        <v>101.2</v>
      </c>
      <c r="H121" s="2">
        <v>1.0900000000000001</v>
      </c>
    </row>
    <row r="122" spans="1:8" x14ac:dyDescent="0.2">
      <c r="A122" s="2" t="str">
        <f t="shared" si="3"/>
        <v>PRural</v>
      </c>
      <c r="B122" s="2" t="s">
        <v>42</v>
      </c>
      <c r="C122" s="2" t="s">
        <v>85</v>
      </c>
      <c r="D122" s="2" t="s">
        <v>72</v>
      </c>
      <c r="E122" s="2" t="s">
        <v>93</v>
      </c>
      <c r="F122" s="3" t="s">
        <v>4</v>
      </c>
      <c r="G122" s="2">
        <v>101.2</v>
      </c>
      <c r="H122" s="2">
        <v>1.34</v>
      </c>
    </row>
    <row r="123" spans="1:8" x14ac:dyDescent="0.2">
      <c r="A123" s="2" t="str">
        <f t="shared" si="3"/>
        <v>QRural</v>
      </c>
      <c r="B123" s="2" t="s">
        <v>88</v>
      </c>
      <c r="C123" s="2" t="s">
        <v>85</v>
      </c>
      <c r="D123" s="2" t="s">
        <v>72</v>
      </c>
      <c r="E123" s="2" t="s">
        <v>87</v>
      </c>
      <c r="F123" s="3" t="s">
        <v>4</v>
      </c>
      <c r="G123" s="2">
        <v>101.2</v>
      </c>
      <c r="H123" s="2">
        <v>0.94</v>
      </c>
    </row>
    <row r="124" spans="1:8" x14ac:dyDescent="0.2">
      <c r="A124" s="2" t="str">
        <f t="shared" si="3"/>
        <v>RUrban</v>
      </c>
      <c r="B124" s="2" t="s">
        <v>90</v>
      </c>
      <c r="C124" s="2" t="s">
        <v>89</v>
      </c>
      <c r="D124" s="2" t="s">
        <v>72</v>
      </c>
      <c r="E124" s="2" t="s">
        <v>91</v>
      </c>
      <c r="F124" s="3" t="s">
        <v>3</v>
      </c>
      <c r="G124" s="2">
        <v>105.92</v>
      </c>
      <c r="H124" s="2">
        <v>1.04</v>
      </c>
    </row>
    <row r="125" spans="1:8" x14ac:dyDescent="0.2">
      <c r="A125" s="2" t="str">
        <f t="shared" si="3"/>
        <v>SUrban</v>
      </c>
      <c r="B125" s="2" t="s">
        <v>32</v>
      </c>
      <c r="C125" s="2" t="s">
        <v>89</v>
      </c>
      <c r="D125" s="2" t="s">
        <v>72</v>
      </c>
      <c r="E125" s="2" t="s">
        <v>92</v>
      </c>
      <c r="F125" s="3" t="s">
        <v>3</v>
      </c>
      <c r="G125" s="2">
        <v>105.92</v>
      </c>
      <c r="H125" s="2">
        <v>0.99</v>
      </c>
    </row>
    <row r="126" spans="1:8" x14ac:dyDescent="0.2">
      <c r="A126" s="2" t="str">
        <f t="shared" si="3"/>
        <v>TUrban</v>
      </c>
      <c r="B126" s="2" t="s">
        <v>102</v>
      </c>
      <c r="C126" s="2" t="s">
        <v>108</v>
      </c>
      <c r="D126" s="2" t="s">
        <v>72</v>
      </c>
      <c r="E126" s="2" t="s">
        <v>109</v>
      </c>
      <c r="F126" s="3" t="s">
        <v>3</v>
      </c>
      <c r="G126" s="2">
        <v>105.92</v>
      </c>
      <c r="H126" s="2">
        <v>1.57</v>
      </c>
    </row>
    <row r="127" spans="1:8" x14ac:dyDescent="0.2">
      <c r="A127" s="2" t="str">
        <f t="shared" si="3"/>
        <v>UUrban</v>
      </c>
      <c r="B127" s="2" t="s">
        <v>103</v>
      </c>
      <c r="C127" s="2" t="s">
        <v>108</v>
      </c>
      <c r="D127" s="2" t="s">
        <v>72</v>
      </c>
      <c r="E127" s="2" t="s">
        <v>110</v>
      </c>
      <c r="F127" s="3" t="s">
        <v>3</v>
      </c>
      <c r="G127" s="2">
        <v>105.92</v>
      </c>
      <c r="H127" s="2">
        <v>1.47</v>
      </c>
    </row>
    <row r="128" spans="1:8" x14ac:dyDescent="0.2">
      <c r="A128" s="2" t="str">
        <f t="shared" si="3"/>
        <v>VUrban</v>
      </c>
      <c r="B128" s="2" t="s">
        <v>104</v>
      </c>
      <c r="C128" s="2" t="s">
        <v>108</v>
      </c>
      <c r="D128" s="2" t="s">
        <v>72</v>
      </c>
      <c r="E128" s="2" t="s">
        <v>111</v>
      </c>
      <c r="F128" s="3" t="s">
        <v>3</v>
      </c>
      <c r="G128" s="2">
        <v>105.92</v>
      </c>
      <c r="H128" s="2">
        <v>1.22</v>
      </c>
    </row>
    <row r="129" spans="1:8" x14ac:dyDescent="0.2">
      <c r="A129" s="2" t="str">
        <f t="shared" si="3"/>
        <v>WUrban</v>
      </c>
      <c r="B129" s="2" t="s">
        <v>105</v>
      </c>
      <c r="C129" s="2" t="s">
        <v>108</v>
      </c>
      <c r="D129" s="2" t="s">
        <v>72</v>
      </c>
      <c r="E129" s="2" t="s">
        <v>112</v>
      </c>
      <c r="F129" s="3" t="s">
        <v>3</v>
      </c>
      <c r="G129" s="2">
        <v>105.92</v>
      </c>
      <c r="H129" s="2">
        <v>0.71</v>
      </c>
    </row>
    <row r="130" spans="1:8" x14ac:dyDescent="0.2">
      <c r="A130" s="2" t="str">
        <f t="shared" si="3"/>
        <v>XUrban</v>
      </c>
      <c r="B130" s="2" t="s">
        <v>106</v>
      </c>
      <c r="C130" s="2" t="s">
        <v>108</v>
      </c>
      <c r="D130" s="2" t="s">
        <v>72</v>
      </c>
      <c r="E130" s="2" t="s">
        <v>113</v>
      </c>
      <c r="F130" s="3" t="s">
        <v>3</v>
      </c>
      <c r="G130" s="2">
        <v>105.92</v>
      </c>
      <c r="H130" s="2">
        <v>1.1299999999999999</v>
      </c>
    </row>
    <row r="131" spans="1:8" x14ac:dyDescent="0.2">
      <c r="A131" s="2" t="str">
        <f t="shared" ref="A131:A151" si="4">B131&amp;F131</f>
        <v>YUrban</v>
      </c>
      <c r="B131" s="2" t="s">
        <v>107</v>
      </c>
      <c r="C131" s="2" t="s">
        <v>108</v>
      </c>
      <c r="D131" s="2" t="s">
        <v>72</v>
      </c>
      <c r="E131" s="2" t="s">
        <v>114</v>
      </c>
      <c r="F131" s="3" t="s">
        <v>3</v>
      </c>
      <c r="G131" s="2">
        <v>105.92</v>
      </c>
      <c r="H131" s="2">
        <v>0.66</v>
      </c>
    </row>
    <row r="132" spans="1:8" x14ac:dyDescent="0.2">
      <c r="A132" s="2" t="str">
        <f t="shared" si="4"/>
        <v>RRural</v>
      </c>
      <c r="B132" s="2" t="s">
        <v>90</v>
      </c>
      <c r="C132" s="2" t="s">
        <v>89</v>
      </c>
      <c r="D132" s="2" t="s">
        <v>72</v>
      </c>
      <c r="E132" s="2" t="s">
        <v>91</v>
      </c>
      <c r="F132" s="3" t="s">
        <v>4</v>
      </c>
      <c r="G132" s="2">
        <v>101.2</v>
      </c>
      <c r="H132" s="2">
        <v>1.04</v>
      </c>
    </row>
    <row r="133" spans="1:8" x14ac:dyDescent="0.2">
      <c r="A133" s="2" t="str">
        <f t="shared" si="4"/>
        <v>SRural</v>
      </c>
      <c r="B133" s="2" t="s">
        <v>32</v>
      </c>
      <c r="C133" s="2" t="s">
        <v>89</v>
      </c>
      <c r="D133" s="2" t="s">
        <v>72</v>
      </c>
      <c r="E133" s="2" t="s">
        <v>92</v>
      </c>
      <c r="F133" s="3" t="s">
        <v>4</v>
      </c>
      <c r="G133" s="2">
        <v>101.2</v>
      </c>
      <c r="H133" s="2">
        <v>0.99</v>
      </c>
    </row>
    <row r="134" spans="1:8" x14ac:dyDescent="0.2">
      <c r="A134" s="2" t="str">
        <f t="shared" si="4"/>
        <v>TRural</v>
      </c>
      <c r="B134" s="2" t="s">
        <v>102</v>
      </c>
      <c r="C134" s="2" t="s">
        <v>108</v>
      </c>
      <c r="D134" s="2" t="s">
        <v>72</v>
      </c>
      <c r="E134" s="2" t="s">
        <v>109</v>
      </c>
      <c r="F134" s="3" t="s">
        <v>4</v>
      </c>
      <c r="G134" s="2">
        <v>101.2</v>
      </c>
      <c r="H134" s="2">
        <v>1.57</v>
      </c>
    </row>
    <row r="135" spans="1:8" x14ac:dyDescent="0.2">
      <c r="A135" s="2" t="str">
        <f t="shared" si="4"/>
        <v>URural</v>
      </c>
      <c r="B135" s="2" t="s">
        <v>103</v>
      </c>
      <c r="C135" s="2" t="s">
        <v>108</v>
      </c>
      <c r="D135" s="2" t="s">
        <v>72</v>
      </c>
      <c r="E135" s="2" t="s">
        <v>110</v>
      </c>
      <c r="F135" s="3" t="s">
        <v>4</v>
      </c>
      <c r="G135" s="2">
        <v>101.2</v>
      </c>
      <c r="H135" s="2">
        <v>1.47</v>
      </c>
    </row>
    <row r="136" spans="1:8" x14ac:dyDescent="0.2">
      <c r="A136" s="2" t="str">
        <f t="shared" si="4"/>
        <v>VRural</v>
      </c>
      <c r="B136" s="2" t="s">
        <v>104</v>
      </c>
      <c r="C136" s="2" t="s">
        <v>108</v>
      </c>
      <c r="D136" s="2" t="s">
        <v>72</v>
      </c>
      <c r="E136" s="2" t="s">
        <v>111</v>
      </c>
      <c r="F136" s="3" t="s">
        <v>4</v>
      </c>
      <c r="G136" s="2">
        <v>101.2</v>
      </c>
      <c r="H136" s="2">
        <v>1.22</v>
      </c>
    </row>
    <row r="137" spans="1:8" x14ac:dyDescent="0.2">
      <c r="A137" s="2" t="str">
        <f t="shared" si="4"/>
        <v>WRural</v>
      </c>
      <c r="B137" s="2" t="s">
        <v>105</v>
      </c>
      <c r="C137" s="2" t="s">
        <v>108</v>
      </c>
      <c r="D137" s="2" t="s">
        <v>72</v>
      </c>
      <c r="E137" s="2" t="s">
        <v>112</v>
      </c>
      <c r="F137" s="3" t="s">
        <v>4</v>
      </c>
      <c r="G137" s="2">
        <v>101.2</v>
      </c>
      <c r="H137" s="2">
        <v>0.71</v>
      </c>
    </row>
    <row r="138" spans="1:8" x14ac:dyDescent="0.2">
      <c r="A138" s="2" t="str">
        <f t="shared" si="4"/>
        <v>XRural</v>
      </c>
      <c r="B138" s="2" t="s">
        <v>106</v>
      </c>
      <c r="C138" s="2" t="s">
        <v>108</v>
      </c>
      <c r="D138" s="2" t="s">
        <v>72</v>
      </c>
      <c r="E138" s="2" t="s">
        <v>113</v>
      </c>
      <c r="F138" s="3" t="s">
        <v>4</v>
      </c>
      <c r="G138" s="2">
        <v>101.2</v>
      </c>
      <c r="H138" s="2">
        <v>1.1299999999999999</v>
      </c>
    </row>
    <row r="139" spans="1:8" x14ac:dyDescent="0.2">
      <c r="A139" s="2" t="str">
        <f t="shared" si="4"/>
        <v>YRural</v>
      </c>
      <c r="B139" s="2" t="s">
        <v>107</v>
      </c>
      <c r="C139" s="2" t="s">
        <v>108</v>
      </c>
      <c r="D139" s="2" t="s">
        <v>72</v>
      </c>
      <c r="E139" s="2" t="s">
        <v>114</v>
      </c>
      <c r="F139" s="3" t="s">
        <v>4</v>
      </c>
      <c r="G139" s="2">
        <v>101.2</v>
      </c>
      <c r="H139" s="2">
        <v>0.66</v>
      </c>
    </row>
    <row r="140" spans="1:8" x14ac:dyDescent="0.2">
      <c r="A140" s="2" t="str">
        <f t="shared" si="4"/>
        <v>AUrban</v>
      </c>
      <c r="B140" s="2" t="s">
        <v>5</v>
      </c>
      <c r="C140" s="2" t="s">
        <v>122</v>
      </c>
      <c r="D140" s="2" t="s">
        <v>115</v>
      </c>
      <c r="E140" s="2" t="s">
        <v>116</v>
      </c>
      <c r="F140" s="3" t="s">
        <v>3</v>
      </c>
      <c r="G140" s="2">
        <v>79.91</v>
      </c>
      <c r="H140" s="2">
        <v>3.24</v>
      </c>
    </row>
    <row r="141" spans="1:8" x14ac:dyDescent="0.2">
      <c r="A141" s="2" t="str">
        <f t="shared" si="4"/>
        <v>BUrban</v>
      </c>
      <c r="B141" s="2" t="s">
        <v>8</v>
      </c>
      <c r="C141" s="2" t="s">
        <v>123</v>
      </c>
      <c r="D141" s="2" t="s">
        <v>115</v>
      </c>
      <c r="E141" s="2" t="s">
        <v>117</v>
      </c>
      <c r="F141" s="3" t="s">
        <v>3</v>
      </c>
      <c r="G141" s="2">
        <v>79.91</v>
      </c>
      <c r="H141" s="2">
        <v>2.5299999999999998</v>
      </c>
    </row>
    <row r="142" spans="1:8" x14ac:dyDescent="0.2">
      <c r="A142" s="2" t="str">
        <f t="shared" si="4"/>
        <v>CUrban</v>
      </c>
      <c r="B142" s="2" t="s">
        <v>6</v>
      </c>
      <c r="C142" s="2" t="s">
        <v>124</v>
      </c>
      <c r="D142" s="2" t="s">
        <v>115</v>
      </c>
      <c r="E142" s="2" t="s">
        <v>118</v>
      </c>
      <c r="F142" s="3" t="s">
        <v>3</v>
      </c>
      <c r="G142" s="2">
        <v>79.91</v>
      </c>
      <c r="H142" s="2">
        <v>1.84</v>
      </c>
    </row>
    <row r="143" spans="1:8" x14ac:dyDescent="0.2">
      <c r="A143" s="2" t="str">
        <f t="shared" si="4"/>
        <v>DUrban</v>
      </c>
      <c r="B143" s="2" t="s">
        <v>7</v>
      </c>
      <c r="C143" s="2" t="s">
        <v>125</v>
      </c>
      <c r="D143" s="2" t="s">
        <v>115</v>
      </c>
      <c r="E143" s="2" t="s">
        <v>119</v>
      </c>
      <c r="F143" s="3" t="s">
        <v>3</v>
      </c>
      <c r="G143" s="2">
        <v>79.91</v>
      </c>
      <c r="H143" s="2">
        <v>1.33</v>
      </c>
    </row>
    <row r="144" spans="1:8" x14ac:dyDescent="0.2">
      <c r="A144" s="2" t="str">
        <f t="shared" si="4"/>
        <v>EUrban</v>
      </c>
      <c r="B144" s="2" t="s">
        <v>9</v>
      </c>
      <c r="C144" s="2" t="s">
        <v>126</v>
      </c>
      <c r="D144" s="2" t="s">
        <v>115</v>
      </c>
      <c r="E144" s="2" t="s">
        <v>120</v>
      </c>
      <c r="F144" s="3" t="s">
        <v>3</v>
      </c>
      <c r="G144" s="2">
        <v>79.91</v>
      </c>
      <c r="H144" s="2">
        <v>0.96</v>
      </c>
    </row>
    <row r="145" spans="1:8" x14ac:dyDescent="0.2">
      <c r="A145" s="2" t="str">
        <f t="shared" si="4"/>
        <v>FUrban</v>
      </c>
      <c r="B145" s="2" t="s">
        <v>10</v>
      </c>
      <c r="C145" s="2" t="s">
        <v>127</v>
      </c>
      <c r="D145" s="2" t="s">
        <v>115</v>
      </c>
      <c r="E145" s="2" t="s">
        <v>121</v>
      </c>
      <c r="F145" s="3" t="s">
        <v>3</v>
      </c>
      <c r="G145" s="2">
        <v>79.91</v>
      </c>
      <c r="H145" s="2">
        <v>0.72</v>
      </c>
    </row>
    <row r="146" spans="1:8" x14ac:dyDescent="0.2">
      <c r="A146" s="2" t="str">
        <f t="shared" si="4"/>
        <v>ARural</v>
      </c>
      <c r="B146" s="2" t="s">
        <v>5</v>
      </c>
      <c r="C146" s="2" t="s">
        <v>122</v>
      </c>
      <c r="D146" s="2" t="s">
        <v>115</v>
      </c>
      <c r="E146" s="2" t="s">
        <v>116</v>
      </c>
      <c r="F146" s="3" t="s">
        <v>4</v>
      </c>
      <c r="G146" s="2">
        <v>76.34</v>
      </c>
      <c r="H146" s="2">
        <v>3.24</v>
      </c>
    </row>
    <row r="147" spans="1:8" x14ac:dyDescent="0.2">
      <c r="A147" s="2" t="str">
        <f t="shared" si="4"/>
        <v>BRural</v>
      </c>
      <c r="B147" s="2" t="s">
        <v>8</v>
      </c>
      <c r="C147" s="2" t="s">
        <v>123</v>
      </c>
      <c r="D147" s="2" t="s">
        <v>115</v>
      </c>
      <c r="E147" s="2" t="s">
        <v>117</v>
      </c>
      <c r="F147" s="3" t="s">
        <v>4</v>
      </c>
      <c r="G147" s="2">
        <v>76.34</v>
      </c>
      <c r="H147" s="2">
        <v>2.5299999999999998</v>
      </c>
    </row>
    <row r="148" spans="1:8" x14ac:dyDescent="0.2">
      <c r="A148" s="2" t="str">
        <f t="shared" si="4"/>
        <v>CRural</v>
      </c>
      <c r="B148" s="2" t="s">
        <v>6</v>
      </c>
      <c r="C148" s="2" t="s">
        <v>124</v>
      </c>
      <c r="D148" s="2" t="s">
        <v>115</v>
      </c>
      <c r="E148" s="2" t="s">
        <v>118</v>
      </c>
      <c r="F148" s="3" t="s">
        <v>4</v>
      </c>
      <c r="G148" s="2">
        <v>76.34</v>
      </c>
      <c r="H148" s="2">
        <v>1.84</v>
      </c>
    </row>
    <row r="149" spans="1:8" x14ac:dyDescent="0.2">
      <c r="A149" s="2" t="str">
        <f t="shared" si="4"/>
        <v>DRural</v>
      </c>
      <c r="B149" s="2" t="s">
        <v>7</v>
      </c>
      <c r="C149" s="2" t="s">
        <v>125</v>
      </c>
      <c r="D149" s="2" t="s">
        <v>115</v>
      </c>
      <c r="E149" s="2" t="s">
        <v>119</v>
      </c>
      <c r="F149" s="3" t="s">
        <v>4</v>
      </c>
      <c r="G149" s="2">
        <v>76.34</v>
      </c>
      <c r="H149" s="2">
        <v>1.33</v>
      </c>
    </row>
    <row r="150" spans="1:8" x14ac:dyDescent="0.2">
      <c r="A150" s="2" t="str">
        <f t="shared" si="4"/>
        <v>ERural</v>
      </c>
      <c r="B150" s="2" t="s">
        <v>9</v>
      </c>
      <c r="C150" s="2" t="s">
        <v>126</v>
      </c>
      <c r="D150" s="2" t="s">
        <v>115</v>
      </c>
      <c r="E150" s="2" t="s">
        <v>120</v>
      </c>
      <c r="F150" s="3" t="s">
        <v>4</v>
      </c>
      <c r="G150" s="2">
        <v>76.34</v>
      </c>
      <c r="H150" s="2">
        <v>0.96</v>
      </c>
    </row>
    <row r="151" spans="1:8" x14ac:dyDescent="0.2">
      <c r="A151" s="2" t="str">
        <f t="shared" si="4"/>
        <v>FRural</v>
      </c>
      <c r="B151" s="2" t="s">
        <v>10</v>
      </c>
      <c r="C151" s="2" t="s">
        <v>127</v>
      </c>
      <c r="D151" s="2" t="s">
        <v>115</v>
      </c>
      <c r="E151" s="2" t="s">
        <v>121</v>
      </c>
      <c r="F151" s="3" t="s">
        <v>4</v>
      </c>
      <c r="G151" s="2">
        <v>76.34</v>
      </c>
      <c r="H151" s="2">
        <v>0.72</v>
      </c>
    </row>
  </sheetData>
  <autoFilter ref="A1:H15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3"/>
  <sheetViews>
    <sheetView topLeftCell="A439" workbookViewId="0">
      <selection activeCell="J3273" sqref="J3273"/>
    </sheetView>
  </sheetViews>
  <sheetFormatPr defaultRowHeight="15" x14ac:dyDescent="0.25"/>
  <cols>
    <col min="2" max="2" width="46.42578125" bestFit="1" customWidth="1"/>
  </cols>
  <sheetData>
    <row r="1" spans="1:3" x14ac:dyDescent="0.25">
      <c r="A1">
        <v>1</v>
      </c>
      <c r="B1" t="s">
        <v>3830</v>
      </c>
      <c r="C1">
        <v>0.66420000000000001</v>
      </c>
    </row>
    <row r="2" spans="1:3" x14ac:dyDescent="0.25">
      <c r="A2">
        <v>2</v>
      </c>
      <c r="B2" t="s">
        <v>3831</v>
      </c>
      <c r="C2">
        <v>1.2688000000000001</v>
      </c>
    </row>
    <row r="3" spans="1:3" x14ac:dyDescent="0.25">
      <c r="A3">
        <v>3</v>
      </c>
      <c r="B3" t="s">
        <v>3832</v>
      </c>
      <c r="C3">
        <v>0.91690000000000005</v>
      </c>
    </row>
    <row r="4" spans="1:3" x14ac:dyDescent="0.25">
      <c r="A4">
        <v>4</v>
      </c>
      <c r="B4" t="s">
        <v>3833</v>
      </c>
      <c r="C4">
        <v>0.7278</v>
      </c>
    </row>
    <row r="5" spans="1:3" x14ac:dyDescent="0.25">
      <c r="A5">
        <v>5</v>
      </c>
      <c r="B5" t="s">
        <v>3834</v>
      </c>
      <c r="C5">
        <v>1.2890000000000001</v>
      </c>
    </row>
    <row r="6" spans="1:3" x14ac:dyDescent="0.25">
      <c r="A6">
        <v>6</v>
      </c>
      <c r="B6" t="s">
        <v>3835</v>
      </c>
      <c r="C6">
        <v>1.0081</v>
      </c>
    </row>
    <row r="7" spans="1:3" x14ac:dyDescent="0.25">
      <c r="A7">
        <v>7</v>
      </c>
      <c r="B7" t="s">
        <v>3836</v>
      </c>
      <c r="C7">
        <v>1.0301</v>
      </c>
    </row>
    <row r="8" spans="1:3" x14ac:dyDescent="0.25">
      <c r="A8">
        <v>8</v>
      </c>
      <c r="B8" t="s">
        <v>3837</v>
      </c>
      <c r="C8">
        <v>0</v>
      </c>
    </row>
    <row r="9" spans="1:3" x14ac:dyDescent="0.25">
      <c r="A9">
        <v>10</v>
      </c>
      <c r="B9" t="s">
        <v>3838</v>
      </c>
      <c r="C9">
        <v>0.81900000000000006</v>
      </c>
    </row>
    <row r="10" spans="1:3" x14ac:dyDescent="0.25">
      <c r="A10">
        <v>11</v>
      </c>
      <c r="B10" t="s">
        <v>3839</v>
      </c>
      <c r="C10">
        <v>0.74040000000000006</v>
      </c>
    </row>
    <row r="11" spans="1:3" x14ac:dyDescent="0.25">
      <c r="A11">
        <v>12</v>
      </c>
      <c r="B11" t="s">
        <v>3840</v>
      </c>
      <c r="C11">
        <v>1.2238</v>
      </c>
    </row>
    <row r="12" spans="1:3" x14ac:dyDescent="0.25">
      <c r="A12">
        <v>13</v>
      </c>
      <c r="B12" t="s">
        <v>3841</v>
      </c>
      <c r="C12">
        <v>0.80090000000000006</v>
      </c>
    </row>
    <row r="13" spans="1:3" x14ac:dyDescent="0.25">
      <c r="A13">
        <v>14</v>
      </c>
      <c r="B13" t="s">
        <v>3842</v>
      </c>
      <c r="C13">
        <v>0.82420000000000004</v>
      </c>
    </row>
    <row r="14" spans="1:3" x14ac:dyDescent="0.25">
      <c r="A14">
        <v>15</v>
      </c>
      <c r="B14" t="s">
        <v>3843</v>
      </c>
      <c r="C14">
        <v>0.83190000000000008</v>
      </c>
    </row>
    <row r="15" spans="1:3" x14ac:dyDescent="0.25">
      <c r="A15">
        <v>16</v>
      </c>
      <c r="B15" t="s">
        <v>3844</v>
      </c>
      <c r="C15">
        <v>0.84020000000000006</v>
      </c>
    </row>
    <row r="16" spans="1:3" x14ac:dyDescent="0.25">
      <c r="A16">
        <v>17</v>
      </c>
      <c r="B16" t="s">
        <v>3845</v>
      </c>
      <c r="C16">
        <v>0.76670000000000005</v>
      </c>
    </row>
    <row r="17" spans="1:3" x14ac:dyDescent="0.25">
      <c r="A17">
        <v>18</v>
      </c>
      <c r="B17" t="s">
        <v>3846</v>
      </c>
      <c r="C17">
        <v>0.79810000000000003</v>
      </c>
    </row>
    <row r="18" spans="1:3" x14ac:dyDescent="0.25">
      <c r="A18">
        <v>19</v>
      </c>
      <c r="B18" t="s">
        <v>3847</v>
      </c>
      <c r="C18">
        <v>0.6956</v>
      </c>
    </row>
    <row r="19" spans="1:3" x14ac:dyDescent="0.25">
      <c r="A19">
        <v>20</v>
      </c>
      <c r="B19" t="s">
        <v>3848</v>
      </c>
      <c r="C19">
        <v>0.84110000000000007</v>
      </c>
    </row>
    <row r="20" spans="1:3" x14ac:dyDescent="0.25">
      <c r="A20">
        <v>21</v>
      </c>
      <c r="B20" t="s">
        <v>3849</v>
      </c>
      <c r="C20">
        <v>0.88460000000000005</v>
      </c>
    </row>
    <row r="21" spans="1:3" x14ac:dyDescent="0.25">
      <c r="A21">
        <v>22</v>
      </c>
      <c r="B21" t="s">
        <v>3850</v>
      </c>
      <c r="C21">
        <v>1.1059000000000001</v>
      </c>
    </row>
    <row r="22" spans="1:3" x14ac:dyDescent="0.25">
      <c r="A22">
        <v>23</v>
      </c>
      <c r="B22" t="s">
        <v>3851</v>
      </c>
      <c r="C22">
        <v>0.83679999999999999</v>
      </c>
    </row>
    <row r="23" spans="1:3" x14ac:dyDescent="0.25">
      <c r="A23">
        <v>24</v>
      </c>
      <c r="B23" t="s">
        <v>3852</v>
      </c>
      <c r="C23">
        <v>0.90450000000000008</v>
      </c>
    </row>
    <row r="24" spans="1:3" x14ac:dyDescent="0.25">
      <c r="A24">
        <v>25</v>
      </c>
      <c r="B24" t="s">
        <v>3853</v>
      </c>
      <c r="C24">
        <v>0.74970000000000003</v>
      </c>
    </row>
    <row r="25" spans="1:3" x14ac:dyDescent="0.25">
      <c r="A25">
        <v>26</v>
      </c>
      <c r="B25" t="s">
        <v>3854</v>
      </c>
      <c r="C25">
        <v>0.78550000000000009</v>
      </c>
    </row>
    <row r="26" spans="1:3" x14ac:dyDescent="0.25">
      <c r="A26">
        <v>27</v>
      </c>
      <c r="B26" t="s">
        <v>3855</v>
      </c>
      <c r="C26">
        <v>0.86920000000000008</v>
      </c>
    </row>
    <row r="27" spans="1:3" x14ac:dyDescent="0.25">
      <c r="A27">
        <v>28</v>
      </c>
      <c r="B27" t="s">
        <v>3856</v>
      </c>
      <c r="C27">
        <v>0.89340000000000008</v>
      </c>
    </row>
    <row r="28" spans="1:3" x14ac:dyDescent="0.25">
      <c r="A28">
        <v>29</v>
      </c>
      <c r="B28" t="s">
        <v>3857</v>
      </c>
      <c r="C28">
        <v>0.89880000000000004</v>
      </c>
    </row>
    <row r="29" spans="1:3" x14ac:dyDescent="0.25">
      <c r="A29">
        <v>30</v>
      </c>
      <c r="B29" t="s">
        <v>3858</v>
      </c>
      <c r="C29">
        <v>1.0057</v>
      </c>
    </row>
    <row r="30" spans="1:3" x14ac:dyDescent="0.25">
      <c r="A30">
        <v>31</v>
      </c>
      <c r="B30" t="s">
        <v>3859</v>
      </c>
      <c r="C30">
        <v>0</v>
      </c>
    </row>
    <row r="31" spans="1:3" x14ac:dyDescent="0.25">
      <c r="A31">
        <v>32</v>
      </c>
      <c r="B31" t="s">
        <v>3860</v>
      </c>
      <c r="C31">
        <v>0.87709999999999999</v>
      </c>
    </row>
    <row r="32" spans="1:3" x14ac:dyDescent="0.25">
      <c r="A32">
        <v>33</v>
      </c>
      <c r="B32" t="s">
        <v>3861</v>
      </c>
      <c r="C32">
        <v>0.8448</v>
      </c>
    </row>
    <row r="33" spans="1:3" x14ac:dyDescent="0.25">
      <c r="A33">
        <v>34</v>
      </c>
      <c r="B33" t="s">
        <v>3862</v>
      </c>
      <c r="C33">
        <v>0.77980000000000005</v>
      </c>
    </row>
    <row r="34" spans="1:3" x14ac:dyDescent="0.25">
      <c r="A34">
        <v>35</v>
      </c>
      <c r="B34" t="s">
        <v>3863</v>
      </c>
      <c r="C34">
        <v>0.85040000000000004</v>
      </c>
    </row>
    <row r="35" spans="1:3" x14ac:dyDescent="0.25">
      <c r="A35">
        <v>36</v>
      </c>
      <c r="B35" t="s">
        <v>3864</v>
      </c>
      <c r="C35">
        <v>0.81040000000000001</v>
      </c>
    </row>
    <row r="36" spans="1:3" x14ac:dyDescent="0.25">
      <c r="A36">
        <v>37</v>
      </c>
      <c r="B36" t="s">
        <v>3865</v>
      </c>
      <c r="C36">
        <v>0.77029999999999998</v>
      </c>
    </row>
    <row r="37" spans="1:3" x14ac:dyDescent="0.25">
      <c r="A37">
        <v>38</v>
      </c>
      <c r="B37" t="s">
        <v>3866</v>
      </c>
      <c r="C37">
        <v>1.0561</v>
      </c>
    </row>
    <row r="38" spans="1:3" x14ac:dyDescent="0.25">
      <c r="A38">
        <v>39</v>
      </c>
      <c r="B38" t="s">
        <v>3867</v>
      </c>
      <c r="C38">
        <v>0.7984</v>
      </c>
    </row>
    <row r="39" spans="1:3" x14ac:dyDescent="0.25">
      <c r="A39">
        <v>40</v>
      </c>
      <c r="B39" t="s">
        <v>3868</v>
      </c>
      <c r="C39">
        <v>0.4047</v>
      </c>
    </row>
    <row r="40" spans="1:3" x14ac:dyDescent="0.25">
      <c r="A40">
        <v>41</v>
      </c>
      <c r="B40" t="s">
        <v>3869</v>
      </c>
      <c r="C40">
        <v>0</v>
      </c>
    </row>
    <row r="41" spans="1:3" x14ac:dyDescent="0.25">
      <c r="A41">
        <v>42</v>
      </c>
      <c r="B41" t="s">
        <v>3870</v>
      </c>
      <c r="C41">
        <v>0.83050000000000002</v>
      </c>
    </row>
    <row r="42" spans="1:3" x14ac:dyDescent="0.25">
      <c r="A42">
        <v>43</v>
      </c>
      <c r="B42" t="s">
        <v>3871</v>
      </c>
      <c r="C42">
        <v>0.78860000000000008</v>
      </c>
    </row>
    <row r="43" spans="1:3" x14ac:dyDescent="0.25">
      <c r="A43">
        <v>44</v>
      </c>
      <c r="B43" t="s">
        <v>3872</v>
      </c>
      <c r="C43">
        <v>0.70760000000000001</v>
      </c>
    </row>
    <row r="44" spans="1:3" x14ac:dyDescent="0.25">
      <c r="A44">
        <v>45</v>
      </c>
      <c r="B44" t="s">
        <v>3873</v>
      </c>
      <c r="C44">
        <v>0.81310000000000004</v>
      </c>
    </row>
    <row r="45" spans="1:3" x14ac:dyDescent="0.25">
      <c r="A45">
        <v>46</v>
      </c>
      <c r="B45" t="s">
        <v>3874</v>
      </c>
      <c r="C45">
        <v>0.88960000000000006</v>
      </c>
    </row>
    <row r="46" spans="1:3" x14ac:dyDescent="0.25">
      <c r="A46">
        <v>47</v>
      </c>
      <c r="B46" t="s">
        <v>3875</v>
      </c>
      <c r="C46">
        <v>0.96110000000000007</v>
      </c>
    </row>
    <row r="47" spans="1:3" x14ac:dyDescent="0.25">
      <c r="A47">
        <v>48</v>
      </c>
      <c r="B47" t="s">
        <v>3876</v>
      </c>
      <c r="C47">
        <v>0.69635527813577713</v>
      </c>
    </row>
    <row r="48" spans="1:3" x14ac:dyDescent="0.25">
      <c r="A48">
        <v>49</v>
      </c>
      <c r="B48" t="s">
        <v>3877</v>
      </c>
      <c r="C48">
        <v>0.76690000000000003</v>
      </c>
    </row>
    <row r="49" spans="1:3" x14ac:dyDescent="0.25">
      <c r="A49">
        <v>50</v>
      </c>
      <c r="B49" t="s">
        <v>3878</v>
      </c>
      <c r="C49">
        <v>1.0179</v>
      </c>
    </row>
    <row r="50" spans="1:3" x14ac:dyDescent="0.25">
      <c r="A50">
        <v>51</v>
      </c>
      <c r="B50" t="s">
        <v>3879</v>
      </c>
      <c r="C50">
        <v>0.73</v>
      </c>
    </row>
    <row r="51" spans="1:3" x14ac:dyDescent="0.25">
      <c r="A51">
        <v>52</v>
      </c>
      <c r="B51" t="s">
        <v>3880</v>
      </c>
      <c r="C51">
        <v>0.8832000000000001</v>
      </c>
    </row>
    <row r="52" spans="1:3" x14ac:dyDescent="0.25">
      <c r="A52">
        <v>53</v>
      </c>
      <c r="B52" t="s">
        <v>3881</v>
      </c>
      <c r="C52">
        <v>0.96020000000000005</v>
      </c>
    </row>
    <row r="53" spans="1:3" x14ac:dyDescent="0.25">
      <c r="A53">
        <v>65</v>
      </c>
      <c r="B53" t="s">
        <v>3882</v>
      </c>
      <c r="C53">
        <v>0.96109999999999995</v>
      </c>
    </row>
    <row r="54" spans="1:3" x14ac:dyDescent="0.25">
      <c r="A54">
        <v>10180</v>
      </c>
      <c r="B54" t="s">
        <v>137</v>
      </c>
      <c r="C54">
        <v>0.85200000000000009</v>
      </c>
    </row>
    <row r="55" spans="1:3" x14ac:dyDescent="0.25">
      <c r="A55">
        <v>10380</v>
      </c>
      <c r="B55" t="s">
        <v>138</v>
      </c>
      <c r="C55">
        <v>0.3211</v>
      </c>
    </row>
    <row r="56" spans="1:3" x14ac:dyDescent="0.25">
      <c r="A56">
        <v>10420</v>
      </c>
      <c r="B56" t="s">
        <v>139</v>
      </c>
      <c r="C56">
        <v>0.83320000000000005</v>
      </c>
    </row>
    <row r="57" spans="1:3" x14ac:dyDescent="0.25">
      <c r="A57">
        <v>10500</v>
      </c>
      <c r="B57" t="s">
        <v>140</v>
      </c>
      <c r="C57">
        <v>0.80700000000000005</v>
      </c>
    </row>
    <row r="58" spans="1:3" x14ac:dyDescent="0.25">
      <c r="A58">
        <v>10540</v>
      </c>
      <c r="B58" t="s">
        <v>141</v>
      </c>
      <c r="C58">
        <v>1.0831</v>
      </c>
    </row>
    <row r="59" spans="1:3" x14ac:dyDescent="0.25">
      <c r="A59">
        <v>10580</v>
      </c>
      <c r="B59" t="s">
        <v>142</v>
      </c>
      <c r="C59">
        <v>0.82390000000000008</v>
      </c>
    </row>
    <row r="60" spans="1:3" x14ac:dyDescent="0.25">
      <c r="A60">
        <v>10740</v>
      </c>
      <c r="B60" t="s">
        <v>143</v>
      </c>
      <c r="C60">
        <v>0.90810000000000002</v>
      </c>
    </row>
    <row r="61" spans="1:3" x14ac:dyDescent="0.25">
      <c r="A61">
        <v>10780</v>
      </c>
      <c r="B61" t="s">
        <v>144</v>
      </c>
      <c r="C61">
        <v>0.85540000000000005</v>
      </c>
    </row>
    <row r="62" spans="1:3" x14ac:dyDescent="0.25">
      <c r="A62">
        <v>10900</v>
      </c>
      <c r="B62" t="s">
        <v>145</v>
      </c>
      <c r="C62">
        <v>0.94700000000000006</v>
      </c>
    </row>
    <row r="63" spans="1:3" x14ac:dyDescent="0.25">
      <c r="A63">
        <v>11020</v>
      </c>
      <c r="B63" t="s">
        <v>146</v>
      </c>
      <c r="C63">
        <v>0.9346000000000001</v>
      </c>
    </row>
    <row r="64" spans="1:3" x14ac:dyDescent="0.25">
      <c r="A64">
        <v>11100</v>
      </c>
      <c r="B64" t="s">
        <v>147</v>
      </c>
      <c r="C64">
        <v>0.84110000000000007</v>
      </c>
    </row>
    <row r="65" spans="1:3" x14ac:dyDescent="0.25">
      <c r="A65">
        <v>11180</v>
      </c>
      <c r="B65" t="s">
        <v>148</v>
      </c>
      <c r="C65">
        <v>0.91990000000000005</v>
      </c>
    </row>
    <row r="66" spans="1:3" x14ac:dyDescent="0.25">
      <c r="A66">
        <v>11244</v>
      </c>
      <c r="B66" t="s">
        <v>149</v>
      </c>
      <c r="C66">
        <v>1.2578</v>
      </c>
    </row>
    <row r="67" spans="1:3" x14ac:dyDescent="0.25">
      <c r="A67">
        <v>11260</v>
      </c>
      <c r="B67" t="s">
        <v>150</v>
      </c>
      <c r="C67">
        <v>1.2290000000000001</v>
      </c>
    </row>
    <row r="68" spans="1:3" x14ac:dyDescent="0.25">
      <c r="A68">
        <v>11460</v>
      </c>
      <c r="B68" t="s">
        <v>151</v>
      </c>
      <c r="C68">
        <v>0.99680000000000002</v>
      </c>
    </row>
    <row r="69" spans="1:3" x14ac:dyDescent="0.25">
      <c r="A69">
        <v>11500</v>
      </c>
      <c r="B69" t="s">
        <v>152</v>
      </c>
      <c r="C69">
        <v>0.75630000000000008</v>
      </c>
    </row>
    <row r="70" spans="1:3" x14ac:dyDescent="0.25">
      <c r="A70">
        <v>11540</v>
      </c>
      <c r="B70" t="s">
        <v>153</v>
      </c>
      <c r="C70">
        <v>0.91080000000000005</v>
      </c>
    </row>
    <row r="71" spans="1:3" x14ac:dyDescent="0.25">
      <c r="A71">
        <v>11640</v>
      </c>
      <c r="B71" t="s">
        <v>154</v>
      </c>
      <c r="C71">
        <v>0.36460000000000004</v>
      </c>
    </row>
    <row r="72" spans="1:3" x14ac:dyDescent="0.25">
      <c r="A72">
        <v>11700</v>
      </c>
      <c r="B72" t="s">
        <v>155</v>
      </c>
      <c r="C72">
        <v>0.878</v>
      </c>
    </row>
    <row r="73" spans="1:3" x14ac:dyDescent="0.25">
      <c r="A73">
        <v>12020</v>
      </c>
      <c r="B73" t="s">
        <v>156</v>
      </c>
      <c r="C73">
        <v>0.8891</v>
      </c>
    </row>
    <row r="74" spans="1:3" x14ac:dyDescent="0.25">
      <c r="A74">
        <v>12060</v>
      </c>
      <c r="B74" t="s">
        <v>157</v>
      </c>
      <c r="C74">
        <v>0.93710000000000004</v>
      </c>
    </row>
    <row r="75" spans="1:3" x14ac:dyDescent="0.25">
      <c r="A75">
        <v>12100</v>
      </c>
      <c r="B75" t="s">
        <v>158</v>
      </c>
      <c r="C75">
        <v>1.2068000000000001</v>
      </c>
    </row>
    <row r="76" spans="1:3" x14ac:dyDescent="0.25">
      <c r="A76">
        <v>12220</v>
      </c>
      <c r="B76" t="s">
        <v>159</v>
      </c>
      <c r="C76">
        <v>0.67820000000000003</v>
      </c>
    </row>
    <row r="77" spans="1:3" x14ac:dyDescent="0.25">
      <c r="A77">
        <v>12260</v>
      </c>
      <c r="B77" t="s">
        <v>160</v>
      </c>
      <c r="C77">
        <v>0.88260000000000005</v>
      </c>
    </row>
    <row r="78" spans="1:3" x14ac:dyDescent="0.25">
      <c r="A78">
        <v>12420</v>
      </c>
      <c r="B78" t="s">
        <v>161</v>
      </c>
      <c r="C78">
        <v>0.93959999999999999</v>
      </c>
    </row>
    <row r="79" spans="1:3" x14ac:dyDescent="0.25">
      <c r="A79">
        <v>12540</v>
      </c>
      <c r="B79" t="s">
        <v>162</v>
      </c>
      <c r="C79">
        <v>1.2417</v>
      </c>
    </row>
    <row r="80" spans="1:3" x14ac:dyDescent="0.25">
      <c r="A80">
        <v>12580</v>
      </c>
      <c r="B80" t="s">
        <v>163</v>
      </c>
      <c r="C80">
        <v>0.95810000000000006</v>
      </c>
    </row>
    <row r="81" spans="1:3" x14ac:dyDescent="0.25">
      <c r="A81">
        <v>12620</v>
      </c>
      <c r="B81" t="s">
        <v>164</v>
      </c>
      <c r="C81">
        <v>1.0238</v>
      </c>
    </row>
    <row r="82" spans="1:3" x14ac:dyDescent="0.25">
      <c r="A82">
        <v>12700</v>
      </c>
      <c r="B82" t="s">
        <v>165</v>
      </c>
      <c r="C82">
        <v>1.2602</v>
      </c>
    </row>
    <row r="83" spans="1:3" x14ac:dyDescent="0.25">
      <c r="A83">
        <v>12940</v>
      </c>
      <c r="B83" t="s">
        <v>166</v>
      </c>
      <c r="C83">
        <v>0.79880000000000007</v>
      </c>
    </row>
    <row r="84" spans="1:3" x14ac:dyDescent="0.25">
      <c r="A84">
        <v>12980</v>
      </c>
      <c r="B84" t="s">
        <v>167</v>
      </c>
      <c r="C84">
        <v>0.89480000000000004</v>
      </c>
    </row>
    <row r="85" spans="1:3" x14ac:dyDescent="0.25">
      <c r="A85">
        <v>13020</v>
      </c>
      <c r="B85" t="s">
        <v>168</v>
      </c>
      <c r="C85">
        <v>0.93320000000000003</v>
      </c>
    </row>
    <row r="86" spans="1:3" x14ac:dyDescent="0.25">
      <c r="A86">
        <v>13140</v>
      </c>
      <c r="B86" t="s">
        <v>169</v>
      </c>
      <c r="C86">
        <v>0.85289999999999999</v>
      </c>
    </row>
    <row r="87" spans="1:3" x14ac:dyDescent="0.25">
      <c r="A87">
        <v>13220</v>
      </c>
      <c r="B87" t="s">
        <v>170</v>
      </c>
      <c r="C87">
        <v>0.74930000000000008</v>
      </c>
    </row>
    <row r="88" spans="1:3" x14ac:dyDescent="0.25">
      <c r="A88">
        <v>13380</v>
      </c>
      <c r="B88" t="s">
        <v>171</v>
      </c>
      <c r="C88">
        <v>1.2089000000000001</v>
      </c>
    </row>
    <row r="89" spans="1:3" x14ac:dyDescent="0.25">
      <c r="A89">
        <v>13460</v>
      </c>
      <c r="B89" t="s">
        <v>172</v>
      </c>
      <c r="C89">
        <v>1.1625000000000001</v>
      </c>
    </row>
    <row r="90" spans="1:3" x14ac:dyDescent="0.25">
      <c r="A90">
        <v>13740</v>
      </c>
      <c r="B90" t="s">
        <v>173</v>
      </c>
      <c r="C90">
        <v>0.9224</v>
      </c>
    </row>
    <row r="91" spans="1:3" x14ac:dyDescent="0.25">
      <c r="A91">
        <v>13780</v>
      </c>
      <c r="B91" t="s">
        <v>174</v>
      </c>
      <c r="C91">
        <v>0.84090000000000009</v>
      </c>
    </row>
    <row r="92" spans="1:3" x14ac:dyDescent="0.25">
      <c r="A92">
        <v>13820</v>
      </c>
      <c r="B92" t="s">
        <v>175</v>
      </c>
      <c r="C92">
        <v>0.78320000000000001</v>
      </c>
    </row>
    <row r="93" spans="1:3" x14ac:dyDescent="0.25">
      <c r="A93">
        <v>13900</v>
      </c>
      <c r="B93" t="s">
        <v>176</v>
      </c>
      <c r="C93">
        <v>0.86470000000000002</v>
      </c>
    </row>
    <row r="94" spans="1:3" x14ac:dyDescent="0.25">
      <c r="A94">
        <v>13980</v>
      </c>
      <c r="B94" t="s">
        <v>177</v>
      </c>
      <c r="C94">
        <v>0.8669</v>
      </c>
    </row>
    <row r="95" spans="1:3" x14ac:dyDescent="0.25">
      <c r="A95">
        <v>14010</v>
      </c>
      <c r="B95" t="s">
        <v>178</v>
      </c>
      <c r="C95">
        <v>0.9235000000000001</v>
      </c>
    </row>
    <row r="96" spans="1:3" x14ac:dyDescent="0.25">
      <c r="A96">
        <v>14020</v>
      </c>
      <c r="B96" t="s">
        <v>179</v>
      </c>
      <c r="C96">
        <v>0.88100000000000001</v>
      </c>
    </row>
    <row r="97" spans="1:3" x14ac:dyDescent="0.25">
      <c r="A97">
        <v>14100</v>
      </c>
      <c r="B97" t="s">
        <v>180</v>
      </c>
      <c r="C97">
        <v>0.8891</v>
      </c>
    </row>
    <row r="98" spans="1:3" x14ac:dyDescent="0.25">
      <c r="A98">
        <v>14260</v>
      </c>
      <c r="B98" t="s">
        <v>181</v>
      </c>
      <c r="C98">
        <v>0.92420000000000002</v>
      </c>
    </row>
    <row r="99" spans="1:3" x14ac:dyDescent="0.25">
      <c r="A99">
        <v>14454</v>
      </c>
      <c r="B99" t="s">
        <v>182</v>
      </c>
      <c r="C99">
        <v>1.2426000000000001</v>
      </c>
    </row>
    <row r="100" spans="1:3" x14ac:dyDescent="0.25">
      <c r="A100">
        <v>14500</v>
      </c>
      <c r="B100" t="s">
        <v>183</v>
      </c>
      <c r="C100">
        <v>1.0226</v>
      </c>
    </row>
    <row r="101" spans="1:3" x14ac:dyDescent="0.25">
      <c r="A101">
        <v>14540</v>
      </c>
      <c r="B101" t="s">
        <v>184</v>
      </c>
      <c r="C101">
        <v>0.81530000000000002</v>
      </c>
    </row>
    <row r="102" spans="1:3" x14ac:dyDescent="0.25">
      <c r="A102">
        <v>14740</v>
      </c>
      <c r="B102" t="s">
        <v>185</v>
      </c>
      <c r="C102">
        <v>1.0964</v>
      </c>
    </row>
    <row r="103" spans="1:3" x14ac:dyDescent="0.25">
      <c r="A103">
        <v>14860</v>
      </c>
      <c r="B103" t="s">
        <v>186</v>
      </c>
      <c r="C103">
        <v>1.2331000000000001</v>
      </c>
    </row>
    <row r="104" spans="1:3" x14ac:dyDescent="0.25">
      <c r="A104">
        <v>15180</v>
      </c>
      <c r="B104" t="s">
        <v>187</v>
      </c>
      <c r="C104">
        <v>0.85470000000000002</v>
      </c>
    </row>
    <row r="105" spans="1:3" x14ac:dyDescent="0.25">
      <c r="A105">
        <v>15260</v>
      </c>
      <c r="B105" t="s">
        <v>188</v>
      </c>
      <c r="C105">
        <v>0.81010000000000004</v>
      </c>
    </row>
    <row r="106" spans="1:3" x14ac:dyDescent="0.25">
      <c r="A106">
        <v>15380</v>
      </c>
      <c r="B106" t="s">
        <v>189</v>
      </c>
      <c r="C106">
        <v>1.0487</v>
      </c>
    </row>
    <row r="107" spans="1:3" x14ac:dyDescent="0.25">
      <c r="A107">
        <v>15500</v>
      </c>
      <c r="B107" t="s">
        <v>190</v>
      </c>
      <c r="C107">
        <v>0.84340000000000004</v>
      </c>
    </row>
    <row r="108" spans="1:3" x14ac:dyDescent="0.25">
      <c r="A108">
        <v>15540</v>
      </c>
      <c r="B108" t="s">
        <v>191</v>
      </c>
      <c r="C108">
        <v>0.97530000000000006</v>
      </c>
    </row>
    <row r="109" spans="1:3" x14ac:dyDescent="0.25">
      <c r="A109">
        <v>15680</v>
      </c>
      <c r="B109" t="s">
        <v>192</v>
      </c>
      <c r="C109">
        <v>0.95000000000000007</v>
      </c>
    </row>
    <row r="110" spans="1:3" x14ac:dyDescent="0.25">
      <c r="A110">
        <v>15764</v>
      </c>
      <c r="B110" t="s">
        <v>193</v>
      </c>
      <c r="C110">
        <v>1.1025</v>
      </c>
    </row>
    <row r="111" spans="1:3" x14ac:dyDescent="0.25">
      <c r="A111">
        <v>15804</v>
      </c>
      <c r="B111" t="s">
        <v>194</v>
      </c>
      <c r="C111">
        <v>1.0629</v>
      </c>
    </row>
    <row r="112" spans="1:3" x14ac:dyDescent="0.25">
      <c r="A112">
        <v>15940</v>
      </c>
      <c r="B112" t="s">
        <v>195</v>
      </c>
      <c r="C112">
        <v>0.82030000000000003</v>
      </c>
    </row>
    <row r="113" spans="1:3" x14ac:dyDescent="0.25">
      <c r="A113">
        <v>15980</v>
      </c>
      <c r="B113" t="s">
        <v>196</v>
      </c>
      <c r="C113">
        <v>0.93030000000000002</v>
      </c>
    </row>
    <row r="114" spans="1:3" x14ac:dyDescent="0.25">
      <c r="A114">
        <v>16020</v>
      </c>
      <c r="B114" t="s">
        <v>197</v>
      </c>
      <c r="C114">
        <v>0.80149999999999999</v>
      </c>
    </row>
    <row r="115" spans="1:3" x14ac:dyDescent="0.25">
      <c r="A115">
        <v>16060</v>
      </c>
      <c r="B115" t="s">
        <v>198</v>
      </c>
      <c r="C115">
        <v>0.82210000000000005</v>
      </c>
    </row>
    <row r="116" spans="1:3" x14ac:dyDescent="0.25">
      <c r="A116">
        <v>16180</v>
      </c>
      <c r="B116" t="s">
        <v>199</v>
      </c>
      <c r="C116">
        <v>1.0070000000000001</v>
      </c>
    </row>
    <row r="117" spans="1:3" x14ac:dyDescent="0.25">
      <c r="A117">
        <v>16220</v>
      </c>
      <c r="B117" t="s">
        <v>200</v>
      </c>
      <c r="C117">
        <v>0.96310000000000007</v>
      </c>
    </row>
    <row r="118" spans="1:3" x14ac:dyDescent="0.25">
      <c r="A118">
        <v>16300</v>
      </c>
      <c r="B118" t="s">
        <v>201</v>
      </c>
      <c r="C118">
        <v>0.871</v>
      </c>
    </row>
    <row r="119" spans="1:3" x14ac:dyDescent="0.25">
      <c r="A119">
        <v>16540</v>
      </c>
      <c r="B119" t="s">
        <v>202</v>
      </c>
      <c r="C119">
        <v>1.0989</v>
      </c>
    </row>
    <row r="120" spans="1:3" x14ac:dyDescent="0.25">
      <c r="A120">
        <v>16580</v>
      </c>
      <c r="B120" t="s">
        <v>203</v>
      </c>
      <c r="C120">
        <v>0.87030000000000007</v>
      </c>
    </row>
    <row r="121" spans="1:3" x14ac:dyDescent="0.25">
      <c r="A121">
        <v>16620</v>
      </c>
      <c r="B121" t="s">
        <v>204</v>
      </c>
      <c r="C121">
        <v>0.80610000000000004</v>
      </c>
    </row>
    <row r="122" spans="1:3" x14ac:dyDescent="0.25">
      <c r="A122">
        <v>16700</v>
      </c>
      <c r="B122" t="s">
        <v>205</v>
      </c>
      <c r="C122">
        <v>0.89250000000000007</v>
      </c>
    </row>
    <row r="123" spans="1:3" x14ac:dyDescent="0.25">
      <c r="A123">
        <v>16740</v>
      </c>
      <c r="B123" t="s">
        <v>206</v>
      </c>
      <c r="C123">
        <v>0.93620000000000003</v>
      </c>
    </row>
    <row r="124" spans="1:3" x14ac:dyDescent="0.25">
      <c r="A124">
        <v>16820</v>
      </c>
      <c r="B124" t="s">
        <v>207</v>
      </c>
      <c r="C124">
        <v>0.95020000000000004</v>
      </c>
    </row>
    <row r="125" spans="1:3" x14ac:dyDescent="0.25">
      <c r="A125">
        <v>16860</v>
      </c>
      <c r="B125" t="s">
        <v>208</v>
      </c>
      <c r="C125">
        <v>0.85250000000000004</v>
      </c>
    </row>
    <row r="126" spans="1:3" x14ac:dyDescent="0.25">
      <c r="A126">
        <v>16940</v>
      </c>
      <c r="B126" t="s">
        <v>209</v>
      </c>
      <c r="C126">
        <v>0.91880000000000006</v>
      </c>
    </row>
    <row r="127" spans="1:3" x14ac:dyDescent="0.25">
      <c r="A127">
        <v>16974</v>
      </c>
      <c r="B127" t="s">
        <v>210</v>
      </c>
      <c r="C127">
        <v>1.0405</v>
      </c>
    </row>
    <row r="128" spans="1:3" x14ac:dyDescent="0.25">
      <c r="A128">
        <v>17020</v>
      </c>
      <c r="B128" t="s">
        <v>211</v>
      </c>
      <c r="C128">
        <v>1.1240000000000001</v>
      </c>
    </row>
    <row r="129" spans="1:3" x14ac:dyDescent="0.25">
      <c r="A129">
        <v>17140</v>
      </c>
      <c r="B129" t="s">
        <v>212</v>
      </c>
      <c r="C129">
        <v>0.93320000000000003</v>
      </c>
    </row>
    <row r="130" spans="1:3" x14ac:dyDescent="0.25">
      <c r="A130">
        <v>17300</v>
      </c>
      <c r="B130" t="s">
        <v>213</v>
      </c>
      <c r="C130">
        <v>0.75180000000000002</v>
      </c>
    </row>
    <row r="131" spans="1:3" x14ac:dyDescent="0.25">
      <c r="A131">
        <v>17420</v>
      </c>
      <c r="B131" t="s">
        <v>214</v>
      </c>
      <c r="C131">
        <v>0.73480000000000001</v>
      </c>
    </row>
    <row r="132" spans="1:3" x14ac:dyDescent="0.25">
      <c r="A132">
        <v>17460</v>
      </c>
      <c r="B132" t="s">
        <v>215</v>
      </c>
      <c r="C132">
        <v>0.88190000000000002</v>
      </c>
    </row>
    <row r="133" spans="1:3" x14ac:dyDescent="0.25">
      <c r="A133">
        <v>17660</v>
      </c>
      <c r="B133" t="s">
        <v>216</v>
      </c>
      <c r="C133">
        <v>0.93030000000000002</v>
      </c>
    </row>
    <row r="134" spans="1:3" x14ac:dyDescent="0.25">
      <c r="A134">
        <v>17780</v>
      </c>
      <c r="B134" t="s">
        <v>217</v>
      </c>
      <c r="C134">
        <v>0.87640000000000007</v>
      </c>
    </row>
    <row r="135" spans="1:3" x14ac:dyDescent="0.25">
      <c r="A135">
        <v>17820</v>
      </c>
      <c r="B135" t="s">
        <v>218</v>
      </c>
      <c r="C135">
        <v>0.95130000000000003</v>
      </c>
    </row>
    <row r="136" spans="1:3" x14ac:dyDescent="0.25">
      <c r="A136">
        <v>17860</v>
      </c>
      <c r="B136" t="s">
        <v>219</v>
      </c>
      <c r="C136">
        <v>0.83910000000000007</v>
      </c>
    </row>
    <row r="137" spans="1:3" x14ac:dyDescent="0.25">
      <c r="A137">
        <v>17900</v>
      </c>
      <c r="B137" t="s">
        <v>220</v>
      </c>
      <c r="C137">
        <v>0.84750000000000003</v>
      </c>
    </row>
    <row r="138" spans="1:3" x14ac:dyDescent="0.25">
      <c r="A138">
        <v>17980</v>
      </c>
      <c r="B138" t="s">
        <v>221</v>
      </c>
      <c r="C138">
        <v>0.79070000000000007</v>
      </c>
    </row>
    <row r="139" spans="1:3" x14ac:dyDescent="0.25">
      <c r="A139">
        <v>18020</v>
      </c>
      <c r="B139" t="s">
        <v>222</v>
      </c>
      <c r="C139">
        <v>1.0244</v>
      </c>
    </row>
    <row r="140" spans="1:3" x14ac:dyDescent="0.25">
      <c r="A140">
        <v>18140</v>
      </c>
      <c r="B140" t="s">
        <v>223</v>
      </c>
      <c r="C140">
        <v>0.9457000000000001</v>
      </c>
    </row>
    <row r="141" spans="1:3" x14ac:dyDescent="0.25">
      <c r="A141">
        <v>18580</v>
      </c>
      <c r="B141" t="s">
        <v>224</v>
      </c>
      <c r="C141">
        <v>0.93620000000000003</v>
      </c>
    </row>
    <row r="142" spans="1:3" x14ac:dyDescent="0.25">
      <c r="A142">
        <v>18700</v>
      </c>
      <c r="B142" t="s">
        <v>225</v>
      </c>
      <c r="C142">
        <v>1.0962000000000001</v>
      </c>
    </row>
    <row r="143" spans="1:3" x14ac:dyDescent="0.25">
      <c r="A143">
        <v>18880</v>
      </c>
      <c r="B143" t="s">
        <v>226</v>
      </c>
      <c r="C143">
        <v>0.87980000000000003</v>
      </c>
    </row>
    <row r="144" spans="1:3" x14ac:dyDescent="0.25">
      <c r="A144">
        <v>19060</v>
      </c>
      <c r="B144" t="s">
        <v>227</v>
      </c>
      <c r="C144">
        <v>0.86560000000000004</v>
      </c>
    </row>
    <row r="145" spans="1:3" x14ac:dyDescent="0.25">
      <c r="A145">
        <v>19124</v>
      </c>
      <c r="B145" t="s">
        <v>228</v>
      </c>
      <c r="C145">
        <v>0.97470000000000001</v>
      </c>
    </row>
    <row r="146" spans="1:3" x14ac:dyDescent="0.25">
      <c r="A146">
        <v>19140</v>
      </c>
      <c r="B146" t="s">
        <v>229</v>
      </c>
      <c r="C146">
        <v>0.873</v>
      </c>
    </row>
    <row r="147" spans="1:3" x14ac:dyDescent="0.25">
      <c r="A147">
        <v>19180</v>
      </c>
      <c r="B147" t="s">
        <v>230</v>
      </c>
      <c r="C147">
        <v>0.89929999999999999</v>
      </c>
    </row>
    <row r="148" spans="1:3" x14ac:dyDescent="0.25">
      <c r="A148">
        <v>19300</v>
      </c>
      <c r="B148" t="s">
        <v>231</v>
      </c>
      <c r="C148">
        <v>0.73570000000000002</v>
      </c>
    </row>
    <row r="149" spans="1:3" x14ac:dyDescent="0.25">
      <c r="A149">
        <v>19340</v>
      </c>
      <c r="B149" t="s">
        <v>232</v>
      </c>
      <c r="C149">
        <v>0.90590000000000004</v>
      </c>
    </row>
    <row r="150" spans="1:3" x14ac:dyDescent="0.25">
      <c r="A150">
        <v>19380</v>
      </c>
      <c r="B150" t="s">
        <v>233</v>
      </c>
      <c r="C150">
        <v>0.93780000000000008</v>
      </c>
    </row>
    <row r="151" spans="1:3" x14ac:dyDescent="0.25">
      <c r="A151">
        <v>19460</v>
      </c>
      <c r="B151" t="s">
        <v>234</v>
      </c>
      <c r="C151">
        <v>0.66100000000000003</v>
      </c>
    </row>
    <row r="152" spans="1:3" x14ac:dyDescent="0.25">
      <c r="A152">
        <v>19500</v>
      </c>
      <c r="B152" t="s">
        <v>235</v>
      </c>
      <c r="C152">
        <v>0.8387</v>
      </c>
    </row>
    <row r="153" spans="1:3" x14ac:dyDescent="0.25">
      <c r="A153">
        <v>19660</v>
      </c>
      <c r="B153" t="s">
        <v>236</v>
      </c>
      <c r="C153">
        <v>0.78910000000000002</v>
      </c>
    </row>
    <row r="154" spans="1:3" x14ac:dyDescent="0.25">
      <c r="A154">
        <v>19740</v>
      </c>
      <c r="B154" t="s">
        <v>237</v>
      </c>
      <c r="C154">
        <v>1.0183</v>
      </c>
    </row>
    <row r="155" spans="1:3" x14ac:dyDescent="0.25">
      <c r="A155">
        <v>19780</v>
      </c>
      <c r="B155" t="s">
        <v>238</v>
      </c>
      <c r="C155">
        <v>0.92170000000000007</v>
      </c>
    </row>
    <row r="156" spans="1:3" x14ac:dyDescent="0.25">
      <c r="A156">
        <v>19804</v>
      </c>
      <c r="B156" t="s">
        <v>239</v>
      </c>
      <c r="C156">
        <v>0.88960000000000006</v>
      </c>
    </row>
    <row r="157" spans="1:3" x14ac:dyDescent="0.25">
      <c r="A157">
        <v>20020</v>
      </c>
      <c r="B157" t="s">
        <v>240</v>
      </c>
      <c r="C157">
        <v>0.70020000000000004</v>
      </c>
    </row>
    <row r="158" spans="1:3" x14ac:dyDescent="0.25">
      <c r="A158">
        <v>20100</v>
      </c>
      <c r="B158" t="s">
        <v>241</v>
      </c>
      <c r="C158">
        <v>0.99210000000000009</v>
      </c>
    </row>
    <row r="159" spans="1:3" x14ac:dyDescent="0.25">
      <c r="A159">
        <v>20220</v>
      </c>
      <c r="B159" t="s">
        <v>242</v>
      </c>
      <c r="C159">
        <v>0.88550000000000006</v>
      </c>
    </row>
    <row r="160" spans="1:3" x14ac:dyDescent="0.25">
      <c r="A160">
        <v>20260</v>
      </c>
      <c r="B160" t="s">
        <v>243</v>
      </c>
      <c r="C160">
        <v>0.96830000000000005</v>
      </c>
    </row>
    <row r="161" spans="1:3" x14ac:dyDescent="0.25">
      <c r="A161">
        <v>20500</v>
      </c>
      <c r="B161" t="s">
        <v>244</v>
      </c>
      <c r="C161">
        <v>0.97100000000000009</v>
      </c>
    </row>
    <row r="162" spans="1:3" x14ac:dyDescent="0.25">
      <c r="A162">
        <v>20524</v>
      </c>
      <c r="B162" t="s">
        <v>245</v>
      </c>
      <c r="C162">
        <v>1.2553000000000001</v>
      </c>
    </row>
    <row r="163" spans="1:3" x14ac:dyDescent="0.25">
      <c r="A163">
        <v>20700</v>
      </c>
      <c r="B163" t="s">
        <v>246</v>
      </c>
      <c r="C163">
        <v>0.95250000000000001</v>
      </c>
    </row>
    <row r="164" spans="1:3" x14ac:dyDescent="0.25">
      <c r="A164">
        <v>20740</v>
      </c>
      <c r="B164" t="s">
        <v>247</v>
      </c>
      <c r="C164">
        <v>0.9991000000000001</v>
      </c>
    </row>
    <row r="165" spans="1:3" x14ac:dyDescent="0.25">
      <c r="A165">
        <v>20940</v>
      </c>
      <c r="B165" t="s">
        <v>248</v>
      </c>
      <c r="C165">
        <v>0.90880000000000005</v>
      </c>
    </row>
    <row r="166" spans="1:3" x14ac:dyDescent="0.25">
      <c r="A166">
        <v>20994</v>
      </c>
      <c r="B166" t="s">
        <v>249</v>
      </c>
      <c r="C166">
        <v>1.0502</v>
      </c>
    </row>
    <row r="167" spans="1:3" x14ac:dyDescent="0.25">
      <c r="A167">
        <v>21060</v>
      </c>
      <c r="B167" t="s">
        <v>250</v>
      </c>
      <c r="C167">
        <v>0.75900000000000001</v>
      </c>
    </row>
    <row r="168" spans="1:3" x14ac:dyDescent="0.25">
      <c r="A168">
        <v>21140</v>
      </c>
      <c r="B168" t="s">
        <v>251</v>
      </c>
      <c r="C168">
        <v>0.93170000000000008</v>
      </c>
    </row>
    <row r="169" spans="1:3" x14ac:dyDescent="0.25">
      <c r="A169">
        <v>21300</v>
      </c>
      <c r="B169" t="s">
        <v>252</v>
      </c>
      <c r="C169">
        <v>0.85720000000000007</v>
      </c>
    </row>
    <row r="170" spans="1:3" x14ac:dyDescent="0.25">
      <c r="A170">
        <v>21340</v>
      </c>
      <c r="B170" t="s">
        <v>253</v>
      </c>
      <c r="C170">
        <v>0.78890000000000005</v>
      </c>
    </row>
    <row r="171" spans="1:3" x14ac:dyDescent="0.25">
      <c r="A171">
        <v>21420</v>
      </c>
      <c r="B171" t="s">
        <v>546</v>
      </c>
      <c r="C171">
        <v>0.89590000000000003</v>
      </c>
    </row>
    <row r="172" spans="1:3" x14ac:dyDescent="0.25">
      <c r="A172">
        <v>21500</v>
      </c>
      <c r="B172" t="s">
        <v>254</v>
      </c>
      <c r="C172">
        <v>0.76690000000000003</v>
      </c>
    </row>
    <row r="173" spans="1:3" x14ac:dyDescent="0.25">
      <c r="A173">
        <v>21660</v>
      </c>
      <c r="B173" t="s">
        <v>255</v>
      </c>
      <c r="C173">
        <v>1.222</v>
      </c>
    </row>
    <row r="174" spans="1:3" x14ac:dyDescent="0.25">
      <c r="A174">
        <v>21780</v>
      </c>
      <c r="B174" t="s">
        <v>256</v>
      </c>
      <c r="C174">
        <v>0.91380000000000006</v>
      </c>
    </row>
    <row r="175" spans="1:3" x14ac:dyDescent="0.25">
      <c r="A175">
        <v>21820</v>
      </c>
      <c r="B175" t="s">
        <v>257</v>
      </c>
      <c r="C175">
        <v>1.0763</v>
      </c>
    </row>
    <row r="176" spans="1:3" x14ac:dyDescent="0.25">
      <c r="A176">
        <v>22020</v>
      </c>
      <c r="B176" t="s">
        <v>258</v>
      </c>
      <c r="C176">
        <v>0.8</v>
      </c>
    </row>
    <row r="177" spans="1:3" x14ac:dyDescent="0.25">
      <c r="A177">
        <v>22140</v>
      </c>
      <c r="B177" t="s">
        <v>259</v>
      </c>
      <c r="C177">
        <v>0.93820000000000003</v>
      </c>
    </row>
    <row r="178" spans="1:3" x14ac:dyDescent="0.25">
      <c r="A178">
        <v>22180</v>
      </c>
      <c r="B178" t="s">
        <v>260</v>
      </c>
      <c r="C178">
        <v>0.84340000000000004</v>
      </c>
    </row>
    <row r="179" spans="1:3" x14ac:dyDescent="0.25">
      <c r="A179">
        <v>22220</v>
      </c>
      <c r="B179" t="s">
        <v>261</v>
      </c>
      <c r="C179">
        <v>0.83230000000000004</v>
      </c>
    </row>
    <row r="180" spans="1:3" x14ac:dyDescent="0.25">
      <c r="A180">
        <v>22380</v>
      </c>
      <c r="B180" t="s">
        <v>262</v>
      </c>
      <c r="C180">
        <v>1.1007</v>
      </c>
    </row>
    <row r="181" spans="1:3" x14ac:dyDescent="0.25">
      <c r="A181">
        <v>22420</v>
      </c>
      <c r="B181" t="s">
        <v>263</v>
      </c>
      <c r="C181">
        <v>1.079</v>
      </c>
    </row>
    <row r="182" spans="1:3" x14ac:dyDescent="0.25">
      <c r="A182">
        <v>22500</v>
      </c>
      <c r="B182" t="s">
        <v>264</v>
      </c>
      <c r="C182">
        <v>0.79590000000000005</v>
      </c>
    </row>
    <row r="183" spans="1:3" x14ac:dyDescent="0.25">
      <c r="A183">
        <v>22520</v>
      </c>
      <c r="B183" t="s">
        <v>265</v>
      </c>
      <c r="C183">
        <v>0.65629999999999999</v>
      </c>
    </row>
    <row r="184" spans="1:3" x14ac:dyDescent="0.25">
      <c r="A184">
        <v>22540</v>
      </c>
      <c r="B184" t="s">
        <v>266</v>
      </c>
      <c r="C184">
        <v>0.88350000000000006</v>
      </c>
    </row>
    <row r="185" spans="1:3" x14ac:dyDescent="0.25">
      <c r="A185">
        <v>22660</v>
      </c>
      <c r="B185" t="s">
        <v>267</v>
      </c>
      <c r="C185">
        <v>0.98260000000000003</v>
      </c>
    </row>
    <row r="186" spans="1:3" x14ac:dyDescent="0.25">
      <c r="A186">
        <v>22744</v>
      </c>
      <c r="B186" t="s">
        <v>268</v>
      </c>
      <c r="C186">
        <v>0.95680000000000009</v>
      </c>
    </row>
    <row r="187" spans="1:3" x14ac:dyDescent="0.25">
      <c r="A187">
        <v>22900</v>
      </c>
      <c r="B187" t="s">
        <v>269</v>
      </c>
      <c r="C187">
        <v>0.76350000000000007</v>
      </c>
    </row>
    <row r="188" spans="1:3" x14ac:dyDescent="0.25">
      <c r="A188">
        <v>23060</v>
      </c>
      <c r="B188" t="s">
        <v>270</v>
      </c>
      <c r="C188">
        <v>0.87890000000000001</v>
      </c>
    </row>
    <row r="189" spans="1:3" x14ac:dyDescent="0.25">
      <c r="A189">
        <v>23104</v>
      </c>
      <c r="B189" t="s">
        <v>271</v>
      </c>
      <c r="C189">
        <v>0.97920000000000007</v>
      </c>
    </row>
    <row r="190" spans="1:3" x14ac:dyDescent="0.25">
      <c r="A190">
        <v>23420</v>
      </c>
      <c r="B190" t="s">
        <v>272</v>
      </c>
      <c r="C190">
        <v>1.1484000000000001</v>
      </c>
    </row>
    <row r="191" spans="1:3" x14ac:dyDescent="0.25">
      <c r="A191">
        <v>23460</v>
      </c>
      <c r="B191" t="s">
        <v>273</v>
      </c>
      <c r="C191">
        <v>0.6764</v>
      </c>
    </row>
    <row r="192" spans="1:3" x14ac:dyDescent="0.25">
      <c r="A192">
        <v>23540</v>
      </c>
      <c r="B192" t="s">
        <v>274</v>
      </c>
      <c r="C192">
        <v>0.9194</v>
      </c>
    </row>
    <row r="193" spans="1:3" x14ac:dyDescent="0.25">
      <c r="A193">
        <v>23580</v>
      </c>
      <c r="B193" t="s">
        <v>275</v>
      </c>
      <c r="C193">
        <v>0.88160000000000005</v>
      </c>
    </row>
    <row r="194" spans="1:3" x14ac:dyDescent="0.25">
      <c r="A194">
        <v>23844</v>
      </c>
      <c r="B194" t="s">
        <v>276</v>
      </c>
      <c r="C194">
        <v>0.93390000000000006</v>
      </c>
    </row>
    <row r="195" spans="1:3" x14ac:dyDescent="0.25">
      <c r="A195">
        <v>23900</v>
      </c>
      <c r="B195" t="s">
        <v>277</v>
      </c>
      <c r="C195">
        <v>1.0444</v>
      </c>
    </row>
    <row r="196" spans="1:3" x14ac:dyDescent="0.25">
      <c r="A196">
        <v>24020</v>
      </c>
      <c r="B196" t="s">
        <v>278</v>
      </c>
      <c r="C196">
        <v>0.80360000000000009</v>
      </c>
    </row>
    <row r="197" spans="1:3" x14ac:dyDescent="0.25">
      <c r="A197">
        <v>24140</v>
      </c>
      <c r="B197" t="s">
        <v>279</v>
      </c>
      <c r="C197">
        <v>0.85020000000000007</v>
      </c>
    </row>
    <row r="198" spans="1:3" x14ac:dyDescent="0.25">
      <c r="A198">
        <v>24220</v>
      </c>
      <c r="B198" t="s">
        <v>280</v>
      </c>
      <c r="C198">
        <v>0.80290000000000006</v>
      </c>
    </row>
    <row r="199" spans="1:3" x14ac:dyDescent="0.25">
      <c r="A199">
        <v>24260</v>
      </c>
      <c r="B199" t="s">
        <v>281</v>
      </c>
      <c r="C199">
        <v>0.95810000000000006</v>
      </c>
    </row>
    <row r="200" spans="1:3" x14ac:dyDescent="0.25">
      <c r="A200">
        <v>24300</v>
      </c>
      <c r="B200" t="s">
        <v>282</v>
      </c>
      <c r="C200">
        <v>0.93480000000000008</v>
      </c>
    </row>
    <row r="201" spans="1:3" x14ac:dyDescent="0.25">
      <c r="A201">
        <v>24340</v>
      </c>
      <c r="B201" t="s">
        <v>283</v>
      </c>
      <c r="C201">
        <v>0.88160000000000005</v>
      </c>
    </row>
    <row r="202" spans="1:3" x14ac:dyDescent="0.25">
      <c r="A202">
        <v>24420</v>
      </c>
      <c r="B202" t="s">
        <v>284</v>
      </c>
      <c r="C202">
        <v>1.0061</v>
      </c>
    </row>
    <row r="203" spans="1:3" x14ac:dyDescent="0.25">
      <c r="A203">
        <v>24500</v>
      </c>
      <c r="B203" t="s">
        <v>285</v>
      </c>
      <c r="C203">
        <v>0.83030000000000004</v>
      </c>
    </row>
    <row r="204" spans="1:3" x14ac:dyDescent="0.25">
      <c r="A204">
        <v>24540</v>
      </c>
      <c r="B204" t="s">
        <v>286</v>
      </c>
      <c r="C204">
        <v>0.89880000000000004</v>
      </c>
    </row>
    <row r="205" spans="1:3" x14ac:dyDescent="0.25">
      <c r="A205">
        <v>24580</v>
      </c>
      <c r="B205" t="s">
        <v>287</v>
      </c>
      <c r="C205">
        <v>0.9346000000000001</v>
      </c>
    </row>
    <row r="206" spans="1:3" x14ac:dyDescent="0.25">
      <c r="A206">
        <v>24660</v>
      </c>
      <c r="B206" t="s">
        <v>288</v>
      </c>
      <c r="C206">
        <v>0.8952</v>
      </c>
    </row>
    <row r="207" spans="1:3" x14ac:dyDescent="0.25">
      <c r="A207">
        <v>24780</v>
      </c>
      <c r="B207" t="s">
        <v>289</v>
      </c>
      <c r="C207">
        <v>0.93530000000000002</v>
      </c>
    </row>
    <row r="208" spans="1:3" x14ac:dyDescent="0.25">
      <c r="A208">
        <v>24860</v>
      </c>
      <c r="B208" t="s">
        <v>290</v>
      </c>
      <c r="C208">
        <v>0.88870000000000005</v>
      </c>
    </row>
    <row r="209" spans="1:3" x14ac:dyDescent="0.25">
      <c r="A209">
        <v>25020</v>
      </c>
      <c r="B209" t="s">
        <v>291</v>
      </c>
      <c r="C209">
        <v>0.37520000000000003</v>
      </c>
    </row>
    <row r="210" spans="1:3" x14ac:dyDescent="0.25">
      <c r="A210">
        <v>25060</v>
      </c>
      <c r="B210" t="s">
        <v>292</v>
      </c>
      <c r="C210">
        <v>0.76470000000000005</v>
      </c>
    </row>
    <row r="211" spans="1:3" x14ac:dyDescent="0.25">
      <c r="A211">
        <v>25180</v>
      </c>
      <c r="B211" t="s">
        <v>293</v>
      </c>
      <c r="C211">
        <v>0.90720000000000001</v>
      </c>
    </row>
    <row r="212" spans="1:3" x14ac:dyDescent="0.25">
      <c r="A212">
        <v>25220</v>
      </c>
      <c r="B212" t="s">
        <v>294</v>
      </c>
      <c r="C212">
        <v>0.83960000000000001</v>
      </c>
    </row>
    <row r="213" spans="1:3" x14ac:dyDescent="0.25">
      <c r="A213">
        <v>25260</v>
      </c>
      <c r="B213" t="s">
        <v>295</v>
      </c>
      <c r="C213">
        <v>1.0496000000000001</v>
      </c>
    </row>
    <row r="214" spans="1:3" x14ac:dyDescent="0.25">
      <c r="A214">
        <v>25420</v>
      </c>
      <c r="B214" t="s">
        <v>296</v>
      </c>
      <c r="C214">
        <v>0.95720000000000005</v>
      </c>
    </row>
    <row r="215" spans="1:3" x14ac:dyDescent="0.25">
      <c r="A215">
        <v>25500</v>
      </c>
      <c r="B215" t="s">
        <v>297</v>
      </c>
      <c r="C215">
        <v>0.95630000000000004</v>
      </c>
    </row>
    <row r="216" spans="1:3" x14ac:dyDescent="0.25">
      <c r="A216">
        <v>25540</v>
      </c>
      <c r="B216" t="s">
        <v>298</v>
      </c>
      <c r="C216">
        <v>1.0740000000000001</v>
      </c>
    </row>
    <row r="217" spans="1:3" x14ac:dyDescent="0.25">
      <c r="A217">
        <v>25620</v>
      </c>
      <c r="B217" t="s">
        <v>299</v>
      </c>
      <c r="C217">
        <v>0.747</v>
      </c>
    </row>
    <row r="218" spans="1:3" x14ac:dyDescent="0.25">
      <c r="A218">
        <v>25860</v>
      </c>
      <c r="B218" t="s">
        <v>300</v>
      </c>
      <c r="C218">
        <v>0.878</v>
      </c>
    </row>
    <row r="219" spans="1:3" x14ac:dyDescent="0.25">
      <c r="A219">
        <v>25940</v>
      </c>
      <c r="B219" t="s">
        <v>301</v>
      </c>
      <c r="C219">
        <v>0.78860000000000008</v>
      </c>
    </row>
    <row r="220" spans="1:3" x14ac:dyDescent="0.25">
      <c r="A220">
        <v>25980</v>
      </c>
      <c r="B220" t="s">
        <v>3883</v>
      </c>
      <c r="C220">
        <v>0.83215714285714293</v>
      </c>
    </row>
    <row r="221" spans="1:3" x14ac:dyDescent="0.25">
      <c r="A221">
        <v>26140</v>
      </c>
      <c r="B221" t="s">
        <v>303</v>
      </c>
      <c r="C221">
        <v>0.82210000000000005</v>
      </c>
    </row>
    <row r="222" spans="1:3" x14ac:dyDescent="0.25">
      <c r="A222">
        <v>26300</v>
      </c>
      <c r="B222" t="s">
        <v>304</v>
      </c>
      <c r="C222">
        <v>0.84660000000000002</v>
      </c>
    </row>
    <row r="223" spans="1:3" x14ac:dyDescent="0.25">
      <c r="A223">
        <v>26380</v>
      </c>
      <c r="B223" t="s">
        <v>305</v>
      </c>
      <c r="C223">
        <v>0.72300000000000009</v>
      </c>
    </row>
    <row r="224" spans="1:3" x14ac:dyDescent="0.25">
      <c r="A224">
        <v>26420</v>
      </c>
      <c r="B224" t="s">
        <v>306</v>
      </c>
      <c r="C224">
        <v>1.0018</v>
      </c>
    </row>
    <row r="225" spans="1:3" x14ac:dyDescent="0.25">
      <c r="A225">
        <v>26580</v>
      </c>
      <c r="B225" t="s">
        <v>307</v>
      </c>
      <c r="C225">
        <v>0.84320000000000006</v>
      </c>
    </row>
    <row r="226" spans="1:3" x14ac:dyDescent="0.25">
      <c r="A226">
        <v>26620</v>
      </c>
      <c r="B226" t="s">
        <v>308</v>
      </c>
      <c r="C226">
        <v>0.80990000000000006</v>
      </c>
    </row>
    <row r="227" spans="1:3" x14ac:dyDescent="0.25">
      <c r="A227">
        <v>26820</v>
      </c>
      <c r="B227" t="s">
        <v>309</v>
      </c>
      <c r="C227">
        <v>0.878</v>
      </c>
    </row>
    <row r="228" spans="1:3" x14ac:dyDescent="0.25">
      <c r="A228">
        <v>26900</v>
      </c>
      <c r="B228" t="s">
        <v>310</v>
      </c>
      <c r="C228">
        <v>1.0105999999999999</v>
      </c>
    </row>
    <row r="229" spans="1:3" x14ac:dyDescent="0.25">
      <c r="A229">
        <v>26980</v>
      </c>
      <c r="B229" t="s">
        <v>311</v>
      </c>
      <c r="C229">
        <v>0.97800000000000009</v>
      </c>
    </row>
    <row r="230" spans="1:3" x14ac:dyDescent="0.25">
      <c r="A230">
        <v>27060</v>
      </c>
      <c r="B230" t="s">
        <v>312</v>
      </c>
      <c r="C230">
        <v>0.91650000000000009</v>
      </c>
    </row>
    <row r="231" spans="1:3" x14ac:dyDescent="0.25">
      <c r="A231">
        <v>27100</v>
      </c>
      <c r="B231" t="s">
        <v>313</v>
      </c>
      <c r="C231">
        <v>0.88160000000000005</v>
      </c>
    </row>
    <row r="232" spans="1:3" x14ac:dyDescent="0.25">
      <c r="A232">
        <v>27140</v>
      </c>
      <c r="B232" t="s">
        <v>314</v>
      </c>
      <c r="C232">
        <v>0.81220000000000003</v>
      </c>
    </row>
    <row r="233" spans="1:3" x14ac:dyDescent="0.25">
      <c r="A233">
        <v>27180</v>
      </c>
      <c r="B233" t="s">
        <v>315</v>
      </c>
      <c r="C233">
        <v>0.76800000000000002</v>
      </c>
    </row>
    <row r="234" spans="1:3" x14ac:dyDescent="0.25">
      <c r="A234">
        <v>27260</v>
      </c>
      <c r="B234" t="s">
        <v>316</v>
      </c>
      <c r="C234">
        <v>0.87030000000000007</v>
      </c>
    </row>
    <row r="235" spans="1:3" x14ac:dyDescent="0.25">
      <c r="A235">
        <v>27340</v>
      </c>
      <c r="B235" t="s">
        <v>317</v>
      </c>
      <c r="C235">
        <v>0.74409999999999998</v>
      </c>
    </row>
    <row r="236" spans="1:3" x14ac:dyDescent="0.25">
      <c r="A236">
        <v>27500</v>
      </c>
      <c r="B236" t="s">
        <v>318</v>
      </c>
      <c r="C236">
        <v>0.89140000000000008</v>
      </c>
    </row>
    <row r="237" spans="1:3" x14ac:dyDescent="0.25">
      <c r="A237">
        <v>27620</v>
      </c>
      <c r="B237" t="s">
        <v>319</v>
      </c>
      <c r="C237">
        <v>0.84110000000000007</v>
      </c>
    </row>
    <row r="238" spans="1:3" x14ac:dyDescent="0.25">
      <c r="A238">
        <v>27740</v>
      </c>
      <c r="B238" t="s">
        <v>320</v>
      </c>
      <c r="C238">
        <v>0.71220000000000006</v>
      </c>
    </row>
    <row r="239" spans="1:3" x14ac:dyDescent="0.25">
      <c r="A239">
        <v>27780</v>
      </c>
      <c r="B239" t="s">
        <v>321</v>
      </c>
      <c r="C239">
        <v>0.80149999999999999</v>
      </c>
    </row>
    <row r="240" spans="1:3" x14ac:dyDescent="0.25">
      <c r="A240">
        <v>27860</v>
      </c>
      <c r="B240" t="s">
        <v>322</v>
      </c>
      <c r="C240">
        <v>0.79520000000000002</v>
      </c>
    </row>
    <row r="241" spans="1:3" x14ac:dyDescent="0.25">
      <c r="A241">
        <v>27900</v>
      </c>
      <c r="B241" t="s">
        <v>323</v>
      </c>
      <c r="C241">
        <v>0.75760000000000005</v>
      </c>
    </row>
    <row r="242" spans="1:3" x14ac:dyDescent="0.25">
      <c r="A242">
        <v>27980</v>
      </c>
      <c r="B242" t="s">
        <v>324</v>
      </c>
      <c r="C242">
        <v>1.2578</v>
      </c>
    </row>
    <row r="243" spans="1:3" x14ac:dyDescent="0.25">
      <c r="A243">
        <v>28020</v>
      </c>
      <c r="B243" t="s">
        <v>325</v>
      </c>
      <c r="C243">
        <v>0.99299999999999999</v>
      </c>
    </row>
    <row r="244" spans="1:3" x14ac:dyDescent="0.25">
      <c r="A244">
        <v>28100</v>
      </c>
      <c r="B244" t="s">
        <v>326</v>
      </c>
      <c r="C244">
        <v>0.90380000000000005</v>
      </c>
    </row>
    <row r="245" spans="1:3" x14ac:dyDescent="0.25">
      <c r="A245">
        <v>28140</v>
      </c>
      <c r="B245" t="s">
        <v>327</v>
      </c>
      <c r="C245">
        <v>0.93510000000000004</v>
      </c>
    </row>
    <row r="246" spans="1:3" x14ac:dyDescent="0.25">
      <c r="A246">
        <v>28420</v>
      </c>
      <c r="B246" t="s">
        <v>328</v>
      </c>
      <c r="C246">
        <v>0.96760000000000002</v>
      </c>
    </row>
    <row r="247" spans="1:3" x14ac:dyDescent="0.25">
      <c r="A247">
        <v>28660</v>
      </c>
      <c r="B247" t="s">
        <v>329</v>
      </c>
      <c r="C247">
        <v>0.9618000000000001</v>
      </c>
    </row>
    <row r="248" spans="1:3" x14ac:dyDescent="0.25">
      <c r="A248">
        <v>28700</v>
      </c>
      <c r="B248" t="s">
        <v>330</v>
      </c>
      <c r="C248">
        <v>0.67190000000000005</v>
      </c>
    </row>
    <row r="249" spans="1:3" x14ac:dyDescent="0.25">
      <c r="A249">
        <v>28740</v>
      </c>
      <c r="B249" t="s">
        <v>331</v>
      </c>
      <c r="C249">
        <v>0.88780000000000003</v>
      </c>
    </row>
    <row r="250" spans="1:3" x14ac:dyDescent="0.25">
      <c r="A250">
        <v>28940</v>
      </c>
      <c r="B250" t="s">
        <v>332</v>
      </c>
      <c r="C250">
        <v>0.71689999999999998</v>
      </c>
    </row>
    <row r="251" spans="1:3" x14ac:dyDescent="0.25">
      <c r="A251">
        <v>29020</v>
      </c>
      <c r="B251" t="s">
        <v>333</v>
      </c>
      <c r="C251">
        <v>0.94340000000000002</v>
      </c>
    </row>
    <row r="252" spans="1:3" x14ac:dyDescent="0.25">
      <c r="A252">
        <v>29100</v>
      </c>
      <c r="B252" t="s">
        <v>334</v>
      </c>
      <c r="C252">
        <v>0.95700000000000007</v>
      </c>
    </row>
    <row r="253" spans="1:3" x14ac:dyDescent="0.25">
      <c r="A253">
        <v>29180</v>
      </c>
      <c r="B253" t="s">
        <v>335</v>
      </c>
      <c r="C253">
        <v>0.78339999999999999</v>
      </c>
    </row>
    <row r="254" spans="1:3" x14ac:dyDescent="0.25">
      <c r="A254">
        <v>29200</v>
      </c>
      <c r="B254" t="s">
        <v>336</v>
      </c>
      <c r="C254">
        <v>0.96130000000000004</v>
      </c>
    </row>
    <row r="255" spans="1:3" x14ac:dyDescent="0.25">
      <c r="A255">
        <v>29340</v>
      </c>
      <c r="B255" t="s">
        <v>337</v>
      </c>
      <c r="C255">
        <v>0.76260000000000006</v>
      </c>
    </row>
    <row r="256" spans="1:3" x14ac:dyDescent="0.25">
      <c r="A256">
        <v>29404</v>
      </c>
      <c r="B256" t="s">
        <v>338</v>
      </c>
      <c r="C256">
        <v>1.0177</v>
      </c>
    </row>
    <row r="257" spans="1:3" x14ac:dyDescent="0.25">
      <c r="A257">
        <v>29420</v>
      </c>
      <c r="B257" t="s">
        <v>339</v>
      </c>
      <c r="C257">
        <v>0.98870000000000002</v>
      </c>
    </row>
    <row r="258" spans="1:3" x14ac:dyDescent="0.25">
      <c r="A258">
        <v>29460</v>
      </c>
      <c r="B258" t="s">
        <v>340</v>
      </c>
      <c r="C258">
        <v>0.80110000000000003</v>
      </c>
    </row>
    <row r="259" spans="1:3" x14ac:dyDescent="0.25">
      <c r="A259">
        <v>29540</v>
      </c>
      <c r="B259" t="s">
        <v>341</v>
      </c>
      <c r="C259">
        <v>0.90310000000000001</v>
      </c>
    </row>
    <row r="260" spans="1:3" x14ac:dyDescent="0.25">
      <c r="A260">
        <v>29620</v>
      </c>
      <c r="B260" t="s">
        <v>342</v>
      </c>
      <c r="C260">
        <v>0.98350000000000004</v>
      </c>
    </row>
    <row r="261" spans="1:3" x14ac:dyDescent="0.25">
      <c r="A261">
        <v>29700</v>
      </c>
      <c r="B261" t="s">
        <v>343</v>
      </c>
      <c r="C261">
        <v>0.80290000000000006</v>
      </c>
    </row>
    <row r="262" spans="1:3" x14ac:dyDescent="0.25">
      <c r="A262">
        <v>29740</v>
      </c>
      <c r="B262" t="s">
        <v>344</v>
      </c>
      <c r="C262">
        <v>0.90040000000000009</v>
      </c>
    </row>
    <row r="263" spans="1:3" x14ac:dyDescent="0.25">
      <c r="A263">
        <v>29820</v>
      </c>
      <c r="B263" t="s">
        <v>345</v>
      </c>
      <c r="C263">
        <v>1.1924000000000001</v>
      </c>
    </row>
    <row r="264" spans="1:3" x14ac:dyDescent="0.25">
      <c r="A264">
        <v>29940</v>
      </c>
      <c r="B264" t="s">
        <v>346</v>
      </c>
      <c r="C264">
        <v>0.86760000000000004</v>
      </c>
    </row>
    <row r="265" spans="1:3" x14ac:dyDescent="0.25">
      <c r="A265">
        <v>30020</v>
      </c>
      <c r="B265" t="s">
        <v>347</v>
      </c>
      <c r="C265">
        <v>0.74380000000000002</v>
      </c>
    </row>
    <row r="266" spans="1:3" x14ac:dyDescent="0.25">
      <c r="A266">
        <v>30140</v>
      </c>
      <c r="B266" t="s">
        <v>348</v>
      </c>
      <c r="C266">
        <v>0.9335</v>
      </c>
    </row>
    <row r="267" spans="1:3" x14ac:dyDescent="0.25">
      <c r="A267">
        <v>30300</v>
      </c>
      <c r="B267" t="s">
        <v>349</v>
      </c>
      <c r="C267">
        <v>0.8579</v>
      </c>
    </row>
    <row r="268" spans="1:3" x14ac:dyDescent="0.25">
      <c r="A268">
        <v>30340</v>
      </c>
      <c r="B268" t="s">
        <v>350</v>
      </c>
      <c r="C268">
        <v>0.84789999999999999</v>
      </c>
    </row>
    <row r="269" spans="1:3" x14ac:dyDescent="0.25">
      <c r="A269">
        <v>30460</v>
      </c>
      <c r="B269" t="s">
        <v>351</v>
      </c>
      <c r="C269">
        <v>0.90450000000000008</v>
      </c>
    </row>
    <row r="270" spans="1:3" x14ac:dyDescent="0.25">
      <c r="A270">
        <v>30620</v>
      </c>
      <c r="B270" t="s">
        <v>352</v>
      </c>
      <c r="C270">
        <v>0.8701000000000001</v>
      </c>
    </row>
    <row r="271" spans="1:3" x14ac:dyDescent="0.25">
      <c r="A271">
        <v>30700</v>
      </c>
      <c r="B271" t="s">
        <v>353</v>
      </c>
      <c r="C271">
        <v>0.9708</v>
      </c>
    </row>
    <row r="272" spans="1:3" x14ac:dyDescent="0.25">
      <c r="A272">
        <v>30780</v>
      </c>
      <c r="B272" t="s">
        <v>354</v>
      </c>
      <c r="C272">
        <v>0.80200000000000005</v>
      </c>
    </row>
    <row r="273" spans="1:3" x14ac:dyDescent="0.25">
      <c r="A273">
        <v>30860</v>
      </c>
      <c r="B273" t="s">
        <v>355</v>
      </c>
      <c r="C273">
        <v>0.90040000000000009</v>
      </c>
    </row>
    <row r="274" spans="1:3" x14ac:dyDescent="0.25">
      <c r="A274">
        <v>30980</v>
      </c>
      <c r="B274" t="s">
        <v>356</v>
      </c>
      <c r="C274">
        <v>0.81059999999999999</v>
      </c>
    </row>
    <row r="275" spans="1:3" x14ac:dyDescent="0.25">
      <c r="A275">
        <v>31020</v>
      </c>
      <c r="B275" t="s">
        <v>357</v>
      </c>
      <c r="C275">
        <v>1.0998000000000001</v>
      </c>
    </row>
    <row r="276" spans="1:3" x14ac:dyDescent="0.25">
      <c r="A276">
        <v>31084</v>
      </c>
      <c r="B276" t="s">
        <v>358</v>
      </c>
      <c r="C276">
        <v>1.3093000000000001</v>
      </c>
    </row>
    <row r="277" spans="1:3" x14ac:dyDescent="0.25">
      <c r="A277">
        <v>31140</v>
      </c>
      <c r="B277" t="s">
        <v>359</v>
      </c>
      <c r="C277">
        <v>0.88440000000000007</v>
      </c>
    </row>
    <row r="278" spans="1:3" x14ac:dyDescent="0.25">
      <c r="A278">
        <v>31180</v>
      </c>
      <c r="B278" t="s">
        <v>360</v>
      </c>
      <c r="C278">
        <v>0.84200000000000008</v>
      </c>
    </row>
    <row r="279" spans="1:3" x14ac:dyDescent="0.25">
      <c r="A279">
        <v>31340</v>
      </c>
      <c r="B279" t="s">
        <v>361</v>
      </c>
      <c r="C279">
        <v>0.87370000000000003</v>
      </c>
    </row>
    <row r="280" spans="1:3" x14ac:dyDescent="0.25">
      <c r="A280">
        <v>31420</v>
      </c>
      <c r="B280" t="s">
        <v>545</v>
      </c>
      <c r="C280">
        <v>0.85130000000000006</v>
      </c>
    </row>
    <row r="281" spans="1:3" x14ac:dyDescent="0.25">
      <c r="A281">
        <v>31460</v>
      </c>
      <c r="B281" t="s">
        <v>362</v>
      </c>
      <c r="C281">
        <v>0.75760000000000005</v>
      </c>
    </row>
    <row r="282" spans="1:3" x14ac:dyDescent="0.25">
      <c r="A282">
        <v>31540</v>
      </c>
      <c r="B282" t="s">
        <v>363</v>
      </c>
      <c r="C282">
        <v>1.0573000000000001</v>
      </c>
    </row>
    <row r="283" spans="1:3" x14ac:dyDescent="0.25">
      <c r="A283">
        <v>31700</v>
      </c>
      <c r="B283" t="s">
        <v>364</v>
      </c>
      <c r="C283">
        <v>0.94180000000000008</v>
      </c>
    </row>
    <row r="284" spans="1:3" x14ac:dyDescent="0.25">
      <c r="A284">
        <v>31740</v>
      </c>
      <c r="B284" t="s">
        <v>365</v>
      </c>
      <c r="C284">
        <v>0.91790000000000005</v>
      </c>
    </row>
    <row r="285" spans="1:3" x14ac:dyDescent="0.25">
      <c r="A285">
        <v>31860</v>
      </c>
      <c r="B285" t="s">
        <v>366</v>
      </c>
      <c r="C285">
        <v>1.0407</v>
      </c>
    </row>
    <row r="286" spans="1:3" x14ac:dyDescent="0.25">
      <c r="A286">
        <v>31900</v>
      </c>
      <c r="B286" t="s">
        <v>367</v>
      </c>
      <c r="C286">
        <v>0.88390000000000002</v>
      </c>
    </row>
    <row r="287" spans="1:3" x14ac:dyDescent="0.25">
      <c r="A287">
        <v>32420</v>
      </c>
      <c r="B287" t="s">
        <v>368</v>
      </c>
      <c r="C287">
        <v>0.34350000000000003</v>
      </c>
    </row>
    <row r="288" spans="1:3" x14ac:dyDescent="0.25">
      <c r="A288">
        <v>32580</v>
      </c>
      <c r="B288" t="s">
        <v>369</v>
      </c>
      <c r="C288">
        <v>0.82640000000000002</v>
      </c>
    </row>
    <row r="289" spans="1:3" x14ac:dyDescent="0.25">
      <c r="A289">
        <v>32780</v>
      </c>
      <c r="B289" t="s">
        <v>370</v>
      </c>
      <c r="C289">
        <v>1.0695000000000001</v>
      </c>
    </row>
    <row r="290" spans="1:3" x14ac:dyDescent="0.25">
      <c r="A290">
        <v>32820</v>
      </c>
      <c r="B290" t="s">
        <v>371</v>
      </c>
      <c r="C290">
        <v>0.87530000000000008</v>
      </c>
    </row>
    <row r="291" spans="1:3" x14ac:dyDescent="0.25">
      <c r="A291">
        <v>32900</v>
      </c>
      <c r="B291" t="s">
        <v>372</v>
      </c>
      <c r="C291">
        <v>1.3777000000000001</v>
      </c>
    </row>
    <row r="292" spans="1:3" x14ac:dyDescent="0.25">
      <c r="A292">
        <v>33124</v>
      </c>
      <c r="B292" t="s">
        <v>373</v>
      </c>
      <c r="C292">
        <v>0.94890000000000008</v>
      </c>
    </row>
    <row r="293" spans="1:3" x14ac:dyDescent="0.25">
      <c r="A293">
        <v>33140</v>
      </c>
      <c r="B293" t="s">
        <v>374</v>
      </c>
      <c r="C293">
        <v>0.93190000000000006</v>
      </c>
    </row>
    <row r="294" spans="1:3" x14ac:dyDescent="0.25">
      <c r="A294">
        <v>33220</v>
      </c>
      <c r="B294" t="s">
        <v>375</v>
      </c>
      <c r="C294">
        <v>0.9235000000000001</v>
      </c>
    </row>
    <row r="295" spans="1:3" x14ac:dyDescent="0.25">
      <c r="A295">
        <v>33260</v>
      </c>
      <c r="B295" t="s">
        <v>376</v>
      </c>
      <c r="C295">
        <v>0.99320000000000008</v>
      </c>
    </row>
    <row r="296" spans="1:3" x14ac:dyDescent="0.25">
      <c r="A296">
        <v>33340</v>
      </c>
      <c r="B296" t="s">
        <v>377</v>
      </c>
      <c r="C296">
        <v>0.95290000000000008</v>
      </c>
    </row>
    <row r="297" spans="1:3" x14ac:dyDescent="0.25">
      <c r="A297">
        <v>33460</v>
      </c>
      <c r="B297" t="s">
        <v>378</v>
      </c>
      <c r="C297">
        <v>1.1356000000000002</v>
      </c>
    </row>
    <row r="298" spans="1:3" x14ac:dyDescent="0.25">
      <c r="A298">
        <v>33540</v>
      </c>
      <c r="B298" t="s">
        <v>379</v>
      </c>
      <c r="C298">
        <v>0.92780000000000007</v>
      </c>
    </row>
    <row r="299" spans="1:3" x14ac:dyDescent="0.25">
      <c r="A299">
        <v>33660</v>
      </c>
      <c r="B299" t="s">
        <v>380</v>
      </c>
      <c r="C299">
        <v>0.75060000000000004</v>
      </c>
    </row>
    <row r="300" spans="1:3" x14ac:dyDescent="0.25">
      <c r="A300">
        <v>33700</v>
      </c>
      <c r="B300" t="s">
        <v>381</v>
      </c>
      <c r="C300">
        <v>1.3195000000000001</v>
      </c>
    </row>
    <row r="301" spans="1:3" x14ac:dyDescent="0.25">
      <c r="A301">
        <v>33740</v>
      </c>
      <c r="B301" t="s">
        <v>382</v>
      </c>
      <c r="C301">
        <v>0.77960000000000007</v>
      </c>
    </row>
    <row r="302" spans="1:3" x14ac:dyDescent="0.25">
      <c r="A302">
        <v>33780</v>
      </c>
      <c r="B302" t="s">
        <v>383</v>
      </c>
      <c r="C302">
        <v>0.89270000000000005</v>
      </c>
    </row>
    <row r="303" spans="1:3" x14ac:dyDescent="0.25">
      <c r="A303">
        <v>33860</v>
      </c>
      <c r="B303" t="s">
        <v>384</v>
      </c>
      <c r="C303">
        <v>0.75670000000000004</v>
      </c>
    </row>
    <row r="304" spans="1:3" x14ac:dyDescent="0.25">
      <c r="A304">
        <v>33874</v>
      </c>
      <c r="B304" t="s">
        <v>385</v>
      </c>
      <c r="C304">
        <v>0.9900000000000001</v>
      </c>
    </row>
    <row r="305" spans="1:3" x14ac:dyDescent="0.25">
      <c r="A305">
        <v>34060</v>
      </c>
      <c r="B305" t="s">
        <v>386</v>
      </c>
      <c r="C305">
        <v>0.82369999999999999</v>
      </c>
    </row>
    <row r="306" spans="1:3" x14ac:dyDescent="0.25">
      <c r="A306">
        <v>34100</v>
      </c>
      <c r="B306" t="s">
        <v>387</v>
      </c>
      <c r="C306">
        <v>0.69740000000000002</v>
      </c>
    </row>
    <row r="307" spans="1:3" x14ac:dyDescent="0.25">
      <c r="A307">
        <v>34580</v>
      </c>
      <c r="B307" t="s">
        <v>388</v>
      </c>
      <c r="C307">
        <v>0.96060000000000001</v>
      </c>
    </row>
    <row r="308" spans="1:3" x14ac:dyDescent="0.25">
      <c r="A308">
        <v>34620</v>
      </c>
      <c r="B308" t="s">
        <v>389</v>
      </c>
      <c r="C308">
        <v>0.89410000000000001</v>
      </c>
    </row>
    <row r="309" spans="1:3" x14ac:dyDescent="0.25">
      <c r="A309">
        <v>34740</v>
      </c>
      <c r="B309" t="s">
        <v>390</v>
      </c>
      <c r="C309">
        <v>0.91020000000000001</v>
      </c>
    </row>
    <row r="310" spans="1:3" x14ac:dyDescent="0.25">
      <c r="A310">
        <v>34820</v>
      </c>
      <c r="B310" t="s">
        <v>391</v>
      </c>
      <c r="C310">
        <v>0.84770000000000001</v>
      </c>
    </row>
    <row r="311" spans="1:3" x14ac:dyDescent="0.25">
      <c r="A311">
        <v>34900</v>
      </c>
      <c r="B311" t="s">
        <v>392</v>
      </c>
      <c r="C311">
        <v>1.5823</v>
      </c>
    </row>
    <row r="312" spans="1:3" x14ac:dyDescent="0.25">
      <c r="A312">
        <v>34940</v>
      </c>
      <c r="B312" t="s">
        <v>393</v>
      </c>
      <c r="C312">
        <v>0.86110000000000009</v>
      </c>
    </row>
    <row r="313" spans="1:3" x14ac:dyDescent="0.25">
      <c r="A313">
        <v>34980</v>
      </c>
      <c r="B313" t="s">
        <v>394</v>
      </c>
      <c r="C313">
        <v>0.8841</v>
      </c>
    </row>
    <row r="314" spans="1:3" x14ac:dyDescent="0.25">
      <c r="A314">
        <v>35004</v>
      </c>
      <c r="B314" t="s">
        <v>395</v>
      </c>
      <c r="C314">
        <v>1.2874000000000001</v>
      </c>
    </row>
    <row r="315" spans="1:3" x14ac:dyDescent="0.25">
      <c r="A315">
        <v>35084</v>
      </c>
      <c r="B315" t="s">
        <v>396</v>
      </c>
      <c r="C315">
        <v>1.1113</v>
      </c>
    </row>
    <row r="316" spans="1:3" x14ac:dyDescent="0.25">
      <c r="A316">
        <v>35100</v>
      </c>
      <c r="B316" t="s">
        <v>397</v>
      </c>
      <c r="C316">
        <v>0.82780000000000009</v>
      </c>
    </row>
    <row r="317" spans="1:3" x14ac:dyDescent="0.25">
      <c r="A317">
        <v>35300</v>
      </c>
      <c r="B317" t="s">
        <v>398</v>
      </c>
      <c r="C317">
        <v>1.1702000000000001</v>
      </c>
    </row>
    <row r="318" spans="1:3" x14ac:dyDescent="0.25">
      <c r="A318">
        <v>35380</v>
      </c>
      <c r="B318" t="s">
        <v>399</v>
      </c>
      <c r="C318">
        <v>0.82010000000000005</v>
      </c>
    </row>
    <row r="319" spans="1:3" x14ac:dyDescent="0.25">
      <c r="A319">
        <v>35614</v>
      </c>
      <c r="B319" t="s">
        <v>400</v>
      </c>
      <c r="C319">
        <v>1.2745</v>
      </c>
    </row>
    <row r="320" spans="1:3" x14ac:dyDescent="0.25">
      <c r="A320">
        <v>35660</v>
      </c>
      <c r="B320" t="s">
        <v>401</v>
      </c>
      <c r="C320">
        <v>0.85000000000000009</v>
      </c>
    </row>
    <row r="321" spans="1:3" x14ac:dyDescent="0.25">
      <c r="A321">
        <v>35840</v>
      </c>
      <c r="B321" t="s">
        <v>402</v>
      </c>
      <c r="C321">
        <v>0.93410000000000004</v>
      </c>
    </row>
    <row r="322" spans="1:3" x14ac:dyDescent="0.25">
      <c r="A322">
        <v>35980</v>
      </c>
      <c r="B322" t="s">
        <v>403</v>
      </c>
      <c r="C322">
        <v>1.1709000000000001</v>
      </c>
    </row>
    <row r="323" spans="1:3" x14ac:dyDescent="0.25">
      <c r="A323">
        <v>36084</v>
      </c>
      <c r="B323" t="s">
        <v>404</v>
      </c>
      <c r="C323">
        <v>1.7895000000000001</v>
      </c>
    </row>
    <row r="324" spans="1:3" x14ac:dyDescent="0.25">
      <c r="A324">
        <v>36100</v>
      </c>
      <c r="B324" t="s">
        <v>405</v>
      </c>
      <c r="C324">
        <v>0.83010000000000006</v>
      </c>
    </row>
    <row r="325" spans="1:3" x14ac:dyDescent="0.25">
      <c r="A325">
        <v>36140</v>
      </c>
      <c r="B325" t="s">
        <v>406</v>
      </c>
      <c r="C325">
        <v>1.0876000000000001</v>
      </c>
    </row>
    <row r="326" spans="1:3" x14ac:dyDescent="0.25">
      <c r="A326">
        <v>36220</v>
      </c>
      <c r="B326" t="s">
        <v>407</v>
      </c>
      <c r="C326">
        <v>0.85899999999999999</v>
      </c>
    </row>
    <row r="327" spans="1:3" x14ac:dyDescent="0.25">
      <c r="A327">
        <v>36260</v>
      </c>
      <c r="B327" t="s">
        <v>408</v>
      </c>
      <c r="C327">
        <v>0.90040000000000009</v>
      </c>
    </row>
    <row r="328" spans="1:3" x14ac:dyDescent="0.25">
      <c r="A328">
        <v>36420</v>
      </c>
      <c r="B328" t="s">
        <v>409</v>
      </c>
      <c r="C328">
        <v>0.89</v>
      </c>
    </row>
    <row r="329" spans="1:3" x14ac:dyDescent="0.25">
      <c r="A329">
        <v>36500</v>
      </c>
      <c r="B329" t="s">
        <v>410</v>
      </c>
      <c r="C329">
        <v>1.1482000000000001</v>
      </c>
    </row>
    <row r="330" spans="1:3" x14ac:dyDescent="0.25">
      <c r="A330">
        <v>36540</v>
      </c>
      <c r="B330" t="s">
        <v>411</v>
      </c>
      <c r="C330">
        <v>0.92890000000000006</v>
      </c>
    </row>
    <row r="331" spans="1:3" x14ac:dyDescent="0.25">
      <c r="A331">
        <v>36740</v>
      </c>
      <c r="B331" t="s">
        <v>412</v>
      </c>
      <c r="C331">
        <v>0.87170000000000003</v>
      </c>
    </row>
    <row r="332" spans="1:3" x14ac:dyDescent="0.25">
      <c r="A332">
        <v>36780</v>
      </c>
      <c r="B332" t="s">
        <v>413</v>
      </c>
      <c r="C332">
        <v>0.91290000000000004</v>
      </c>
    </row>
    <row r="333" spans="1:3" x14ac:dyDescent="0.25">
      <c r="A333">
        <v>36980</v>
      </c>
      <c r="B333" t="s">
        <v>414</v>
      </c>
      <c r="C333">
        <v>0.87870000000000004</v>
      </c>
    </row>
    <row r="334" spans="1:3" x14ac:dyDescent="0.25">
      <c r="A334">
        <v>37100</v>
      </c>
      <c r="B334" t="s">
        <v>415</v>
      </c>
      <c r="C334">
        <v>1.3514000000000002</v>
      </c>
    </row>
    <row r="335" spans="1:3" x14ac:dyDescent="0.25">
      <c r="A335">
        <v>37340</v>
      </c>
      <c r="B335" t="s">
        <v>416</v>
      </c>
      <c r="C335">
        <v>0.90360000000000007</v>
      </c>
    </row>
    <row r="336" spans="1:3" x14ac:dyDescent="0.25">
      <c r="A336">
        <v>37460</v>
      </c>
      <c r="B336" t="s">
        <v>417</v>
      </c>
      <c r="C336">
        <v>0.81080000000000008</v>
      </c>
    </row>
    <row r="337" spans="1:3" x14ac:dyDescent="0.25">
      <c r="A337">
        <v>37620</v>
      </c>
      <c r="B337" t="s">
        <v>418</v>
      </c>
      <c r="C337">
        <v>0.7248</v>
      </c>
    </row>
    <row r="338" spans="1:3" x14ac:dyDescent="0.25">
      <c r="A338">
        <v>37860</v>
      </c>
      <c r="B338" t="s">
        <v>419</v>
      </c>
      <c r="C338">
        <v>0.83660000000000001</v>
      </c>
    </row>
    <row r="339" spans="1:3" x14ac:dyDescent="0.25">
      <c r="A339">
        <v>37900</v>
      </c>
      <c r="B339" t="s">
        <v>420</v>
      </c>
      <c r="C339">
        <v>0.86040000000000005</v>
      </c>
    </row>
    <row r="340" spans="1:3" x14ac:dyDescent="0.25">
      <c r="A340">
        <v>37964</v>
      </c>
      <c r="B340" t="s">
        <v>421</v>
      </c>
      <c r="C340">
        <v>1.1098000000000001</v>
      </c>
    </row>
    <row r="341" spans="1:3" x14ac:dyDescent="0.25">
      <c r="A341">
        <v>38060</v>
      </c>
      <c r="B341" t="s">
        <v>422</v>
      </c>
      <c r="C341">
        <v>0.99050000000000005</v>
      </c>
    </row>
    <row r="342" spans="1:3" x14ac:dyDescent="0.25">
      <c r="A342">
        <v>38220</v>
      </c>
      <c r="B342" t="s">
        <v>423</v>
      </c>
      <c r="C342">
        <v>0.81470000000000009</v>
      </c>
    </row>
    <row r="343" spans="1:3" x14ac:dyDescent="0.25">
      <c r="A343">
        <v>38300</v>
      </c>
      <c r="B343" t="s">
        <v>424</v>
      </c>
      <c r="C343">
        <v>0.85630000000000006</v>
      </c>
    </row>
    <row r="344" spans="1:3" x14ac:dyDescent="0.25">
      <c r="A344">
        <v>38340</v>
      </c>
      <c r="B344" t="s">
        <v>425</v>
      </c>
      <c r="C344">
        <v>1.0853000000000002</v>
      </c>
    </row>
    <row r="345" spans="1:3" x14ac:dyDescent="0.25">
      <c r="A345">
        <v>38540</v>
      </c>
      <c r="B345" t="s">
        <v>426</v>
      </c>
      <c r="C345">
        <v>0.89340000000000008</v>
      </c>
    </row>
    <row r="346" spans="1:3" x14ac:dyDescent="0.25">
      <c r="A346">
        <v>38660</v>
      </c>
      <c r="B346" t="s">
        <v>427</v>
      </c>
      <c r="C346">
        <v>0.38900000000000001</v>
      </c>
    </row>
    <row r="347" spans="1:3" x14ac:dyDescent="0.25">
      <c r="A347">
        <v>38860</v>
      </c>
      <c r="B347" t="s">
        <v>428</v>
      </c>
      <c r="C347">
        <v>1.0217000000000001</v>
      </c>
    </row>
    <row r="348" spans="1:3" x14ac:dyDescent="0.25">
      <c r="A348">
        <v>38900</v>
      </c>
      <c r="B348" t="s">
        <v>429</v>
      </c>
      <c r="C348">
        <v>1.1921000000000002</v>
      </c>
    </row>
    <row r="349" spans="1:3" x14ac:dyDescent="0.25">
      <c r="A349">
        <v>38940</v>
      </c>
      <c r="B349" t="s">
        <v>430</v>
      </c>
      <c r="C349">
        <v>0.90680000000000005</v>
      </c>
    </row>
    <row r="350" spans="1:3" x14ac:dyDescent="0.25">
      <c r="A350">
        <v>39140</v>
      </c>
      <c r="B350" t="s">
        <v>431</v>
      </c>
      <c r="C350">
        <v>0.98660000000000003</v>
      </c>
    </row>
    <row r="351" spans="1:3" x14ac:dyDescent="0.25">
      <c r="A351">
        <v>39300</v>
      </c>
      <c r="B351" t="s">
        <v>432</v>
      </c>
      <c r="C351">
        <v>1.036</v>
      </c>
    </row>
    <row r="352" spans="1:3" x14ac:dyDescent="0.25">
      <c r="A352">
        <v>39340</v>
      </c>
      <c r="B352" t="s">
        <v>433</v>
      </c>
      <c r="C352">
        <v>0.94000000000000006</v>
      </c>
    </row>
    <row r="353" spans="1:3" x14ac:dyDescent="0.25">
      <c r="A353">
        <v>39380</v>
      </c>
      <c r="B353" t="s">
        <v>434</v>
      </c>
      <c r="C353">
        <v>0.83640000000000003</v>
      </c>
    </row>
    <row r="354" spans="1:3" x14ac:dyDescent="0.25">
      <c r="A354">
        <v>39460</v>
      </c>
      <c r="B354" t="s">
        <v>435</v>
      </c>
      <c r="C354">
        <v>0.85610000000000008</v>
      </c>
    </row>
    <row r="355" spans="1:3" x14ac:dyDescent="0.25">
      <c r="A355">
        <v>39540</v>
      </c>
      <c r="B355" t="s">
        <v>436</v>
      </c>
      <c r="C355">
        <v>0.9093</v>
      </c>
    </row>
    <row r="356" spans="1:3" x14ac:dyDescent="0.25">
      <c r="A356">
        <v>39580</v>
      </c>
      <c r="B356" t="s">
        <v>437</v>
      </c>
      <c r="C356">
        <v>0.94070000000000009</v>
      </c>
    </row>
    <row r="357" spans="1:3" x14ac:dyDescent="0.25">
      <c r="A357">
        <v>39660</v>
      </c>
      <c r="B357" t="s">
        <v>438</v>
      </c>
      <c r="C357">
        <v>0.86399999999999999</v>
      </c>
    </row>
    <row r="358" spans="1:3" x14ac:dyDescent="0.25">
      <c r="A358">
        <v>39740</v>
      </c>
      <c r="B358" t="s">
        <v>439</v>
      </c>
      <c r="C358">
        <v>1.0075000000000001</v>
      </c>
    </row>
    <row r="359" spans="1:3" x14ac:dyDescent="0.25">
      <c r="A359">
        <v>39820</v>
      </c>
      <c r="B359" t="s">
        <v>440</v>
      </c>
      <c r="C359">
        <v>1.4128000000000001</v>
      </c>
    </row>
    <row r="360" spans="1:3" x14ac:dyDescent="0.25">
      <c r="A360">
        <v>39900</v>
      </c>
      <c r="B360" t="s">
        <v>441</v>
      </c>
      <c r="C360">
        <v>0.92100000000000004</v>
      </c>
    </row>
    <row r="361" spans="1:3" x14ac:dyDescent="0.25">
      <c r="A361">
        <v>40060</v>
      </c>
      <c r="B361" t="s">
        <v>442</v>
      </c>
      <c r="C361">
        <v>0.92280000000000006</v>
      </c>
    </row>
    <row r="362" spans="1:3" x14ac:dyDescent="0.25">
      <c r="A362">
        <v>40140</v>
      </c>
      <c r="B362" t="s">
        <v>443</v>
      </c>
      <c r="C362">
        <v>1.2152000000000001</v>
      </c>
    </row>
    <row r="363" spans="1:3" x14ac:dyDescent="0.25">
      <c r="A363">
        <v>40220</v>
      </c>
      <c r="B363" t="s">
        <v>444</v>
      </c>
      <c r="C363">
        <v>0.8891</v>
      </c>
    </row>
    <row r="364" spans="1:3" x14ac:dyDescent="0.25">
      <c r="A364">
        <v>40340</v>
      </c>
      <c r="B364" t="s">
        <v>445</v>
      </c>
      <c r="C364">
        <v>1.0686</v>
      </c>
    </row>
    <row r="365" spans="1:3" x14ac:dyDescent="0.25">
      <c r="A365">
        <v>40380</v>
      </c>
      <c r="B365" t="s">
        <v>446</v>
      </c>
      <c r="C365">
        <v>0.84660000000000002</v>
      </c>
    </row>
    <row r="366" spans="1:3" x14ac:dyDescent="0.25">
      <c r="A366">
        <v>40420</v>
      </c>
      <c r="B366" t="s">
        <v>447</v>
      </c>
      <c r="C366">
        <v>0.9749000000000001</v>
      </c>
    </row>
    <row r="367" spans="1:3" x14ac:dyDescent="0.25">
      <c r="A367">
        <v>40484</v>
      </c>
      <c r="B367" t="s">
        <v>448</v>
      </c>
      <c r="C367">
        <v>1.0115000000000001</v>
      </c>
    </row>
    <row r="368" spans="1:3" x14ac:dyDescent="0.25">
      <c r="A368">
        <v>40580</v>
      </c>
      <c r="B368" t="s">
        <v>449</v>
      </c>
      <c r="C368">
        <v>0.8296</v>
      </c>
    </row>
    <row r="369" spans="1:3" x14ac:dyDescent="0.25">
      <c r="A369">
        <v>40660</v>
      </c>
      <c r="B369" t="s">
        <v>450</v>
      </c>
      <c r="C369">
        <v>0.87550000000000006</v>
      </c>
    </row>
    <row r="370" spans="1:3" x14ac:dyDescent="0.25">
      <c r="A370">
        <v>40900</v>
      </c>
      <c r="B370" t="s">
        <v>451</v>
      </c>
      <c r="C370">
        <v>1.6823000000000001</v>
      </c>
    </row>
    <row r="371" spans="1:3" x14ac:dyDescent="0.25">
      <c r="A371">
        <v>40980</v>
      </c>
      <c r="B371" t="s">
        <v>452</v>
      </c>
      <c r="C371">
        <v>0.8629</v>
      </c>
    </row>
    <row r="372" spans="1:3" x14ac:dyDescent="0.25">
      <c r="A372">
        <v>41060</v>
      </c>
      <c r="B372" t="s">
        <v>453</v>
      </c>
      <c r="C372">
        <v>0.94890000000000008</v>
      </c>
    </row>
    <row r="373" spans="1:3" x14ac:dyDescent="0.25">
      <c r="A373">
        <v>41100</v>
      </c>
      <c r="B373" t="s">
        <v>454</v>
      </c>
      <c r="C373">
        <v>0.93140000000000001</v>
      </c>
    </row>
    <row r="374" spans="1:3" x14ac:dyDescent="0.25">
      <c r="A374">
        <v>41140</v>
      </c>
      <c r="B374" t="s">
        <v>455</v>
      </c>
      <c r="C374">
        <v>0.94910000000000005</v>
      </c>
    </row>
    <row r="375" spans="1:3" x14ac:dyDescent="0.25">
      <c r="A375">
        <v>41180</v>
      </c>
      <c r="B375" t="s">
        <v>456</v>
      </c>
      <c r="C375">
        <v>0.93890000000000007</v>
      </c>
    </row>
    <row r="376" spans="1:3" x14ac:dyDescent="0.25">
      <c r="A376">
        <v>41420</v>
      </c>
      <c r="B376" t="s">
        <v>457</v>
      </c>
      <c r="C376">
        <v>1.0853000000000002</v>
      </c>
    </row>
    <row r="377" spans="1:3" x14ac:dyDescent="0.25">
      <c r="A377">
        <v>41500</v>
      </c>
      <c r="B377" t="s">
        <v>458</v>
      </c>
      <c r="C377">
        <v>1.7866000000000002</v>
      </c>
    </row>
    <row r="378" spans="1:3" x14ac:dyDescent="0.25">
      <c r="A378">
        <v>41540</v>
      </c>
      <c r="B378" t="s">
        <v>459</v>
      </c>
      <c r="C378">
        <v>0.93300000000000005</v>
      </c>
    </row>
    <row r="379" spans="1:3" x14ac:dyDescent="0.25">
      <c r="A379">
        <v>41620</v>
      </c>
      <c r="B379" t="s">
        <v>460</v>
      </c>
      <c r="C379">
        <v>0.9728</v>
      </c>
    </row>
    <row r="380" spans="1:3" x14ac:dyDescent="0.25">
      <c r="A380">
        <v>41660</v>
      </c>
      <c r="B380" t="s">
        <v>461</v>
      </c>
      <c r="C380">
        <v>0.81100000000000005</v>
      </c>
    </row>
    <row r="381" spans="1:3" x14ac:dyDescent="0.25">
      <c r="A381">
        <v>41700</v>
      </c>
      <c r="B381" t="s">
        <v>462</v>
      </c>
      <c r="C381">
        <v>0.84320000000000006</v>
      </c>
    </row>
    <row r="382" spans="1:3" x14ac:dyDescent="0.25">
      <c r="A382">
        <v>41740</v>
      </c>
      <c r="B382" t="s">
        <v>463</v>
      </c>
      <c r="C382">
        <v>1.2562</v>
      </c>
    </row>
    <row r="383" spans="1:3" x14ac:dyDescent="0.25">
      <c r="A383">
        <v>41884</v>
      </c>
      <c r="B383" t="s">
        <v>464</v>
      </c>
      <c r="C383">
        <v>1.8174000000000001</v>
      </c>
    </row>
    <row r="384" spans="1:3" x14ac:dyDescent="0.25">
      <c r="A384">
        <v>41900</v>
      </c>
      <c r="B384" t="s">
        <v>465</v>
      </c>
      <c r="C384">
        <v>0.4481</v>
      </c>
    </row>
    <row r="385" spans="1:3" x14ac:dyDescent="0.25">
      <c r="A385">
        <v>41940</v>
      </c>
      <c r="B385" t="s">
        <v>466</v>
      </c>
      <c r="C385">
        <v>1.9126000000000001</v>
      </c>
    </row>
    <row r="386" spans="1:3" x14ac:dyDescent="0.25">
      <c r="A386">
        <v>41980</v>
      </c>
      <c r="B386" t="s">
        <v>467</v>
      </c>
      <c r="C386">
        <v>0.41860000000000003</v>
      </c>
    </row>
    <row r="387" spans="1:3" x14ac:dyDescent="0.25">
      <c r="A387">
        <v>42020</v>
      </c>
      <c r="B387" t="s">
        <v>468</v>
      </c>
      <c r="C387">
        <v>1.3499000000000001</v>
      </c>
    </row>
    <row r="388" spans="1:3" x14ac:dyDescent="0.25">
      <c r="A388">
        <v>42034</v>
      </c>
      <c r="B388" t="s">
        <v>469</v>
      </c>
      <c r="C388">
        <v>1.8169000000000002</v>
      </c>
    </row>
    <row r="389" spans="1:3" x14ac:dyDescent="0.25">
      <c r="A389">
        <v>42100</v>
      </c>
      <c r="B389" t="s">
        <v>470</v>
      </c>
      <c r="C389">
        <v>1.8448</v>
      </c>
    </row>
    <row r="390" spans="1:3" x14ac:dyDescent="0.25">
      <c r="A390">
        <v>42140</v>
      </c>
      <c r="B390" t="s">
        <v>471</v>
      </c>
      <c r="C390">
        <v>1.0591000000000002</v>
      </c>
    </row>
    <row r="391" spans="1:3" x14ac:dyDescent="0.25">
      <c r="A391">
        <v>42200</v>
      </c>
      <c r="B391" t="s">
        <v>472</v>
      </c>
      <c r="C391">
        <v>1.4379000000000002</v>
      </c>
    </row>
    <row r="392" spans="1:3" x14ac:dyDescent="0.25">
      <c r="A392">
        <v>42220</v>
      </c>
      <c r="B392" t="s">
        <v>473</v>
      </c>
      <c r="C392">
        <v>1.7230000000000001</v>
      </c>
    </row>
    <row r="393" spans="1:3" x14ac:dyDescent="0.25">
      <c r="A393">
        <v>42340</v>
      </c>
      <c r="B393" t="s">
        <v>474</v>
      </c>
      <c r="C393">
        <v>0.79160000000000008</v>
      </c>
    </row>
    <row r="394" spans="1:3" x14ac:dyDescent="0.25">
      <c r="A394">
        <v>42540</v>
      </c>
      <c r="B394" t="s">
        <v>475</v>
      </c>
      <c r="C394">
        <v>0.8387</v>
      </c>
    </row>
    <row r="395" spans="1:3" x14ac:dyDescent="0.25">
      <c r="A395">
        <v>42644</v>
      </c>
      <c r="B395" t="s">
        <v>476</v>
      </c>
      <c r="C395">
        <v>1.1718</v>
      </c>
    </row>
    <row r="396" spans="1:3" x14ac:dyDescent="0.25">
      <c r="A396">
        <v>42680</v>
      </c>
      <c r="B396" t="s">
        <v>477</v>
      </c>
      <c r="C396">
        <v>0.7984</v>
      </c>
    </row>
    <row r="397" spans="1:3" x14ac:dyDescent="0.25">
      <c r="A397">
        <v>42700</v>
      </c>
      <c r="B397" t="s">
        <v>478</v>
      </c>
      <c r="C397">
        <v>0.79860000000000009</v>
      </c>
    </row>
    <row r="398" spans="1:3" x14ac:dyDescent="0.25">
      <c r="A398">
        <v>43100</v>
      </c>
      <c r="B398" t="s">
        <v>479</v>
      </c>
      <c r="C398">
        <v>0.93820000000000003</v>
      </c>
    </row>
    <row r="399" spans="1:3" x14ac:dyDescent="0.25">
      <c r="A399">
        <v>43300</v>
      </c>
      <c r="B399" t="s">
        <v>480</v>
      </c>
      <c r="C399">
        <v>0.8973000000000001</v>
      </c>
    </row>
    <row r="400" spans="1:3" x14ac:dyDescent="0.25">
      <c r="A400">
        <v>43340</v>
      </c>
      <c r="B400" t="s">
        <v>481</v>
      </c>
      <c r="C400">
        <v>0.80470000000000008</v>
      </c>
    </row>
    <row r="401" spans="1:3" x14ac:dyDescent="0.25">
      <c r="A401">
        <v>43420</v>
      </c>
      <c r="B401" t="s">
        <v>482</v>
      </c>
      <c r="C401">
        <v>0.83910000000000007</v>
      </c>
    </row>
    <row r="402" spans="1:3" x14ac:dyDescent="0.25">
      <c r="A402">
        <v>43524</v>
      </c>
      <c r="B402" t="s">
        <v>483</v>
      </c>
      <c r="C402">
        <v>0.98530000000000006</v>
      </c>
    </row>
    <row r="403" spans="1:3" x14ac:dyDescent="0.25">
      <c r="A403">
        <v>43580</v>
      </c>
      <c r="B403" t="s">
        <v>484</v>
      </c>
      <c r="C403">
        <v>0.84820000000000007</v>
      </c>
    </row>
    <row r="404" spans="1:3" x14ac:dyDescent="0.25">
      <c r="A404">
        <v>43620</v>
      </c>
      <c r="B404" t="s">
        <v>485</v>
      </c>
      <c r="C404">
        <v>0.79090000000000005</v>
      </c>
    </row>
    <row r="405" spans="1:3" x14ac:dyDescent="0.25">
      <c r="A405">
        <v>43780</v>
      </c>
      <c r="B405" t="s">
        <v>486</v>
      </c>
      <c r="C405">
        <v>0.92690000000000006</v>
      </c>
    </row>
    <row r="406" spans="1:3" x14ac:dyDescent="0.25">
      <c r="A406">
        <v>43900</v>
      </c>
      <c r="B406" t="s">
        <v>487</v>
      </c>
      <c r="C406">
        <v>0.85610000000000008</v>
      </c>
    </row>
    <row r="407" spans="1:3" x14ac:dyDescent="0.25">
      <c r="A407">
        <v>44060</v>
      </c>
      <c r="B407" t="s">
        <v>488</v>
      </c>
      <c r="C407">
        <v>1.1109</v>
      </c>
    </row>
    <row r="408" spans="1:3" x14ac:dyDescent="0.25">
      <c r="A408">
        <v>44100</v>
      </c>
      <c r="B408" t="s">
        <v>489</v>
      </c>
      <c r="C408">
        <v>0.94610000000000005</v>
      </c>
    </row>
    <row r="409" spans="1:3" x14ac:dyDescent="0.25">
      <c r="A409">
        <v>44140</v>
      </c>
      <c r="B409" t="s">
        <v>490</v>
      </c>
      <c r="C409">
        <v>1.014</v>
      </c>
    </row>
    <row r="410" spans="1:3" x14ac:dyDescent="0.25">
      <c r="A410">
        <v>44180</v>
      </c>
      <c r="B410" t="s">
        <v>491</v>
      </c>
      <c r="C410">
        <v>0.79339999999999999</v>
      </c>
    </row>
    <row r="411" spans="1:3" x14ac:dyDescent="0.25">
      <c r="A411">
        <v>44220</v>
      </c>
      <c r="B411" t="s">
        <v>492</v>
      </c>
      <c r="C411">
        <v>0.90270000000000006</v>
      </c>
    </row>
    <row r="412" spans="1:3" x14ac:dyDescent="0.25">
      <c r="A412">
        <v>44300</v>
      </c>
      <c r="B412" t="s">
        <v>493</v>
      </c>
      <c r="C412">
        <v>1.0246999999999999</v>
      </c>
    </row>
    <row r="413" spans="1:3" x14ac:dyDescent="0.25">
      <c r="A413">
        <v>44420</v>
      </c>
      <c r="B413" t="s">
        <v>494</v>
      </c>
      <c r="C413">
        <v>0.89090000000000003</v>
      </c>
    </row>
    <row r="414" spans="1:3" x14ac:dyDescent="0.25">
      <c r="A414">
        <v>44700</v>
      </c>
      <c r="B414" t="s">
        <v>495</v>
      </c>
      <c r="C414">
        <v>1.4956</v>
      </c>
    </row>
    <row r="415" spans="1:3" x14ac:dyDescent="0.25">
      <c r="A415">
        <v>44940</v>
      </c>
      <c r="B415" t="s">
        <v>496</v>
      </c>
      <c r="C415">
        <v>0.65850000000000009</v>
      </c>
    </row>
    <row r="416" spans="1:3" x14ac:dyDescent="0.25">
      <c r="A416">
        <v>45060</v>
      </c>
      <c r="B416" t="s">
        <v>497</v>
      </c>
      <c r="C416">
        <v>1.0156000000000001</v>
      </c>
    </row>
    <row r="417" spans="1:3" x14ac:dyDescent="0.25">
      <c r="A417">
        <v>45104</v>
      </c>
      <c r="B417" t="s">
        <v>498</v>
      </c>
      <c r="C417">
        <v>1.1561000000000001</v>
      </c>
    </row>
    <row r="418" spans="1:3" x14ac:dyDescent="0.25">
      <c r="A418">
        <v>45220</v>
      </c>
      <c r="B418" t="s">
        <v>499</v>
      </c>
      <c r="C418">
        <v>0.80970000000000009</v>
      </c>
    </row>
    <row r="419" spans="1:3" x14ac:dyDescent="0.25">
      <c r="A419">
        <v>45300</v>
      </c>
      <c r="B419" t="s">
        <v>500</v>
      </c>
      <c r="C419">
        <v>0.88350000000000006</v>
      </c>
    </row>
    <row r="420" spans="1:3" x14ac:dyDescent="0.25">
      <c r="A420">
        <v>45460</v>
      </c>
      <c r="B420" t="s">
        <v>501</v>
      </c>
      <c r="C420">
        <v>0.91970000000000007</v>
      </c>
    </row>
    <row r="421" spans="1:3" x14ac:dyDescent="0.25">
      <c r="A421">
        <v>45500</v>
      </c>
      <c r="B421" t="s">
        <v>502</v>
      </c>
      <c r="C421">
        <v>0.85400000000000009</v>
      </c>
    </row>
    <row r="422" spans="1:3" x14ac:dyDescent="0.25">
      <c r="A422">
        <v>45540</v>
      </c>
      <c r="B422" t="s">
        <v>503</v>
      </c>
      <c r="C422">
        <v>0.81870000000000009</v>
      </c>
    </row>
    <row r="423" spans="1:3" x14ac:dyDescent="0.25">
      <c r="A423">
        <v>45780</v>
      </c>
      <c r="B423" t="s">
        <v>504</v>
      </c>
      <c r="C423">
        <v>0.90950000000000009</v>
      </c>
    </row>
    <row r="424" spans="1:3" x14ac:dyDescent="0.25">
      <c r="A424">
        <v>45820</v>
      </c>
      <c r="B424" t="s">
        <v>505</v>
      </c>
      <c r="C424">
        <v>0.89590000000000003</v>
      </c>
    </row>
    <row r="425" spans="1:3" x14ac:dyDescent="0.25">
      <c r="A425">
        <v>45940</v>
      </c>
      <c r="B425" t="s">
        <v>506</v>
      </c>
      <c r="C425">
        <v>1.0091000000000001</v>
      </c>
    </row>
    <row r="426" spans="1:3" x14ac:dyDescent="0.25">
      <c r="A426">
        <v>46060</v>
      </c>
      <c r="B426" t="s">
        <v>507</v>
      </c>
      <c r="C426">
        <v>0.87080000000000002</v>
      </c>
    </row>
    <row r="427" spans="1:3" x14ac:dyDescent="0.25">
      <c r="A427">
        <v>46140</v>
      </c>
      <c r="B427" t="s">
        <v>508</v>
      </c>
      <c r="C427">
        <v>0.84160000000000001</v>
      </c>
    </row>
    <row r="428" spans="1:3" x14ac:dyDescent="0.25">
      <c r="A428">
        <v>46220</v>
      </c>
      <c r="B428" t="s">
        <v>509</v>
      </c>
      <c r="C428">
        <v>0.77300000000000002</v>
      </c>
    </row>
    <row r="429" spans="1:3" x14ac:dyDescent="0.25">
      <c r="A429">
        <v>46300</v>
      </c>
      <c r="B429" t="s">
        <v>599</v>
      </c>
      <c r="C429">
        <v>0.82910000000000006</v>
      </c>
    </row>
    <row r="430" spans="1:3" x14ac:dyDescent="0.25">
      <c r="A430">
        <v>46340</v>
      </c>
      <c r="B430" t="s">
        <v>510</v>
      </c>
      <c r="C430">
        <v>0.82780000000000009</v>
      </c>
    </row>
    <row r="431" spans="1:3" x14ac:dyDescent="0.25">
      <c r="A431">
        <v>46520</v>
      </c>
      <c r="B431" t="s">
        <v>511</v>
      </c>
      <c r="C431">
        <v>1.2444</v>
      </c>
    </row>
    <row r="432" spans="1:3" x14ac:dyDescent="0.25">
      <c r="A432">
        <v>46540</v>
      </c>
      <c r="B432" t="s">
        <v>512</v>
      </c>
      <c r="C432">
        <v>0.9224</v>
      </c>
    </row>
    <row r="433" spans="1:3" x14ac:dyDescent="0.25">
      <c r="A433">
        <v>46660</v>
      </c>
      <c r="B433" t="s">
        <v>513</v>
      </c>
      <c r="C433">
        <v>0.70790000000000008</v>
      </c>
    </row>
    <row r="434" spans="1:3" x14ac:dyDescent="0.25">
      <c r="A434">
        <v>46700</v>
      </c>
      <c r="B434" t="s">
        <v>514</v>
      </c>
      <c r="C434">
        <v>1.8629</v>
      </c>
    </row>
    <row r="435" spans="1:3" x14ac:dyDescent="0.25">
      <c r="A435">
        <v>47020</v>
      </c>
      <c r="B435" t="s">
        <v>515</v>
      </c>
      <c r="C435">
        <v>0.87760000000000005</v>
      </c>
    </row>
    <row r="436" spans="1:3" x14ac:dyDescent="0.25">
      <c r="A436">
        <v>47220</v>
      </c>
      <c r="B436" t="s">
        <v>516</v>
      </c>
      <c r="C436">
        <v>1.1147</v>
      </c>
    </row>
    <row r="437" spans="1:3" x14ac:dyDescent="0.25">
      <c r="A437">
        <v>47260</v>
      </c>
      <c r="B437" t="s">
        <v>517</v>
      </c>
      <c r="C437">
        <v>0.8841</v>
      </c>
    </row>
    <row r="438" spans="1:3" x14ac:dyDescent="0.25">
      <c r="A438">
        <v>47300</v>
      </c>
      <c r="B438" t="s">
        <v>518</v>
      </c>
      <c r="C438">
        <v>0.9457000000000001</v>
      </c>
    </row>
    <row r="439" spans="1:3" x14ac:dyDescent="0.25">
      <c r="A439">
        <v>47380</v>
      </c>
      <c r="B439" t="s">
        <v>519</v>
      </c>
      <c r="C439">
        <v>0.90990000000000004</v>
      </c>
    </row>
    <row r="440" spans="1:3" x14ac:dyDescent="0.25">
      <c r="A440">
        <v>47460</v>
      </c>
      <c r="B440" t="s">
        <v>520</v>
      </c>
      <c r="C440">
        <v>1.0593000000000001</v>
      </c>
    </row>
    <row r="441" spans="1:3" x14ac:dyDescent="0.25">
      <c r="A441">
        <v>47580</v>
      </c>
      <c r="B441" t="s">
        <v>521</v>
      </c>
      <c r="C441">
        <v>0.70020000000000004</v>
      </c>
    </row>
    <row r="442" spans="1:3" x14ac:dyDescent="0.25">
      <c r="A442">
        <v>47664</v>
      </c>
      <c r="B442" t="s">
        <v>522</v>
      </c>
      <c r="C442">
        <v>0.94700000000000006</v>
      </c>
    </row>
    <row r="443" spans="1:3" x14ac:dyDescent="0.25">
      <c r="A443">
        <v>47894</v>
      </c>
      <c r="B443" t="s">
        <v>523</v>
      </c>
      <c r="C443">
        <v>1.0197000000000001</v>
      </c>
    </row>
    <row r="444" spans="1:3" x14ac:dyDescent="0.25">
      <c r="A444">
        <v>47940</v>
      </c>
      <c r="B444" t="s">
        <v>524</v>
      </c>
      <c r="C444">
        <v>0.80700000000000005</v>
      </c>
    </row>
    <row r="445" spans="1:3" x14ac:dyDescent="0.25">
      <c r="A445">
        <v>48060</v>
      </c>
      <c r="B445" t="s">
        <v>525</v>
      </c>
      <c r="C445">
        <v>0.91110000000000002</v>
      </c>
    </row>
    <row r="446" spans="1:3" x14ac:dyDescent="0.25">
      <c r="A446">
        <v>48140</v>
      </c>
      <c r="B446" t="s">
        <v>526</v>
      </c>
      <c r="C446">
        <v>0.88690000000000002</v>
      </c>
    </row>
    <row r="447" spans="1:3" x14ac:dyDescent="0.25">
      <c r="A447">
        <v>48260</v>
      </c>
      <c r="B447" t="s">
        <v>527</v>
      </c>
      <c r="C447">
        <v>0.79630000000000001</v>
      </c>
    </row>
    <row r="448" spans="1:3" x14ac:dyDescent="0.25">
      <c r="A448">
        <v>48300</v>
      </c>
      <c r="B448" t="s">
        <v>528</v>
      </c>
      <c r="C448">
        <v>0.94000000000000006</v>
      </c>
    </row>
    <row r="449" spans="1:3" x14ac:dyDescent="0.25">
      <c r="A449">
        <v>48424</v>
      </c>
      <c r="B449" t="s">
        <v>529</v>
      </c>
      <c r="C449">
        <v>0.91380000000000006</v>
      </c>
    </row>
    <row r="450" spans="1:3" x14ac:dyDescent="0.25">
      <c r="A450">
        <v>48540</v>
      </c>
      <c r="B450" t="s">
        <v>530</v>
      </c>
      <c r="C450">
        <v>0.65260000000000007</v>
      </c>
    </row>
    <row r="451" spans="1:3" x14ac:dyDescent="0.25">
      <c r="A451">
        <v>48620</v>
      </c>
      <c r="B451" t="s">
        <v>531</v>
      </c>
      <c r="C451">
        <v>0.85489999999999999</v>
      </c>
    </row>
    <row r="452" spans="1:3" x14ac:dyDescent="0.25">
      <c r="A452">
        <v>48660</v>
      </c>
      <c r="B452" t="s">
        <v>532</v>
      </c>
      <c r="C452">
        <v>0.91850000000000009</v>
      </c>
    </row>
    <row r="453" spans="1:3" x14ac:dyDescent="0.25">
      <c r="A453">
        <v>48700</v>
      </c>
      <c r="B453" t="s">
        <v>533</v>
      </c>
      <c r="C453">
        <v>0.874</v>
      </c>
    </row>
    <row r="454" spans="1:3" x14ac:dyDescent="0.25">
      <c r="A454">
        <v>48864</v>
      </c>
      <c r="B454" t="s">
        <v>534</v>
      </c>
      <c r="C454">
        <v>1.1279000000000001</v>
      </c>
    </row>
    <row r="455" spans="1:3" x14ac:dyDescent="0.25">
      <c r="A455">
        <v>48900</v>
      </c>
      <c r="B455" t="s">
        <v>535</v>
      </c>
      <c r="C455">
        <v>0.89410000000000001</v>
      </c>
    </row>
    <row r="456" spans="1:3" x14ac:dyDescent="0.25">
      <c r="A456">
        <v>49020</v>
      </c>
      <c r="B456" t="s">
        <v>536</v>
      </c>
      <c r="C456">
        <v>0.89410000000000001</v>
      </c>
    </row>
    <row r="457" spans="1:3" x14ac:dyDescent="0.25">
      <c r="A457">
        <v>49180</v>
      </c>
      <c r="B457" t="s">
        <v>537</v>
      </c>
      <c r="C457">
        <v>0.91239999999999999</v>
      </c>
    </row>
    <row r="458" spans="1:3" x14ac:dyDescent="0.25">
      <c r="A458">
        <v>49340</v>
      </c>
      <c r="B458" t="s">
        <v>538</v>
      </c>
      <c r="C458">
        <v>1.1577</v>
      </c>
    </row>
    <row r="459" spans="1:3" x14ac:dyDescent="0.25">
      <c r="A459">
        <v>49420</v>
      </c>
      <c r="B459" t="s">
        <v>539</v>
      </c>
      <c r="C459">
        <v>0.995</v>
      </c>
    </row>
    <row r="460" spans="1:3" x14ac:dyDescent="0.25">
      <c r="A460">
        <v>49620</v>
      </c>
      <c r="B460" t="s">
        <v>540</v>
      </c>
      <c r="C460">
        <v>0.92620000000000002</v>
      </c>
    </row>
    <row r="461" spans="1:3" x14ac:dyDescent="0.25">
      <c r="A461">
        <v>49660</v>
      </c>
      <c r="B461" t="s">
        <v>541</v>
      </c>
      <c r="C461">
        <v>0.80520000000000003</v>
      </c>
    </row>
    <row r="462" spans="1:3" x14ac:dyDescent="0.25">
      <c r="A462">
        <v>49700</v>
      </c>
      <c r="B462" t="s">
        <v>542</v>
      </c>
      <c r="C462">
        <v>1.3023</v>
      </c>
    </row>
    <row r="463" spans="1:3" x14ac:dyDescent="0.25">
      <c r="A463">
        <v>49740</v>
      </c>
      <c r="B463" t="s">
        <v>543</v>
      </c>
      <c r="C463">
        <v>0.95379999999999998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J3273" sqref="J3273"/>
    </sheetView>
  </sheetViews>
  <sheetFormatPr defaultColWidth="8.85546875" defaultRowHeight="12.75" x14ac:dyDescent="0.2"/>
  <cols>
    <col min="1" max="1" width="5.28515625" style="2" bestFit="1" customWidth="1"/>
    <col min="2" max="2" width="17.28515625" style="2" bestFit="1" customWidth="1"/>
    <col min="3" max="16384" width="8.85546875" style="2"/>
  </cols>
  <sheetData>
    <row r="1" spans="1:4" s="1" customFormat="1" x14ac:dyDescent="0.2">
      <c r="A1" s="1" t="s">
        <v>3815</v>
      </c>
      <c r="B1" s="1" t="s">
        <v>3816</v>
      </c>
      <c r="C1" s="1" t="s">
        <v>3817</v>
      </c>
      <c r="D1" s="1" t="s">
        <v>3818</v>
      </c>
    </row>
    <row r="2" spans="1:4" x14ac:dyDescent="0.2">
      <c r="A2" s="2">
        <f>1</f>
        <v>1</v>
      </c>
      <c r="B2" s="2">
        <v>1</v>
      </c>
      <c r="C2" s="2">
        <v>1</v>
      </c>
      <c r="D2" s="2">
        <v>1</v>
      </c>
    </row>
    <row r="3" spans="1:4" x14ac:dyDescent="0.2">
      <c r="A3" s="2">
        <f>A2+1</f>
        <v>2</v>
      </c>
      <c r="B3" s="2">
        <v>1</v>
      </c>
      <c r="C3" s="2">
        <v>2</v>
      </c>
      <c r="D3" s="2">
        <v>1</v>
      </c>
    </row>
    <row r="4" spans="1:4" x14ac:dyDescent="0.2">
      <c r="A4" s="2">
        <f t="shared" ref="A4:A67" si="0">A3+1</f>
        <v>3</v>
      </c>
      <c r="B4" s="2">
        <v>1</v>
      </c>
      <c r="C4" s="2">
        <v>3</v>
      </c>
      <c r="D4" s="2">
        <v>1</v>
      </c>
    </row>
    <row r="5" spans="1:4" x14ac:dyDescent="0.2">
      <c r="A5" s="2">
        <f t="shared" si="0"/>
        <v>4</v>
      </c>
      <c r="B5" s="2">
        <v>1</v>
      </c>
      <c r="C5" s="2">
        <v>4</v>
      </c>
      <c r="D5" s="2">
        <v>1</v>
      </c>
    </row>
    <row r="6" spans="1:4" x14ac:dyDescent="0.2">
      <c r="A6" s="2">
        <f t="shared" si="0"/>
        <v>5</v>
      </c>
      <c r="B6" s="2">
        <v>1</v>
      </c>
      <c r="C6" s="2">
        <v>5</v>
      </c>
      <c r="D6" s="2">
        <v>1</v>
      </c>
    </row>
    <row r="7" spans="1:4" x14ac:dyDescent="0.2">
      <c r="A7" s="2">
        <f t="shared" si="0"/>
        <v>6</v>
      </c>
      <c r="B7" s="2">
        <v>1</v>
      </c>
      <c r="C7" s="2">
        <v>6</v>
      </c>
      <c r="D7" s="2">
        <v>1</v>
      </c>
    </row>
    <row r="8" spans="1:4" x14ac:dyDescent="0.2">
      <c r="A8" s="2">
        <f t="shared" si="0"/>
        <v>7</v>
      </c>
      <c r="B8" s="2">
        <v>1</v>
      </c>
      <c r="C8" s="2">
        <v>7</v>
      </c>
      <c r="D8" s="2">
        <v>1</v>
      </c>
    </row>
    <row r="9" spans="1:4" x14ac:dyDescent="0.2">
      <c r="A9" s="2">
        <f t="shared" si="0"/>
        <v>8</v>
      </c>
      <c r="B9" s="2">
        <v>1</v>
      </c>
      <c r="C9" s="2">
        <v>8</v>
      </c>
      <c r="D9" s="2">
        <v>1</v>
      </c>
    </row>
    <row r="10" spans="1:4" x14ac:dyDescent="0.2">
      <c r="A10" s="2">
        <f t="shared" si="0"/>
        <v>9</v>
      </c>
      <c r="B10" s="2">
        <v>1</v>
      </c>
      <c r="C10" s="2">
        <v>9</v>
      </c>
      <c r="D10" s="2">
        <v>1</v>
      </c>
    </row>
    <row r="11" spans="1:4" x14ac:dyDescent="0.2">
      <c r="A11" s="2">
        <f t="shared" si="0"/>
        <v>10</v>
      </c>
      <c r="B11" s="2">
        <v>1</v>
      </c>
      <c r="C11" s="2">
        <v>10</v>
      </c>
      <c r="D11" s="2">
        <v>1</v>
      </c>
    </row>
    <row r="12" spans="1:4" x14ac:dyDescent="0.2">
      <c r="A12" s="2">
        <f t="shared" si="0"/>
        <v>11</v>
      </c>
      <c r="B12" s="2">
        <v>1</v>
      </c>
      <c r="C12" s="2">
        <v>11</v>
      </c>
      <c r="D12" s="2">
        <v>1</v>
      </c>
    </row>
    <row r="13" spans="1:4" x14ac:dyDescent="0.2">
      <c r="A13" s="2">
        <f t="shared" si="0"/>
        <v>12</v>
      </c>
      <c r="B13" s="2">
        <v>1</v>
      </c>
      <c r="C13" s="2">
        <v>12</v>
      </c>
      <c r="D13" s="2">
        <v>1</v>
      </c>
    </row>
    <row r="14" spans="1:4" x14ac:dyDescent="0.2">
      <c r="A14" s="2">
        <f t="shared" si="0"/>
        <v>13</v>
      </c>
      <c r="B14" s="2">
        <v>1</v>
      </c>
      <c r="C14" s="2">
        <v>13</v>
      </c>
      <c r="D14" s="2">
        <v>1</v>
      </c>
    </row>
    <row r="15" spans="1:4" x14ac:dyDescent="0.2">
      <c r="A15" s="2">
        <f t="shared" si="0"/>
        <v>14</v>
      </c>
      <c r="B15" s="2">
        <v>1</v>
      </c>
      <c r="C15" s="2">
        <v>14</v>
      </c>
      <c r="D15" s="2">
        <v>1</v>
      </c>
    </row>
    <row r="16" spans="1:4" x14ac:dyDescent="0.2">
      <c r="A16" s="2">
        <f t="shared" si="0"/>
        <v>15</v>
      </c>
      <c r="B16" s="2">
        <v>1</v>
      </c>
      <c r="C16" s="2">
        <v>15</v>
      </c>
      <c r="D16" s="2">
        <v>1</v>
      </c>
    </row>
    <row r="17" spans="1:4" x14ac:dyDescent="0.2">
      <c r="A17" s="2">
        <f t="shared" si="0"/>
        <v>16</v>
      </c>
      <c r="B17" s="2">
        <v>1</v>
      </c>
      <c r="C17" s="2">
        <v>16</v>
      </c>
      <c r="D17" s="2">
        <v>1</v>
      </c>
    </row>
    <row r="18" spans="1:4" x14ac:dyDescent="0.2">
      <c r="A18" s="2">
        <f t="shared" si="0"/>
        <v>17</v>
      </c>
      <c r="B18" s="2">
        <v>1</v>
      </c>
      <c r="C18" s="2">
        <v>17</v>
      </c>
      <c r="D18" s="2">
        <v>1</v>
      </c>
    </row>
    <row r="19" spans="1:4" x14ac:dyDescent="0.2">
      <c r="A19" s="2">
        <f t="shared" si="0"/>
        <v>18</v>
      </c>
      <c r="B19" s="2">
        <v>1</v>
      </c>
      <c r="C19" s="2">
        <v>18</v>
      </c>
      <c r="D19" s="2">
        <v>1</v>
      </c>
    </row>
    <row r="20" spans="1:4" x14ac:dyDescent="0.2">
      <c r="A20" s="2">
        <f t="shared" si="0"/>
        <v>19</v>
      </c>
      <c r="B20" s="2">
        <v>1</v>
      </c>
      <c r="C20" s="2">
        <v>19</v>
      </c>
      <c r="D20" s="2">
        <v>1</v>
      </c>
    </row>
    <row r="21" spans="1:4" x14ac:dyDescent="0.2">
      <c r="A21" s="2">
        <f t="shared" si="0"/>
        <v>20</v>
      </c>
      <c r="B21" s="2">
        <v>1</v>
      </c>
      <c r="C21" s="2">
        <v>20</v>
      </c>
      <c r="D21" s="2">
        <v>1</v>
      </c>
    </row>
    <row r="22" spans="1:4" x14ac:dyDescent="0.2">
      <c r="A22" s="2">
        <f t="shared" si="0"/>
        <v>21</v>
      </c>
      <c r="B22" s="2">
        <v>0.98</v>
      </c>
      <c r="C22" s="2">
        <v>20.98</v>
      </c>
      <c r="D22" s="2">
        <v>0.99904761904761907</v>
      </c>
    </row>
    <row r="23" spans="1:4" x14ac:dyDescent="0.2">
      <c r="A23" s="2">
        <f t="shared" si="0"/>
        <v>22</v>
      </c>
      <c r="B23" s="2">
        <v>0.98</v>
      </c>
      <c r="C23" s="2">
        <v>21.96</v>
      </c>
      <c r="D23" s="2">
        <v>0.99818181818181817</v>
      </c>
    </row>
    <row r="24" spans="1:4" x14ac:dyDescent="0.2">
      <c r="A24" s="2">
        <f t="shared" si="0"/>
        <v>23</v>
      </c>
      <c r="B24" s="2">
        <v>0.98</v>
      </c>
      <c r="C24" s="2">
        <v>22.94</v>
      </c>
      <c r="D24" s="2">
        <v>0.99739130434782619</v>
      </c>
    </row>
    <row r="25" spans="1:4" x14ac:dyDescent="0.2">
      <c r="A25" s="2">
        <f t="shared" si="0"/>
        <v>24</v>
      </c>
      <c r="B25" s="2">
        <v>0.98</v>
      </c>
      <c r="C25" s="2">
        <v>23.92</v>
      </c>
      <c r="D25" s="2">
        <v>0.9966666666666667</v>
      </c>
    </row>
    <row r="26" spans="1:4" x14ac:dyDescent="0.2">
      <c r="A26" s="2">
        <f t="shared" si="0"/>
        <v>25</v>
      </c>
      <c r="B26" s="2">
        <v>0.98</v>
      </c>
      <c r="C26" s="2">
        <v>24.900000000000002</v>
      </c>
      <c r="D26" s="2">
        <v>0.99600000000000011</v>
      </c>
    </row>
    <row r="27" spans="1:4" x14ac:dyDescent="0.2">
      <c r="A27" s="2">
        <f t="shared" si="0"/>
        <v>26</v>
      </c>
      <c r="B27" s="2">
        <v>0.98</v>
      </c>
      <c r="C27" s="2">
        <v>25.880000000000003</v>
      </c>
      <c r="D27" s="2">
        <v>0.99538461538461553</v>
      </c>
    </row>
    <row r="28" spans="1:4" x14ac:dyDescent="0.2">
      <c r="A28" s="2">
        <f t="shared" si="0"/>
        <v>27</v>
      </c>
      <c r="B28" s="2">
        <v>0.98</v>
      </c>
      <c r="C28" s="2">
        <v>26.860000000000003</v>
      </c>
      <c r="D28" s="2">
        <v>0.99481481481481493</v>
      </c>
    </row>
    <row r="29" spans="1:4" x14ac:dyDescent="0.2">
      <c r="A29" s="2">
        <f t="shared" si="0"/>
        <v>28</v>
      </c>
      <c r="B29" s="2">
        <v>0.96</v>
      </c>
      <c r="C29" s="2">
        <v>27.820000000000004</v>
      </c>
      <c r="D29" s="2">
        <v>0.99357142857142866</v>
      </c>
    </row>
    <row r="30" spans="1:4" x14ac:dyDescent="0.2">
      <c r="A30" s="2">
        <f t="shared" si="0"/>
        <v>29</v>
      </c>
      <c r="B30" s="2">
        <v>0.96</v>
      </c>
      <c r="C30" s="2">
        <v>28.780000000000005</v>
      </c>
      <c r="D30" s="2">
        <v>0.99241379310344846</v>
      </c>
    </row>
    <row r="31" spans="1:4" x14ac:dyDescent="0.2">
      <c r="A31" s="2">
        <f t="shared" si="0"/>
        <v>30</v>
      </c>
      <c r="B31" s="2">
        <v>0.96</v>
      </c>
      <c r="C31" s="2">
        <v>29.740000000000006</v>
      </c>
      <c r="D31" s="2">
        <v>0.99133333333333351</v>
      </c>
    </row>
    <row r="32" spans="1:4" x14ac:dyDescent="0.2">
      <c r="A32" s="2">
        <f t="shared" si="0"/>
        <v>31</v>
      </c>
      <c r="B32" s="2">
        <v>0.96</v>
      </c>
      <c r="C32" s="2">
        <v>30.700000000000006</v>
      </c>
      <c r="D32" s="2">
        <v>0.99032258064516154</v>
      </c>
    </row>
    <row r="33" spans="1:4" x14ac:dyDescent="0.2">
      <c r="A33" s="2">
        <f t="shared" si="0"/>
        <v>32</v>
      </c>
      <c r="B33" s="2">
        <v>0.96</v>
      </c>
      <c r="C33" s="2">
        <v>31.660000000000007</v>
      </c>
      <c r="D33" s="2">
        <v>0.98937500000000023</v>
      </c>
    </row>
    <row r="34" spans="1:4" x14ac:dyDescent="0.2">
      <c r="A34" s="2">
        <f t="shared" si="0"/>
        <v>33</v>
      </c>
      <c r="B34" s="2">
        <v>0.96</v>
      </c>
      <c r="C34" s="2">
        <v>32.620000000000005</v>
      </c>
      <c r="D34" s="2">
        <v>0.98848484848484863</v>
      </c>
    </row>
    <row r="35" spans="1:4" x14ac:dyDescent="0.2">
      <c r="A35" s="2">
        <f t="shared" si="0"/>
        <v>34</v>
      </c>
      <c r="B35" s="2">
        <v>0.96</v>
      </c>
      <c r="C35" s="2">
        <v>33.580000000000005</v>
      </c>
      <c r="D35" s="2">
        <v>0.98764705882352954</v>
      </c>
    </row>
    <row r="36" spans="1:4" x14ac:dyDescent="0.2">
      <c r="A36" s="2">
        <f t="shared" si="0"/>
        <v>35</v>
      </c>
      <c r="B36" s="2">
        <v>0.94</v>
      </c>
      <c r="C36" s="2">
        <v>34.520000000000003</v>
      </c>
      <c r="D36" s="2">
        <v>0.98628571428571432</v>
      </c>
    </row>
    <row r="37" spans="1:4" x14ac:dyDescent="0.2">
      <c r="A37" s="2">
        <f t="shared" si="0"/>
        <v>36</v>
      </c>
      <c r="B37" s="2">
        <v>0.94</v>
      </c>
      <c r="C37" s="2">
        <v>35.46</v>
      </c>
      <c r="D37" s="2">
        <v>0.98499999999999999</v>
      </c>
    </row>
    <row r="38" spans="1:4" x14ac:dyDescent="0.2">
      <c r="A38" s="2">
        <f t="shared" si="0"/>
        <v>37</v>
      </c>
      <c r="B38" s="2">
        <v>0.94</v>
      </c>
      <c r="C38" s="2">
        <v>36.4</v>
      </c>
      <c r="D38" s="2">
        <v>0.98378378378378373</v>
      </c>
    </row>
    <row r="39" spans="1:4" x14ac:dyDescent="0.2">
      <c r="A39" s="2">
        <f t="shared" si="0"/>
        <v>38</v>
      </c>
      <c r="B39" s="2">
        <v>0.94</v>
      </c>
      <c r="C39" s="2">
        <v>37.339999999999996</v>
      </c>
      <c r="D39" s="2">
        <v>0.9826315789473683</v>
      </c>
    </row>
    <row r="40" spans="1:4" x14ac:dyDescent="0.2">
      <c r="A40" s="2">
        <f t="shared" si="0"/>
        <v>39</v>
      </c>
      <c r="B40" s="2">
        <v>0.94</v>
      </c>
      <c r="C40" s="2">
        <v>38.279999999999994</v>
      </c>
      <c r="D40" s="2">
        <v>0.98153846153846136</v>
      </c>
    </row>
    <row r="41" spans="1:4" x14ac:dyDescent="0.2">
      <c r="A41" s="2">
        <f t="shared" si="0"/>
        <v>40</v>
      </c>
      <c r="B41" s="2">
        <v>0.94</v>
      </c>
      <c r="C41" s="2">
        <v>39.219999999999992</v>
      </c>
      <c r="D41" s="2">
        <v>0.98049999999999982</v>
      </c>
    </row>
    <row r="42" spans="1:4" x14ac:dyDescent="0.2">
      <c r="A42" s="2">
        <f t="shared" si="0"/>
        <v>41</v>
      </c>
      <c r="B42" s="2">
        <v>0.94</v>
      </c>
      <c r="C42" s="2">
        <v>40.159999999999989</v>
      </c>
      <c r="D42" s="2">
        <v>0.97951219512195098</v>
      </c>
    </row>
    <row r="43" spans="1:4" x14ac:dyDescent="0.2">
      <c r="A43" s="2">
        <f t="shared" si="0"/>
        <v>42</v>
      </c>
      <c r="B43" s="2">
        <v>0.92</v>
      </c>
      <c r="C43" s="2">
        <v>41.079999999999991</v>
      </c>
      <c r="D43" s="2">
        <v>0.97809523809523791</v>
      </c>
    </row>
    <row r="44" spans="1:4" x14ac:dyDescent="0.2">
      <c r="A44" s="2">
        <f t="shared" si="0"/>
        <v>43</v>
      </c>
      <c r="B44" s="2">
        <v>0.92</v>
      </c>
      <c r="C44" s="2">
        <v>41.999999999999993</v>
      </c>
      <c r="D44" s="2">
        <v>0.97674418604651148</v>
      </c>
    </row>
    <row r="45" spans="1:4" x14ac:dyDescent="0.2">
      <c r="A45" s="2">
        <f t="shared" si="0"/>
        <v>44</v>
      </c>
      <c r="B45" s="2">
        <v>0.92</v>
      </c>
      <c r="C45" s="2">
        <v>42.919999999999995</v>
      </c>
      <c r="D45" s="2">
        <v>0.97545454545454535</v>
      </c>
    </row>
    <row r="46" spans="1:4" x14ac:dyDescent="0.2">
      <c r="A46" s="2">
        <f t="shared" si="0"/>
        <v>45</v>
      </c>
      <c r="B46" s="2">
        <v>0.92</v>
      </c>
      <c r="C46" s="2">
        <v>43.839999999999996</v>
      </c>
      <c r="D46" s="2">
        <v>0.9742222222222221</v>
      </c>
    </row>
    <row r="47" spans="1:4" x14ac:dyDescent="0.2">
      <c r="A47" s="2">
        <f t="shared" si="0"/>
        <v>46</v>
      </c>
      <c r="B47" s="2">
        <v>0.92</v>
      </c>
      <c r="C47" s="2">
        <v>44.76</v>
      </c>
      <c r="D47" s="2">
        <v>0.97304347826086957</v>
      </c>
    </row>
    <row r="48" spans="1:4" x14ac:dyDescent="0.2">
      <c r="A48" s="2">
        <f t="shared" si="0"/>
        <v>47</v>
      </c>
      <c r="B48" s="2">
        <v>0.92</v>
      </c>
      <c r="C48" s="2">
        <v>45.68</v>
      </c>
      <c r="D48" s="2">
        <v>0.97191489361702132</v>
      </c>
    </row>
    <row r="49" spans="1:4" x14ac:dyDescent="0.2">
      <c r="A49" s="2">
        <f t="shared" si="0"/>
        <v>48</v>
      </c>
      <c r="B49" s="2">
        <v>0.92</v>
      </c>
      <c r="C49" s="2">
        <v>46.6</v>
      </c>
      <c r="D49" s="2">
        <v>0.97083333333333333</v>
      </c>
    </row>
    <row r="50" spans="1:4" x14ac:dyDescent="0.2">
      <c r="A50" s="2">
        <f t="shared" si="0"/>
        <v>49</v>
      </c>
      <c r="B50" s="2">
        <v>0.9</v>
      </c>
      <c r="C50" s="2">
        <v>47.5</v>
      </c>
      <c r="D50" s="2">
        <v>0.96938775510204078</v>
      </c>
    </row>
    <row r="51" spans="1:4" x14ac:dyDescent="0.2">
      <c r="A51" s="2">
        <f t="shared" si="0"/>
        <v>50</v>
      </c>
      <c r="B51" s="2">
        <v>0.9</v>
      </c>
      <c r="C51" s="2">
        <v>48.4</v>
      </c>
      <c r="D51" s="2">
        <v>0.96799999999999997</v>
      </c>
    </row>
    <row r="52" spans="1:4" x14ac:dyDescent="0.2">
      <c r="A52" s="2">
        <f t="shared" si="0"/>
        <v>51</v>
      </c>
      <c r="B52" s="2">
        <v>0.9</v>
      </c>
      <c r="C52" s="2">
        <v>49.3</v>
      </c>
      <c r="D52" s="2">
        <v>0.96666666666666656</v>
      </c>
    </row>
    <row r="53" spans="1:4" x14ac:dyDescent="0.2">
      <c r="A53" s="2">
        <f t="shared" si="0"/>
        <v>52</v>
      </c>
      <c r="B53" s="2">
        <v>0.9</v>
      </c>
      <c r="C53" s="2">
        <v>50.199999999999996</v>
      </c>
      <c r="D53" s="2">
        <v>0.96538461538461529</v>
      </c>
    </row>
    <row r="54" spans="1:4" x14ac:dyDescent="0.2">
      <c r="A54" s="2">
        <f t="shared" si="0"/>
        <v>53</v>
      </c>
      <c r="B54" s="2">
        <v>0.9</v>
      </c>
      <c r="C54" s="2">
        <v>51.099999999999994</v>
      </c>
      <c r="D54" s="2">
        <v>0.96415094339622631</v>
      </c>
    </row>
    <row r="55" spans="1:4" x14ac:dyDescent="0.2">
      <c r="A55" s="2">
        <f t="shared" si="0"/>
        <v>54</v>
      </c>
      <c r="B55" s="2">
        <v>0.9</v>
      </c>
      <c r="C55" s="2">
        <v>51.999999999999993</v>
      </c>
      <c r="D55" s="2">
        <v>0.9629629629629628</v>
      </c>
    </row>
    <row r="56" spans="1:4" x14ac:dyDescent="0.2">
      <c r="A56" s="2">
        <f t="shared" si="0"/>
        <v>55</v>
      </c>
      <c r="B56" s="2">
        <v>0.9</v>
      </c>
      <c r="C56" s="2">
        <v>52.899999999999991</v>
      </c>
      <c r="D56" s="2">
        <v>0.96181818181818168</v>
      </c>
    </row>
    <row r="57" spans="1:4" x14ac:dyDescent="0.2">
      <c r="A57" s="2">
        <f t="shared" si="0"/>
        <v>56</v>
      </c>
      <c r="B57" s="2">
        <v>0.88</v>
      </c>
      <c r="C57" s="2">
        <v>53.779999999999994</v>
      </c>
      <c r="D57" s="2">
        <v>0.9603571428571428</v>
      </c>
    </row>
    <row r="58" spans="1:4" x14ac:dyDescent="0.2">
      <c r="A58" s="2">
        <f t="shared" si="0"/>
        <v>57</v>
      </c>
      <c r="B58" s="2">
        <v>0.88</v>
      </c>
      <c r="C58" s="2">
        <v>54.66</v>
      </c>
      <c r="D58" s="2">
        <v>0.95894736842105255</v>
      </c>
    </row>
    <row r="59" spans="1:4" x14ac:dyDescent="0.2">
      <c r="A59" s="2">
        <f t="shared" si="0"/>
        <v>58</v>
      </c>
      <c r="B59" s="2">
        <v>0.88</v>
      </c>
      <c r="C59" s="2">
        <v>55.54</v>
      </c>
      <c r="D59" s="2">
        <v>0.95758620689655172</v>
      </c>
    </row>
    <row r="60" spans="1:4" x14ac:dyDescent="0.2">
      <c r="A60" s="2">
        <f t="shared" si="0"/>
        <v>59</v>
      </c>
      <c r="B60" s="2">
        <v>0.88</v>
      </c>
      <c r="C60" s="2">
        <v>56.42</v>
      </c>
      <c r="D60" s="2">
        <v>0.95627118644067799</v>
      </c>
    </row>
    <row r="61" spans="1:4" x14ac:dyDescent="0.2">
      <c r="A61" s="2">
        <f t="shared" si="0"/>
        <v>60</v>
      </c>
      <c r="B61" s="2">
        <v>0.88</v>
      </c>
      <c r="C61" s="2">
        <v>57.300000000000004</v>
      </c>
      <c r="D61" s="2">
        <v>0.95500000000000007</v>
      </c>
    </row>
    <row r="62" spans="1:4" x14ac:dyDescent="0.2">
      <c r="A62" s="2">
        <f t="shared" si="0"/>
        <v>61</v>
      </c>
      <c r="B62" s="2">
        <v>0.88</v>
      </c>
      <c r="C62" s="2">
        <v>58.180000000000007</v>
      </c>
      <c r="D62" s="2">
        <v>0.95377049180327877</v>
      </c>
    </row>
    <row r="63" spans="1:4" x14ac:dyDescent="0.2">
      <c r="A63" s="2">
        <f t="shared" si="0"/>
        <v>62</v>
      </c>
      <c r="B63" s="2">
        <v>0.88</v>
      </c>
      <c r="C63" s="2">
        <v>59.060000000000009</v>
      </c>
      <c r="D63" s="2">
        <v>0.95258064516129048</v>
      </c>
    </row>
    <row r="64" spans="1:4" x14ac:dyDescent="0.2">
      <c r="A64" s="2">
        <f t="shared" si="0"/>
        <v>63</v>
      </c>
      <c r="B64" s="2">
        <v>0.86</v>
      </c>
      <c r="C64" s="2">
        <v>59.920000000000009</v>
      </c>
      <c r="D64" s="2">
        <v>0.95111111111111124</v>
      </c>
    </row>
    <row r="65" spans="1:4" x14ac:dyDescent="0.2">
      <c r="A65" s="2">
        <f t="shared" si="0"/>
        <v>64</v>
      </c>
      <c r="B65" s="2">
        <v>0.86</v>
      </c>
      <c r="C65" s="2">
        <v>60.780000000000008</v>
      </c>
      <c r="D65" s="2">
        <v>0.94968750000000013</v>
      </c>
    </row>
    <row r="66" spans="1:4" x14ac:dyDescent="0.2">
      <c r="A66" s="2">
        <f t="shared" si="0"/>
        <v>65</v>
      </c>
      <c r="B66" s="2">
        <v>0.86</v>
      </c>
      <c r="C66" s="2">
        <v>61.640000000000008</v>
      </c>
      <c r="D66" s="2">
        <v>0.94830769230769241</v>
      </c>
    </row>
    <row r="67" spans="1:4" x14ac:dyDescent="0.2">
      <c r="A67" s="2">
        <f t="shared" si="0"/>
        <v>66</v>
      </c>
      <c r="B67" s="2">
        <v>0.86</v>
      </c>
      <c r="C67" s="2">
        <v>62.500000000000007</v>
      </c>
      <c r="D67" s="2">
        <v>0.94696969696969713</v>
      </c>
    </row>
    <row r="68" spans="1:4" x14ac:dyDescent="0.2">
      <c r="A68" s="2">
        <f t="shared" ref="A68:A90" si="1">A67+1</f>
        <v>67</v>
      </c>
      <c r="B68" s="2">
        <v>0.86</v>
      </c>
      <c r="C68" s="2">
        <v>63.360000000000007</v>
      </c>
      <c r="D68" s="2">
        <v>0.9456716417910449</v>
      </c>
    </row>
    <row r="69" spans="1:4" x14ac:dyDescent="0.2">
      <c r="A69" s="2">
        <f t="shared" si="1"/>
        <v>68</v>
      </c>
      <c r="B69" s="2">
        <v>0.86</v>
      </c>
      <c r="C69" s="2">
        <v>64.220000000000013</v>
      </c>
      <c r="D69" s="2">
        <v>0.94441176470588251</v>
      </c>
    </row>
    <row r="70" spans="1:4" x14ac:dyDescent="0.2">
      <c r="A70" s="2">
        <f t="shared" si="1"/>
        <v>69</v>
      </c>
      <c r="B70" s="2">
        <v>0.86</v>
      </c>
      <c r="C70" s="2">
        <v>65.080000000000013</v>
      </c>
      <c r="D70" s="2">
        <v>0.94318840579710161</v>
      </c>
    </row>
    <row r="71" spans="1:4" x14ac:dyDescent="0.2">
      <c r="A71" s="2">
        <f t="shared" si="1"/>
        <v>70</v>
      </c>
      <c r="B71" s="2">
        <v>0.84</v>
      </c>
      <c r="C71" s="2">
        <v>65.920000000000016</v>
      </c>
      <c r="D71" s="2">
        <v>0.94171428571428595</v>
      </c>
    </row>
    <row r="72" spans="1:4" x14ac:dyDescent="0.2">
      <c r="A72" s="2">
        <f t="shared" si="1"/>
        <v>71</v>
      </c>
      <c r="B72" s="2">
        <v>0.84</v>
      </c>
      <c r="C72" s="2">
        <v>66.760000000000019</v>
      </c>
      <c r="D72" s="2">
        <v>0.94028169014084539</v>
      </c>
    </row>
    <row r="73" spans="1:4" x14ac:dyDescent="0.2">
      <c r="A73" s="2">
        <f t="shared" si="1"/>
        <v>72</v>
      </c>
      <c r="B73" s="2">
        <v>0.84</v>
      </c>
      <c r="C73" s="2">
        <v>67.600000000000023</v>
      </c>
      <c r="D73" s="2">
        <v>0.93888888888888922</v>
      </c>
    </row>
    <row r="74" spans="1:4" x14ac:dyDescent="0.2">
      <c r="A74" s="2">
        <f t="shared" si="1"/>
        <v>73</v>
      </c>
      <c r="B74" s="2">
        <v>0.84</v>
      </c>
      <c r="C74" s="2">
        <v>68.440000000000026</v>
      </c>
      <c r="D74" s="2">
        <v>0.93753424657534279</v>
      </c>
    </row>
    <row r="75" spans="1:4" x14ac:dyDescent="0.2">
      <c r="A75" s="2">
        <f t="shared" si="1"/>
        <v>74</v>
      </c>
      <c r="B75" s="2">
        <v>0.84</v>
      </c>
      <c r="C75" s="2">
        <v>69.28000000000003</v>
      </c>
      <c r="D75" s="2">
        <v>0.93621621621621665</v>
      </c>
    </row>
    <row r="76" spans="1:4" x14ac:dyDescent="0.2">
      <c r="A76" s="2">
        <f t="shared" si="1"/>
        <v>75</v>
      </c>
      <c r="B76" s="2">
        <v>0.84</v>
      </c>
      <c r="C76" s="2">
        <v>70.120000000000033</v>
      </c>
      <c r="D76" s="2">
        <v>0.93493333333333373</v>
      </c>
    </row>
    <row r="77" spans="1:4" x14ac:dyDescent="0.2">
      <c r="A77" s="2">
        <f t="shared" si="1"/>
        <v>76</v>
      </c>
      <c r="B77" s="2">
        <v>0.84</v>
      </c>
      <c r="C77" s="2">
        <v>70.960000000000036</v>
      </c>
      <c r="D77" s="2">
        <v>0.93368421052631623</v>
      </c>
    </row>
    <row r="78" spans="1:4" x14ac:dyDescent="0.2">
      <c r="A78" s="2">
        <f t="shared" si="1"/>
        <v>77</v>
      </c>
      <c r="B78" s="2">
        <v>0.82</v>
      </c>
      <c r="C78" s="2">
        <v>71.78000000000003</v>
      </c>
      <c r="D78" s="2">
        <v>0.9322077922077926</v>
      </c>
    </row>
    <row r="79" spans="1:4" x14ac:dyDescent="0.2">
      <c r="A79" s="2">
        <f t="shared" si="1"/>
        <v>78</v>
      </c>
      <c r="B79" s="2">
        <v>0.82</v>
      </c>
      <c r="C79" s="2">
        <v>72.600000000000023</v>
      </c>
      <c r="D79" s="2">
        <v>0.93076923076923102</v>
      </c>
    </row>
    <row r="80" spans="1:4" x14ac:dyDescent="0.2">
      <c r="A80" s="2">
        <f t="shared" si="1"/>
        <v>79</v>
      </c>
      <c r="B80" s="2">
        <v>0.82</v>
      </c>
      <c r="C80" s="2">
        <v>73.420000000000016</v>
      </c>
      <c r="D80" s="2">
        <v>0.92936708860759509</v>
      </c>
    </row>
    <row r="81" spans="1:4" x14ac:dyDescent="0.2">
      <c r="A81" s="2">
        <f t="shared" si="1"/>
        <v>80</v>
      </c>
      <c r="B81" s="2">
        <v>0.82</v>
      </c>
      <c r="C81" s="2">
        <v>74.240000000000009</v>
      </c>
      <c r="D81" s="2">
        <v>0.92800000000000016</v>
      </c>
    </row>
    <row r="82" spans="1:4" x14ac:dyDescent="0.2">
      <c r="A82" s="2">
        <f t="shared" si="1"/>
        <v>81</v>
      </c>
      <c r="B82" s="2">
        <v>0.82</v>
      </c>
      <c r="C82" s="2">
        <v>75.06</v>
      </c>
      <c r="D82" s="2">
        <v>0.92666666666666675</v>
      </c>
    </row>
    <row r="83" spans="1:4" x14ac:dyDescent="0.2">
      <c r="A83" s="2">
        <f t="shared" si="1"/>
        <v>82</v>
      </c>
      <c r="B83" s="2">
        <v>0.82</v>
      </c>
      <c r="C83" s="2">
        <v>75.88</v>
      </c>
      <c r="D83" s="2">
        <v>0.92536585365853652</v>
      </c>
    </row>
    <row r="84" spans="1:4" x14ac:dyDescent="0.2">
      <c r="A84" s="2">
        <f t="shared" si="1"/>
        <v>83</v>
      </c>
      <c r="B84" s="2">
        <v>0.82</v>
      </c>
      <c r="C84" s="2">
        <v>76.699999999999989</v>
      </c>
      <c r="D84" s="2">
        <v>0.92409638554216855</v>
      </c>
    </row>
    <row r="85" spans="1:4" x14ac:dyDescent="0.2">
      <c r="A85" s="2">
        <f t="shared" si="1"/>
        <v>84</v>
      </c>
      <c r="B85" s="2">
        <v>0.8</v>
      </c>
      <c r="C85" s="2">
        <v>77.499999999999986</v>
      </c>
      <c r="D85" s="2">
        <v>0.92261904761904745</v>
      </c>
    </row>
    <row r="86" spans="1:4" x14ac:dyDescent="0.2">
      <c r="A86" s="2">
        <f t="shared" si="1"/>
        <v>85</v>
      </c>
      <c r="B86" s="2">
        <v>0.8</v>
      </c>
      <c r="C86" s="2">
        <v>78.299999999999983</v>
      </c>
      <c r="D86" s="2">
        <v>0.92117647058823504</v>
      </c>
    </row>
    <row r="87" spans="1:4" x14ac:dyDescent="0.2">
      <c r="A87" s="2">
        <f t="shared" si="1"/>
        <v>86</v>
      </c>
      <c r="B87" s="2">
        <v>0.8</v>
      </c>
      <c r="C87" s="2">
        <v>79.09999999999998</v>
      </c>
      <c r="D87" s="2">
        <v>0.91976744186046488</v>
      </c>
    </row>
    <row r="88" spans="1:4" x14ac:dyDescent="0.2">
      <c r="A88" s="2">
        <f t="shared" si="1"/>
        <v>87</v>
      </c>
      <c r="B88" s="2">
        <v>0.8</v>
      </c>
      <c r="C88" s="2">
        <v>79.899999999999977</v>
      </c>
      <c r="D88" s="2">
        <v>0.91839080459770084</v>
      </c>
    </row>
    <row r="89" spans="1:4" x14ac:dyDescent="0.2">
      <c r="A89" s="2">
        <f t="shared" si="1"/>
        <v>88</v>
      </c>
      <c r="B89" s="2">
        <v>0.8</v>
      </c>
      <c r="C89" s="2">
        <v>80.699999999999974</v>
      </c>
      <c r="D89" s="2">
        <v>0.91704545454545427</v>
      </c>
    </row>
    <row r="90" spans="1:4" x14ac:dyDescent="0.2">
      <c r="A90" s="2">
        <f t="shared" si="1"/>
        <v>89</v>
      </c>
      <c r="B90" s="2">
        <v>0.8</v>
      </c>
      <c r="C90" s="2">
        <v>81.499999999999972</v>
      </c>
      <c r="D90" s="2">
        <v>0.91573033707865137</v>
      </c>
    </row>
    <row r="91" spans="1:4" x14ac:dyDescent="0.2">
      <c r="A91" s="2">
        <f>A90+1</f>
        <v>90</v>
      </c>
      <c r="B91" s="2">
        <v>0.8</v>
      </c>
      <c r="C91" s="2">
        <v>82.299999999999969</v>
      </c>
      <c r="D91" s="2">
        <v>0.91444444444444406</v>
      </c>
    </row>
    <row r="92" spans="1:4" x14ac:dyDescent="0.2">
      <c r="A92" s="2">
        <f t="shared" ref="A92:A101" si="2">A91+1</f>
        <v>91</v>
      </c>
      <c r="B92" s="2">
        <v>0.78</v>
      </c>
      <c r="C92" s="2">
        <v>83.07999999999997</v>
      </c>
      <c r="D92" s="2">
        <v>0.91296703296703263</v>
      </c>
    </row>
    <row r="93" spans="1:4" x14ac:dyDescent="0.2">
      <c r="A93" s="2">
        <f t="shared" si="2"/>
        <v>92</v>
      </c>
      <c r="B93" s="2">
        <v>0.78</v>
      </c>
      <c r="C93" s="2">
        <v>83.859999999999971</v>
      </c>
      <c r="D93" s="2">
        <v>0.91152173913043444</v>
      </c>
    </row>
    <row r="94" spans="1:4" x14ac:dyDescent="0.2">
      <c r="A94" s="2">
        <f t="shared" si="2"/>
        <v>93</v>
      </c>
      <c r="B94" s="2">
        <v>0.78</v>
      </c>
      <c r="C94" s="2">
        <v>84.639999999999972</v>
      </c>
      <c r="D94" s="2">
        <v>0.91010752688172014</v>
      </c>
    </row>
    <row r="95" spans="1:4" x14ac:dyDescent="0.2">
      <c r="A95" s="2">
        <f t="shared" si="2"/>
        <v>94</v>
      </c>
      <c r="B95" s="2">
        <v>0.78</v>
      </c>
      <c r="C95" s="2">
        <v>85.419999999999973</v>
      </c>
      <c r="D95" s="2">
        <v>0.90872340425531883</v>
      </c>
    </row>
    <row r="96" spans="1:4" x14ac:dyDescent="0.2">
      <c r="A96" s="2">
        <f t="shared" si="2"/>
        <v>95</v>
      </c>
      <c r="B96" s="2">
        <v>0.78</v>
      </c>
      <c r="C96" s="2">
        <v>86.199999999999974</v>
      </c>
      <c r="D96" s="2">
        <v>0.90736842105263127</v>
      </c>
    </row>
    <row r="97" spans="1:4" x14ac:dyDescent="0.2">
      <c r="A97" s="2">
        <f t="shared" si="2"/>
        <v>96</v>
      </c>
      <c r="B97" s="2">
        <v>0.78</v>
      </c>
      <c r="C97" s="2">
        <v>86.979999999999976</v>
      </c>
      <c r="D97" s="2">
        <v>0.90604166666666641</v>
      </c>
    </row>
    <row r="98" spans="1:4" x14ac:dyDescent="0.2">
      <c r="A98" s="2">
        <f t="shared" si="2"/>
        <v>97</v>
      </c>
      <c r="B98" s="2">
        <v>0.78</v>
      </c>
      <c r="C98" s="2">
        <v>87.759999999999977</v>
      </c>
      <c r="D98" s="2">
        <v>0.90474226804123692</v>
      </c>
    </row>
    <row r="99" spans="1:4" x14ac:dyDescent="0.2">
      <c r="A99" s="2">
        <f t="shared" si="2"/>
        <v>98</v>
      </c>
      <c r="B99" s="2">
        <v>0.76</v>
      </c>
      <c r="C99" s="2">
        <v>88.519999999999982</v>
      </c>
      <c r="D99" s="2">
        <v>0.90326530612244882</v>
      </c>
    </row>
    <row r="100" spans="1:4" x14ac:dyDescent="0.2">
      <c r="A100" s="2">
        <f t="shared" si="2"/>
        <v>99</v>
      </c>
      <c r="B100" s="2">
        <v>0.76</v>
      </c>
      <c r="C100" s="2">
        <v>89.279999999999987</v>
      </c>
      <c r="D100" s="2">
        <v>0.90181818181818174</v>
      </c>
    </row>
    <row r="101" spans="1:4" x14ac:dyDescent="0.2">
      <c r="A101" s="2">
        <f t="shared" si="2"/>
        <v>100</v>
      </c>
      <c r="B101" s="2">
        <v>0.76</v>
      </c>
      <c r="C101" s="2">
        <v>90.039999999999992</v>
      </c>
      <c r="D101" s="2">
        <v>0.90039999999999987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1936"/>
  <sheetViews>
    <sheetView topLeftCell="A1909" workbookViewId="0">
      <selection activeCell="J3273" sqref="J3273"/>
    </sheetView>
  </sheetViews>
  <sheetFormatPr defaultRowHeight="15" x14ac:dyDescent="0.25"/>
  <cols>
    <col min="1" max="1" width="25" bestFit="1" customWidth="1"/>
    <col min="2" max="2" width="15.5703125" bestFit="1" customWidth="1"/>
    <col min="3" max="3" width="3.140625" customWidth="1"/>
    <col min="4" max="6" width="3.28515625" customWidth="1"/>
    <col min="7" max="7" width="3.42578125" customWidth="1"/>
    <col min="8" max="8" width="3.140625" customWidth="1"/>
    <col min="9" max="10" width="3.28515625" customWidth="1"/>
    <col min="11" max="11" width="3" bestFit="1" customWidth="1"/>
    <col min="12" max="12" width="4" bestFit="1" customWidth="1"/>
    <col min="13" max="13" width="2.7109375" customWidth="1"/>
    <col min="14" max="14" width="4" bestFit="1" customWidth="1"/>
    <col min="15" max="15" width="3" bestFit="1" customWidth="1"/>
    <col min="16" max="16" width="4" bestFit="1" customWidth="1"/>
    <col min="17" max="17" width="3" bestFit="1" customWidth="1"/>
    <col min="18" max="19" width="4" bestFit="1" customWidth="1"/>
    <col min="20" max="20" width="3.140625" customWidth="1"/>
    <col min="21" max="22" width="4" customWidth="1"/>
    <col min="23" max="23" width="3.7109375" customWidth="1"/>
    <col min="24" max="24" width="3.28515625" customWidth="1"/>
    <col min="25" max="26" width="4.140625" customWidth="1"/>
    <col min="27" max="28" width="3.7109375" customWidth="1"/>
    <col min="29" max="29" width="4" bestFit="1" customWidth="1"/>
    <col min="30" max="30" width="3.5703125" customWidth="1"/>
    <col min="31" max="31" width="3.28515625" customWidth="1"/>
    <col min="32" max="32" width="3.5703125" customWidth="1"/>
    <col min="33" max="33" width="3" customWidth="1"/>
    <col min="34" max="34" width="4.140625" customWidth="1"/>
    <col min="35" max="35" width="3.5703125" customWidth="1"/>
    <col min="36" max="36" width="3.28515625" customWidth="1"/>
    <col min="37" max="37" width="3.5703125" customWidth="1"/>
    <col min="38" max="39" width="3.42578125" customWidth="1"/>
    <col min="40" max="41" width="3.28515625" customWidth="1"/>
    <col min="42" max="42" width="2.7109375" customWidth="1"/>
    <col min="43" max="43" width="3.140625" customWidth="1"/>
    <col min="44" max="45" width="3.28515625" customWidth="1"/>
    <col min="46" max="46" width="4" bestFit="1" customWidth="1"/>
    <col min="47" max="47" width="3.28515625" customWidth="1"/>
    <col min="48" max="48" width="4" bestFit="1" customWidth="1"/>
    <col min="49" max="49" width="9.5703125" customWidth="1"/>
    <col min="50" max="50" width="3.28515625" customWidth="1"/>
    <col min="51" max="51" width="4" customWidth="1"/>
    <col min="52" max="52" width="3.28515625" customWidth="1"/>
    <col min="53" max="53" width="4" customWidth="1"/>
    <col min="54" max="54" width="3.7109375" customWidth="1"/>
    <col min="55" max="55" width="10.7109375" bestFit="1" customWidth="1"/>
  </cols>
  <sheetData>
    <row r="3" spans="1:55" x14ac:dyDescent="0.25">
      <c r="A3" s="44" t="s">
        <v>14526</v>
      </c>
      <c r="B3" s="44" t="s">
        <v>14524</v>
      </c>
    </row>
    <row r="4" spans="1:55" x14ac:dyDescent="0.25">
      <c r="A4" s="44" t="s">
        <v>14527</v>
      </c>
      <c r="B4" t="s">
        <v>3771</v>
      </c>
      <c r="C4" t="s">
        <v>3770</v>
      </c>
      <c r="D4" t="s">
        <v>3773</v>
      </c>
      <c r="E4" t="s">
        <v>3772</v>
      </c>
      <c r="F4" t="s">
        <v>3774</v>
      </c>
      <c r="G4" t="s">
        <v>3775</v>
      </c>
      <c r="H4" t="s">
        <v>3776</v>
      </c>
      <c r="I4" t="s">
        <v>4913</v>
      </c>
      <c r="J4" t="s">
        <v>3777</v>
      </c>
      <c r="K4" t="s">
        <v>3778</v>
      </c>
      <c r="L4" t="s">
        <v>3779</v>
      </c>
      <c r="M4" t="s">
        <v>3780</v>
      </c>
      <c r="N4" t="s">
        <v>3784</v>
      </c>
      <c r="O4" t="s">
        <v>3781</v>
      </c>
      <c r="P4" t="s">
        <v>3782</v>
      </c>
      <c r="Q4" t="s">
        <v>3783</v>
      </c>
      <c r="R4" t="s">
        <v>3785</v>
      </c>
      <c r="S4" t="s">
        <v>3786</v>
      </c>
      <c r="T4" t="s">
        <v>3787</v>
      </c>
      <c r="U4" t="s">
        <v>3790</v>
      </c>
      <c r="V4" t="s">
        <v>3789</v>
      </c>
      <c r="W4" t="s">
        <v>3788</v>
      </c>
      <c r="X4" t="s">
        <v>3791</v>
      </c>
      <c r="Y4" t="s">
        <v>3792</v>
      </c>
      <c r="Z4" t="s">
        <v>3794</v>
      </c>
      <c r="AA4" t="s">
        <v>3793</v>
      </c>
      <c r="AB4" t="s">
        <v>3795</v>
      </c>
      <c r="AC4" t="s">
        <v>118</v>
      </c>
      <c r="AD4" t="s">
        <v>119</v>
      </c>
      <c r="AE4" t="s">
        <v>120</v>
      </c>
      <c r="AF4" t="s">
        <v>3797</v>
      </c>
      <c r="AG4" t="s">
        <v>3798</v>
      </c>
      <c r="AH4" t="s">
        <v>3799</v>
      </c>
      <c r="AI4" t="s">
        <v>3796</v>
      </c>
      <c r="AJ4" t="s">
        <v>3800</v>
      </c>
      <c r="AK4" t="s">
        <v>3801</v>
      </c>
      <c r="AL4" t="s">
        <v>3802</v>
      </c>
      <c r="AM4" t="s">
        <v>3803</v>
      </c>
      <c r="AN4" t="s">
        <v>3804</v>
      </c>
      <c r="AO4" t="s">
        <v>3805</v>
      </c>
      <c r="AP4" t="s">
        <v>3806</v>
      </c>
      <c r="AQ4" t="s">
        <v>50</v>
      </c>
      <c r="AR4" t="s">
        <v>51</v>
      </c>
      <c r="AS4" t="s">
        <v>44</v>
      </c>
      <c r="AT4" t="s">
        <v>3807</v>
      </c>
      <c r="AU4" t="s">
        <v>3808</v>
      </c>
      <c r="AV4" t="s">
        <v>3810</v>
      </c>
      <c r="AW4" t="s">
        <v>3828</v>
      </c>
      <c r="AX4" t="s">
        <v>3809</v>
      </c>
      <c r="AY4" t="s">
        <v>3811</v>
      </c>
      <c r="AZ4" t="s">
        <v>3813</v>
      </c>
      <c r="BA4" t="s">
        <v>3812</v>
      </c>
      <c r="BB4" t="s">
        <v>3814</v>
      </c>
      <c r="BC4" t="s">
        <v>14525</v>
      </c>
    </row>
    <row r="5" spans="1:55" x14ac:dyDescent="0.25">
      <c r="A5" s="46" t="s">
        <v>12595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>
        <v>1</v>
      </c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>
        <v>1</v>
      </c>
    </row>
    <row r="6" spans="1:55" x14ac:dyDescent="0.25">
      <c r="A6" s="46" t="s">
        <v>12596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>
        <v>1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>
        <v>1</v>
      </c>
    </row>
    <row r="7" spans="1:55" x14ac:dyDescent="0.25">
      <c r="A7" s="46" t="s">
        <v>12597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>
        <v>1</v>
      </c>
      <c r="AW7" s="45"/>
      <c r="AX7" s="45"/>
      <c r="AY7" s="45"/>
      <c r="AZ7" s="45"/>
      <c r="BA7" s="45"/>
      <c r="BB7" s="45"/>
      <c r="BC7" s="45">
        <v>1</v>
      </c>
    </row>
    <row r="8" spans="1:55" x14ac:dyDescent="0.25">
      <c r="A8" s="46" t="s">
        <v>12598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>
        <v>1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>
        <v>1</v>
      </c>
    </row>
    <row r="9" spans="1:55" x14ac:dyDescent="0.25">
      <c r="A9" s="46" t="s">
        <v>12599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>
        <v>1</v>
      </c>
      <c r="O9" s="45"/>
      <c r="P9" s="45"/>
      <c r="Q9" s="45"/>
      <c r="R9" s="45"/>
      <c r="S9" s="45">
        <v>1</v>
      </c>
      <c r="T9" s="45"/>
      <c r="U9" s="45"/>
      <c r="V9" s="45"/>
      <c r="W9" s="45"/>
      <c r="X9" s="45"/>
      <c r="Y9" s="45"/>
      <c r="Z9" s="45">
        <v>1</v>
      </c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>
        <v>1</v>
      </c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>
        <v>4</v>
      </c>
    </row>
    <row r="10" spans="1:55" x14ac:dyDescent="0.25">
      <c r="A10" s="46" t="s">
        <v>12600</v>
      </c>
      <c r="B10" s="45"/>
      <c r="C10" s="45"/>
      <c r="D10" s="45"/>
      <c r="E10" s="45"/>
      <c r="F10" s="45"/>
      <c r="G10" s="45">
        <v>1</v>
      </c>
      <c r="H10" s="45"/>
      <c r="I10" s="45"/>
      <c r="J10" s="45"/>
      <c r="K10" s="45"/>
      <c r="L10" s="45"/>
      <c r="M10" s="45"/>
      <c r="N10" s="45">
        <v>1</v>
      </c>
      <c r="O10" s="45">
        <v>1</v>
      </c>
      <c r="P10" s="45">
        <v>1</v>
      </c>
      <c r="Q10" s="45">
        <v>1</v>
      </c>
      <c r="R10" s="45"/>
      <c r="S10" s="45"/>
      <c r="T10" s="45"/>
      <c r="U10" s="45"/>
      <c r="V10" s="45"/>
      <c r="W10" s="45"/>
      <c r="X10" s="45"/>
      <c r="Y10" s="45"/>
      <c r="Z10" s="45"/>
      <c r="AA10" s="45">
        <v>1</v>
      </c>
      <c r="AB10" s="45"/>
      <c r="AC10" s="45"/>
      <c r="AD10" s="45">
        <v>1</v>
      </c>
      <c r="AE10" s="45">
        <v>1</v>
      </c>
      <c r="AF10" s="45"/>
      <c r="AG10" s="45"/>
      <c r="AH10" s="45"/>
      <c r="AI10" s="45"/>
      <c r="AJ10" s="45"/>
      <c r="AK10" s="45">
        <v>1</v>
      </c>
      <c r="AL10" s="45"/>
      <c r="AM10" s="45"/>
      <c r="AN10" s="45">
        <v>1</v>
      </c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>
        <v>1</v>
      </c>
      <c r="AZ10" s="45">
        <v>1</v>
      </c>
      <c r="BA10" s="45"/>
      <c r="BB10" s="45"/>
      <c r="BC10" s="45">
        <v>12</v>
      </c>
    </row>
    <row r="11" spans="1:55" x14ac:dyDescent="0.25">
      <c r="A11" s="46" t="s">
        <v>12601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>
        <v>1</v>
      </c>
      <c r="AY11" s="45"/>
      <c r="AZ11" s="45"/>
      <c r="BA11" s="45"/>
      <c r="BB11" s="45"/>
      <c r="BC11" s="45">
        <v>1</v>
      </c>
    </row>
    <row r="12" spans="1:55" x14ac:dyDescent="0.25">
      <c r="A12" s="46" t="s">
        <v>12602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>
        <v>1</v>
      </c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>
        <v>1</v>
      </c>
    </row>
    <row r="13" spans="1:55" x14ac:dyDescent="0.25">
      <c r="A13" s="46" t="s">
        <v>12603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>
        <v>1</v>
      </c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>
        <v>1</v>
      </c>
    </row>
    <row r="14" spans="1:55" x14ac:dyDescent="0.25">
      <c r="A14" s="46" t="s">
        <v>12604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>
        <v>1</v>
      </c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>
        <v>1</v>
      </c>
    </row>
    <row r="15" spans="1:55" x14ac:dyDescent="0.25">
      <c r="A15" s="46" t="s">
        <v>12605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>
        <v>1</v>
      </c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>
        <v>1</v>
      </c>
    </row>
    <row r="16" spans="1:55" x14ac:dyDescent="0.25">
      <c r="A16" s="46" t="s">
        <v>12606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>
        <v>1</v>
      </c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>
        <v>1</v>
      </c>
    </row>
    <row r="17" spans="1:55" x14ac:dyDescent="0.25">
      <c r="A17" s="46" t="s">
        <v>12607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>
        <v>1</v>
      </c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>
        <v>1</v>
      </c>
    </row>
    <row r="18" spans="1:55" x14ac:dyDescent="0.25">
      <c r="A18" s="46" t="s">
        <v>12608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>
        <v>1</v>
      </c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>
        <v>1</v>
      </c>
    </row>
    <row r="19" spans="1:55" x14ac:dyDescent="0.25">
      <c r="A19" s="46" t="s">
        <v>12609</v>
      </c>
      <c r="B19" s="45"/>
      <c r="C19" s="45"/>
      <c r="D19" s="45"/>
      <c r="E19" s="45"/>
      <c r="F19" s="45"/>
      <c r="G19" s="45"/>
      <c r="H19" s="45"/>
      <c r="I19" s="45"/>
      <c r="J19" s="45"/>
      <c r="K19" s="45">
        <v>1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>
        <v>1</v>
      </c>
    </row>
    <row r="20" spans="1:55" x14ac:dyDescent="0.25">
      <c r="A20" s="46" t="s">
        <v>12610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>
        <v>1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>
        <v>1</v>
      </c>
    </row>
    <row r="21" spans="1:55" x14ac:dyDescent="0.25">
      <c r="A21" s="46" t="s">
        <v>12611</v>
      </c>
      <c r="B21" s="45"/>
      <c r="C21" s="45"/>
      <c r="D21" s="45"/>
      <c r="E21" s="45"/>
      <c r="F21" s="45">
        <v>1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>
        <v>1</v>
      </c>
    </row>
    <row r="22" spans="1:55" x14ac:dyDescent="0.25">
      <c r="A22" s="46" t="s">
        <v>12612</v>
      </c>
      <c r="B22" s="45"/>
      <c r="C22" s="45"/>
      <c r="D22" s="45"/>
      <c r="E22" s="45"/>
      <c r="F22" s="45"/>
      <c r="G22" s="45">
        <v>1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>
        <v>1</v>
      </c>
    </row>
    <row r="23" spans="1:55" x14ac:dyDescent="0.25">
      <c r="A23" s="46" t="s">
        <v>12613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>
        <v>1</v>
      </c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>
        <v>1</v>
      </c>
      <c r="BC23" s="45">
        <v>2</v>
      </c>
    </row>
    <row r="24" spans="1:55" x14ac:dyDescent="0.25">
      <c r="A24" s="46" t="s">
        <v>12614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>
        <v>1</v>
      </c>
      <c r="AW24" s="45"/>
      <c r="AX24" s="45"/>
      <c r="AY24" s="45"/>
      <c r="AZ24" s="45"/>
      <c r="BA24" s="45"/>
      <c r="BB24" s="45"/>
      <c r="BC24" s="45">
        <v>1</v>
      </c>
    </row>
    <row r="25" spans="1:55" x14ac:dyDescent="0.25">
      <c r="A25" s="46" t="s">
        <v>12615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>
        <v>1</v>
      </c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>
        <v>1</v>
      </c>
    </row>
    <row r="26" spans="1:55" x14ac:dyDescent="0.25">
      <c r="A26" s="46" t="s">
        <v>12616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>
        <v>1</v>
      </c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>
        <v>1</v>
      </c>
    </row>
    <row r="27" spans="1:55" x14ac:dyDescent="0.25">
      <c r="A27" s="46" t="s">
        <v>12617</v>
      </c>
      <c r="B27" s="45">
        <v>1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>
        <v>1</v>
      </c>
    </row>
    <row r="28" spans="1:55" x14ac:dyDescent="0.25">
      <c r="A28" s="46" t="s">
        <v>12618</v>
      </c>
      <c r="B28" s="45">
        <v>1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>
        <v>1</v>
      </c>
    </row>
    <row r="29" spans="1:55" x14ac:dyDescent="0.25">
      <c r="A29" s="46" t="s">
        <v>12619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>
        <v>1</v>
      </c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>
        <v>1</v>
      </c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>
        <v>2</v>
      </c>
    </row>
    <row r="30" spans="1:55" x14ac:dyDescent="0.25">
      <c r="A30" s="46" t="s">
        <v>12620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>
        <v>1</v>
      </c>
      <c r="AW30" s="45"/>
      <c r="AX30" s="45"/>
      <c r="AY30" s="45"/>
      <c r="AZ30" s="45"/>
      <c r="BA30" s="45"/>
      <c r="BB30" s="45"/>
      <c r="BC30" s="45">
        <v>1</v>
      </c>
    </row>
    <row r="31" spans="1:55" x14ac:dyDescent="0.25">
      <c r="A31" s="46" t="s">
        <v>12621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>
        <v>1</v>
      </c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>
        <v>1</v>
      </c>
    </row>
    <row r="32" spans="1:55" x14ac:dyDescent="0.25">
      <c r="A32" s="46" t="s">
        <v>12622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>
        <v>1</v>
      </c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>
        <v>1</v>
      </c>
    </row>
    <row r="33" spans="1:55" x14ac:dyDescent="0.25">
      <c r="A33" s="46" t="s">
        <v>12623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>
        <v>1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>
        <v>1</v>
      </c>
    </row>
    <row r="34" spans="1:55" x14ac:dyDescent="0.25">
      <c r="A34" s="46" t="s">
        <v>12624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>
        <v>1</v>
      </c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>
        <v>1</v>
      </c>
    </row>
    <row r="35" spans="1:55" x14ac:dyDescent="0.25">
      <c r="A35" s="46" t="s">
        <v>12625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>
        <v>1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>
        <v>1</v>
      </c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>
        <v>2</v>
      </c>
    </row>
    <row r="36" spans="1:55" x14ac:dyDescent="0.25">
      <c r="A36" s="46" t="s">
        <v>12626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>
        <v>1</v>
      </c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>
        <v>1</v>
      </c>
      <c r="AW36" s="45"/>
      <c r="AX36" s="45"/>
      <c r="AY36" s="45"/>
      <c r="AZ36" s="45"/>
      <c r="BA36" s="45"/>
      <c r="BB36" s="45"/>
      <c r="BC36" s="45">
        <v>2</v>
      </c>
    </row>
    <row r="37" spans="1:55" x14ac:dyDescent="0.25">
      <c r="A37" s="46" t="s">
        <v>12627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>
        <v>1</v>
      </c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>
        <v>1</v>
      </c>
    </row>
    <row r="38" spans="1:55" x14ac:dyDescent="0.25">
      <c r="A38" s="46" t="s">
        <v>12628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>
        <v>1</v>
      </c>
      <c r="R38" s="45">
        <v>1</v>
      </c>
      <c r="S38" s="45">
        <v>1</v>
      </c>
      <c r="T38" s="45">
        <v>1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>
        <v>1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>
        <v>5</v>
      </c>
    </row>
    <row r="39" spans="1:55" x14ac:dyDescent="0.25">
      <c r="A39" s="46" t="s">
        <v>12629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>
        <v>1</v>
      </c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>
        <v>1</v>
      </c>
    </row>
    <row r="40" spans="1:55" x14ac:dyDescent="0.25">
      <c r="A40" s="46" t="s">
        <v>12630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>
        <v>1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>
        <v>1</v>
      </c>
    </row>
    <row r="41" spans="1:55" x14ac:dyDescent="0.25">
      <c r="A41" s="46" t="s">
        <v>12631</v>
      </c>
      <c r="B41" s="45"/>
      <c r="C41" s="45"/>
      <c r="D41" s="45"/>
      <c r="E41" s="45"/>
      <c r="F41" s="45">
        <v>1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>
        <v>1</v>
      </c>
    </row>
    <row r="42" spans="1:55" x14ac:dyDescent="0.25">
      <c r="A42" s="46" t="s">
        <v>12632</v>
      </c>
      <c r="B42" s="45"/>
      <c r="C42" s="45"/>
      <c r="D42" s="45"/>
      <c r="E42" s="45"/>
      <c r="F42" s="45">
        <v>1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>
        <v>1</v>
      </c>
    </row>
    <row r="43" spans="1:55" x14ac:dyDescent="0.25">
      <c r="A43" s="46" t="s">
        <v>12633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>
        <v>1</v>
      </c>
      <c r="AW43" s="45"/>
      <c r="AX43" s="45"/>
      <c r="AY43" s="45"/>
      <c r="AZ43" s="45"/>
      <c r="BA43" s="45"/>
      <c r="BB43" s="45"/>
      <c r="BC43" s="45">
        <v>1</v>
      </c>
    </row>
    <row r="44" spans="1:55" x14ac:dyDescent="0.25">
      <c r="A44" s="46" t="s">
        <v>12634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>
        <v>1</v>
      </c>
      <c r="AW44" s="45"/>
      <c r="AX44" s="45"/>
      <c r="AY44" s="45"/>
      <c r="AZ44" s="45"/>
      <c r="BA44" s="45"/>
      <c r="BB44" s="45"/>
      <c r="BC44" s="45">
        <v>1</v>
      </c>
    </row>
    <row r="45" spans="1:55" x14ac:dyDescent="0.25">
      <c r="A45" s="46" t="s">
        <v>12635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>
        <v>1</v>
      </c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>
        <v>1</v>
      </c>
    </row>
    <row r="46" spans="1:55" x14ac:dyDescent="0.25">
      <c r="A46" s="46" t="s">
        <v>12636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>
        <v>1</v>
      </c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>
        <v>1</v>
      </c>
    </row>
    <row r="47" spans="1:55" x14ac:dyDescent="0.25">
      <c r="A47" s="46" t="s">
        <v>12637</v>
      </c>
      <c r="B47" s="45">
        <v>1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>
        <v>1</v>
      </c>
    </row>
    <row r="48" spans="1:55" x14ac:dyDescent="0.25">
      <c r="A48" s="46" t="s">
        <v>12638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>
        <v>1</v>
      </c>
      <c r="S48" s="45">
        <v>1</v>
      </c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>
        <v>1</v>
      </c>
      <c r="AR48" s="45"/>
      <c r="AS48" s="45">
        <v>1</v>
      </c>
      <c r="AT48" s="45">
        <v>1</v>
      </c>
      <c r="AU48" s="45"/>
      <c r="AV48" s="45"/>
      <c r="AW48" s="45"/>
      <c r="AX48" s="45"/>
      <c r="AY48" s="45"/>
      <c r="AZ48" s="45"/>
      <c r="BA48" s="45"/>
      <c r="BB48" s="45"/>
      <c r="BC48" s="45">
        <v>5</v>
      </c>
    </row>
    <row r="49" spans="1:55" x14ac:dyDescent="0.25">
      <c r="A49" s="46" t="s">
        <v>12639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>
        <v>1</v>
      </c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>
        <v>1</v>
      </c>
    </row>
    <row r="50" spans="1:55" x14ac:dyDescent="0.25">
      <c r="A50" s="46" t="s">
        <v>12640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>
        <v>1</v>
      </c>
      <c r="AU50" s="45"/>
      <c r="AV50" s="45"/>
      <c r="AW50" s="45"/>
      <c r="AX50" s="45"/>
      <c r="AY50" s="45"/>
      <c r="AZ50" s="45"/>
      <c r="BA50" s="45"/>
      <c r="BB50" s="45"/>
      <c r="BC50" s="45">
        <v>1</v>
      </c>
    </row>
    <row r="51" spans="1:55" x14ac:dyDescent="0.25">
      <c r="A51" s="46" t="s">
        <v>12641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>
        <v>1</v>
      </c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>
        <v>1</v>
      </c>
    </row>
    <row r="52" spans="1:55" x14ac:dyDescent="0.25">
      <c r="A52" s="46" t="s">
        <v>12642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>
        <v>1</v>
      </c>
      <c r="AU52" s="45"/>
      <c r="AV52" s="45"/>
      <c r="AW52" s="45"/>
      <c r="AX52" s="45"/>
      <c r="AY52" s="45"/>
      <c r="AZ52" s="45"/>
      <c r="BA52" s="45"/>
      <c r="BB52" s="45"/>
      <c r="BC52" s="45">
        <v>1</v>
      </c>
    </row>
    <row r="53" spans="1:55" x14ac:dyDescent="0.25">
      <c r="A53" s="46" t="s">
        <v>12643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>
        <v>1</v>
      </c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>
        <v>1</v>
      </c>
    </row>
    <row r="54" spans="1:55" x14ac:dyDescent="0.25">
      <c r="A54" s="46" t="s">
        <v>12644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>
        <v>1</v>
      </c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>
        <v>1</v>
      </c>
    </row>
    <row r="55" spans="1:55" x14ac:dyDescent="0.25">
      <c r="A55" s="46" t="s">
        <v>12645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>
        <v>1</v>
      </c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>
        <v>1</v>
      </c>
    </row>
    <row r="56" spans="1:55" x14ac:dyDescent="0.25">
      <c r="A56" s="46" t="s">
        <v>12646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>
        <v>1</v>
      </c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>
        <v>1</v>
      </c>
    </row>
    <row r="57" spans="1:55" x14ac:dyDescent="0.25">
      <c r="A57" s="46" t="s">
        <v>12647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>
        <v>1</v>
      </c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>
        <v>1</v>
      </c>
    </row>
    <row r="58" spans="1:55" x14ac:dyDescent="0.25">
      <c r="A58" s="46" t="s">
        <v>12648</v>
      </c>
      <c r="B58" s="45"/>
      <c r="C58" s="45"/>
      <c r="D58" s="45"/>
      <c r="E58" s="45">
        <v>1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>
        <v>1</v>
      </c>
    </row>
    <row r="59" spans="1:55" x14ac:dyDescent="0.25">
      <c r="A59" s="46" t="s">
        <v>12649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>
        <v>1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>
        <v>1</v>
      </c>
    </row>
    <row r="60" spans="1:55" x14ac:dyDescent="0.25">
      <c r="A60" s="46" t="s">
        <v>12650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>
        <v>1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>
        <v>1</v>
      </c>
    </row>
    <row r="61" spans="1:55" x14ac:dyDescent="0.25">
      <c r="A61" s="46" t="s">
        <v>12651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>
        <v>1</v>
      </c>
      <c r="AW61" s="45"/>
      <c r="AX61" s="45"/>
      <c r="AY61" s="45"/>
      <c r="AZ61" s="45"/>
      <c r="BA61" s="45"/>
      <c r="BB61" s="45"/>
      <c r="BC61" s="45">
        <v>1</v>
      </c>
    </row>
    <row r="62" spans="1:55" x14ac:dyDescent="0.25">
      <c r="A62" s="46" t="s">
        <v>12652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>
        <v>1</v>
      </c>
      <c r="AU62" s="45"/>
      <c r="AV62" s="45"/>
      <c r="AW62" s="45"/>
      <c r="AX62" s="45"/>
      <c r="AY62" s="45"/>
      <c r="AZ62" s="45"/>
      <c r="BA62" s="45"/>
      <c r="BB62" s="45"/>
      <c r="BC62" s="45">
        <v>1</v>
      </c>
    </row>
    <row r="63" spans="1:55" x14ac:dyDescent="0.25">
      <c r="A63" s="46" t="s">
        <v>12653</v>
      </c>
      <c r="B63" s="45"/>
      <c r="C63" s="45"/>
      <c r="D63" s="45"/>
      <c r="E63" s="45"/>
      <c r="F63" s="45"/>
      <c r="G63" s="45">
        <v>1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>
        <v>1</v>
      </c>
    </row>
    <row r="64" spans="1:55" x14ac:dyDescent="0.25">
      <c r="A64" s="46" t="s">
        <v>12654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>
        <v>1</v>
      </c>
      <c r="AU64" s="45"/>
      <c r="AV64" s="45"/>
      <c r="AW64" s="45"/>
      <c r="AX64" s="45"/>
      <c r="AY64" s="45"/>
      <c r="AZ64" s="45"/>
      <c r="BA64" s="45"/>
      <c r="BB64" s="45"/>
      <c r="BC64" s="45">
        <v>1</v>
      </c>
    </row>
    <row r="65" spans="1:55" x14ac:dyDescent="0.25">
      <c r="A65" s="46" t="s">
        <v>12655</v>
      </c>
      <c r="B65" s="45"/>
      <c r="C65" s="45"/>
      <c r="D65" s="45"/>
      <c r="E65" s="45"/>
      <c r="F65" s="45"/>
      <c r="G65" s="45">
        <v>1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>
        <v>1</v>
      </c>
    </row>
    <row r="66" spans="1:55" x14ac:dyDescent="0.25">
      <c r="A66" s="46" t="s">
        <v>12656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>
        <v>1</v>
      </c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>
        <v>1</v>
      </c>
    </row>
    <row r="67" spans="1:55" x14ac:dyDescent="0.25">
      <c r="A67" s="46" t="s">
        <v>12657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>
        <v>1</v>
      </c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>
        <v>1</v>
      </c>
    </row>
    <row r="68" spans="1:55" x14ac:dyDescent="0.25">
      <c r="A68" s="46" t="s">
        <v>12658</v>
      </c>
      <c r="B68" s="45"/>
      <c r="C68" s="45"/>
      <c r="D68" s="45">
        <v>1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>
        <v>1</v>
      </c>
    </row>
    <row r="69" spans="1:55" x14ac:dyDescent="0.25">
      <c r="A69" s="46" t="s">
        <v>12659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>
        <v>1</v>
      </c>
      <c r="AW69" s="45"/>
      <c r="AX69" s="45"/>
      <c r="AY69" s="45"/>
      <c r="AZ69" s="45"/>
      <c r="BA69" s="45"/>
      <c r="BB69" s="45"/>
      <c r="BC69" s="45">
        <v>1</v>
      </c>
    </row>
    <row r="70" spans="1:55" x14ac:dyDescent="0.25">
      <c r="A70" s="46" t="s">
        <v>12660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>
        <v>1</v>
      </c>
      <c r="AO70" s="45"/>
      <c r="AP70" s="45"/>
      <c r="AQ70" s="45"/>
      <c r="AR70" s="45"/>
      <c r="AS70" s="45"/>
      <c r="AT70" s="45">
        <v>1</v>
      </c>
      <c r="AU70" s="45"/>
      <c r="AV70" s="45"/>
      <c r="AW70" s="45"/>
      <c r="AX70" s="45"/>
      <c r="AY70" s="45"/>
      <c r="AZ70" s="45"/>
      <c r="BA70" s="45"/>
      <c r="BB70" s="45"/>
      <c r="BC70" s="45">
        <v>2</v>
      </c>
    </row>
    <row r="71" spans="1:55" x14ac:dyDescent="0.25">
      <c r="A71" s="46" t="s">
        <v>12661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>
        <v>1</v>
      </c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>
        <v>1</v>
      </c>
    </row>
    <row r="72" spans="1:55" x14ac:dyDescent="0.25">
      <c r="A72" s="46" t="s">
        <v>12662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>
        <v>1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>
        <v>1</v>
      </c>
    </row>
    <row r="73" spans="1:55" x14ac:dyDescent="0.25">
      <c r="A73" s="46" t="s">
        <v>12663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>
        <v>1</v>
      </c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>
        <v>1</v>
      </c>
    </row>
    <row r="74" spans="1:55" x14ac:dyDescent="0.25">
      <c r="A74" s="46" t="s">
        <v>12664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>
        <v>1</v>
      </c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>
        <v>1</v>
      </c>
    </row>
    <row r="75" spans="1:55" x14ac:dyDescent="0.25">
      <c r="A75" s="46" t="s">
        <v>12665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>
        <v>1</v>
      </c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>
        <v>1</v>
      </c>
    </row>
    <row r="76" spans="1:55" x14ac:dyDescent="0.25">
      <c r="A76" s="46" t="s">
        <v>12666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>
        <v>1</v>
      </c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>
        <v>1</v>
      </c>
      <c r="BA76" s="45"/>
      <c r="BB76" s="45"/>
      <c r="BC76" s="45">
        <v>2</v>
      </c>
    </row>
    <row r="77" spans="1:55" x14ac:dyDescent="0.25">
      <c r="A77" s="46" t="s">
        <v>12667</v>
      </c>
      <c r="B77" s="45"/>
      <c r="C77" s="45"/>
      <c r="D77" s="45">
        <v>1</v>
      </c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>
        <v>1</v>
      </c>
    </row>
    <row r="78" spans="1:55" x14ac:dyDescent="0.25">
      <c r="A78" s="46" t="s">
        <v>12668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>
        <v>1</v>
      </c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>
        <v>1</v>
      </c>
    </row>
    <row r="79" spans="1:55" x14ac:dyDescent="0.25">
      <c r="A79" s="46" t="s">
        <v>12669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>
        <v>1</v>
      </c>
      <c r="AZ79" s="45"/>
      <c r="BA79" s="45"/>
      <c r="BB79" s="45"/>
      <c r="BC79" s="45">
        <v>1</v>
      </c>
    </row>
    <row r="80" spans="1:55" x14ac:dyDescent="0.25">
      <c r="A80" s="46" t="s">
        <v>12670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>
        <v>1</v>
      </c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>
        <v>1</v>
      </c>
    </row>
    <row r="81" spans="1:55" x14ac:dyDescent="0.25">
      <c r="A81" s="46" t="s">
        <v>12671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>
        <v>1</v>
      </c>
      <c r="AU81" s="45"/>
      <c r="AV81" s="45"/>
      <c r="AW81" s="45"/>
      <c r="AX81" s="45"/>
      <c r="AY81" s="45"/>
      <c r="AZ81" s="45"/>
      <c r="BA81" s="45"/>
      <c r="BB81" s="45"/>
      <c r="BC81" s="45">
        <v>1</v>
      </c>
    </row>
    <row r="82" spans="1:55" x14ac:dyDescent="0.25">
      <c r="A82" s="46" t="s">
        <v>12672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>
        <v>1</v>
      </c>
      <c r="S82" s="45"/>
      <c r="T82" s="45"/>
      <c r="U82" s="45"/>
      <c r="V82" s="45"/>
      <c r="W82" s="45"/>
      <c r="X82" s="45"/>
      <c r="Y82" s="45"/>
      <c r="Z82" s="45">
        <v>1</v>
      </c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>
        <v>2</v>
      </c>
    </row>
    <row r="83" spans="1:55" x14ac:dyDescent="0.25">
      <c r="A83" s="46" t="s">
        <v>12673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>
        <v>1</v>
      </c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>
        <v>1</v>
      </c>
    </row>
    <row r="84" spans="1:55" x14ac:dyDescent="0.25">
      <c r="A84" s="46" t="s">
        <v>12674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>
        <v>1</v>
      </c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>
        <v>1</v>
      </c>
    </row>
    <row r="85" spans="1:55" x14ac:dyDescent="0.25">
      <c r="A85" s="46" t="s">
        <v>12675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>
        <v>1</v>
      </c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>
        <v>1</v>
      </c>
    </row>
    <row r="86" spans="1:55" x14ac:dyDescent="0.25">
      <c r="A86" s="46" t="s">
        <v>12676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>
        <v>1</v>
      </c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>
        <v>1</v>
      </c>
    </row>
    <row r="87" spans="1:55" x14ac:dyDescent="0.25">
      <c r="A87" s="46" t="s">
        <v>12677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>
        <v>1</v>
      </c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>
        <v>1</v>
      </c>
    </row>
    <row r="88" spans="1:55" x14ac:dyDescent="0.25">
      <c r="A88" s="46" t="s">
        <v>12678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>
        <v>1</v>
      </c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>
        <v>1</v>
      </c>
    </row>
    <row r="89" spans="1:55" x14ac:dyDescent="0.25">
      <c r="A89" s="46" t="s">
        <v>12679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>
        <v>1</v>
      </c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>
        <v>1</v>
      </c>
    </row>
    <row r="90" spans="1:55" x14ac:dyDescent="0.25">
      <c r="A90" s="46" t="s">
        <v>12680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>
        <v>1</v>
      </c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>
        <v>1</v>
      </c>
    </row>
    <row r="91" spans="1:55" x14ac:dyDescent="0.25">
      <c r="A91" s="46" t="s">
        <v>12681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>
        <v>1</v>
      </c>
      <c r="AW91" s="45"/>
      <c r="AX91" s="45"/>
      <c r="AY91" s="45"/>
      <c r="AZ91" s="45"/>
      <c r="BA91" s="45"/>
      <c r="BB91" s="45"/>
      <c r="BC91" s="45">
        <v>1</v>
      </c>
    </row>
    <row r="92" spans="1:55" x14ac:dyDescent="0.25">
      <c r="A92" s="46" t="s">
        <v>12682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>
        <v>1</v>
      </c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>
        <v>1</v>
      </c>
    </row>
    <row r="93" spans="1:55" x14ac:dyDescent="0.25">
      <c r="A93" s="46" t="s">
        <v>12683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>
        <v>1</v>
      </c>
      <c r="AU93" s="45"/>
      <c r="AV93" s="45"/>
      <c r="AW93" s="45"/>
      <c r="AX93" s="45"/>
      <c r="AY93" s="45"/>
      <c r="AZ93" s="45"/>
      <c r="BA93" s="45"/>
      <c r="BB93" s="45"/>
      <c r="BC93" s="45">
        <v>1</v>
      </c>
    </row>
    <row r="94" spans="1:55" x14ac:dyDescent="0.25">
      <c r="A94" s="46" t="s">
        <v>12684</v>
      </c>
      <c r="B94" s="45"/>
      <c r="C94" s="45">
        <v>1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>
        <v>1</v>
      </c>
    </row>
    <row r="95" spans="1:55" x14ac:dyDescent="0.25">
      <c r="A95" s="46" t="s">
        <v>12685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>
        <v>1</v>
      </c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>
        <v>1</v>
      </c>
    </row>
    <row r="96" spans="1:55" x14ac:dyDescent="0.25">
      <c r="A96" s="46" t="s">
        <v>12686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>
        <v>1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>
        <v>1</v>
      </c>
    </row>
    <row r="97" spans="1:55" x14ac:dyDescent="0.25">
      <c r="A97" s="46" t="s">
        <v>12687</v>
      </c>
      <c r="B97" s="45"/>
      <c r="C97" s="45"/>
      <c r="D97" s="45"/>
      <c r="E97" s="45"/>
      <c r="F97" s="45"/>
      <c r="G97" s="45">
        <v>1</v>
      </c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>
        <v>1</v>
      </c>
    </row>
    <row r="98" spans="1:55" x14ac:dyDescent="0.25">
      <c r="A98" s="46" t="s">
        <v>12688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>
        <v>1</v>
      </c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>
        <v>1</v>
      </c>
    </row>
    <row r="99" spans="1:55" x14ac:dyDescent="0.25">
      <c r="A99" s="46" t="s">
        <v>12689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>
        <v>1</v>
      </c>
      <c r="AU99" s="45"/>
      <c r="AV99" s="45"/>
      <c r="AW99" s="45"/>
      <c r="AX99" s="45"/>
      <c r="AY99" s="45"/>
      <c r="AZ99" s="45"/>
      <c r="BA99" s="45"/>
      <c r="BB99" s="45"/>
      <c r="BC99" s="45">
        <v>1</v>
      </c>
    </row>
    <row r="100" spans="1:55" x14ac:dyDescent="0.25">
      <c r="A100" s="46" t="s">
        <v>12690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>
        <v>1</v>
      </c>
      <c r="L100" s="45">
        <v>1</v>
      </c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>
        <v>1</v>
      </c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>
        <v>3</v>
      </c>
    </row>
    <row r="101" spans="1:55" x14ac:dyDescent="0.25">
      <c r="A101" s="46" t="s">
        <v>12691</v>
      </c>
      <c r="B101" s="45"/>
      <c r="C101" s="45">
        <v>1</v>
      </c>
      <c r="D101" s="45"/>
      <c r="E101" s="45"/>
      <c r="F101" s="45"/>
      <c r="G101" s="45"/>
      <c r="H101" s="45"/>
      <c r="I101" s="45"/>
      <c r="J101" s="45"/>
      <c r="K101" s="45"/>
      <c r="L101" s="45">
        <v>1</v>
      </c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>
        <v>2</v>
      </c>
    </row>
    <row r="102" spans="1:55" x14ac:dyDescent="0.25">
      <c r="A102" s="46" t="s">
        <v>12692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>
        <v>1</v>
      </c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>
        <v>1</v>
      </c>
    </row>
    <row r="103" spans="1:55" x14ac:dyDescent="0.25">
      <c r="A103" s="46" t="s">
        <v>12694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>
        <v>1</v>
      </c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>
        <v>1</v>
      </c>
    </row>
    <row r="104" spans="1:55" x14ac:dyDescent="0.25">
      <c r="A104" s="46" t="s">
        <v>12693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>
        <v>1</v>
      </c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>
        <v>1</v>
      </c>
    </row>
    <row r="105" spans="1:55" x14ac:dyDescent="0.25">
      <c r="A105" s="46" t="s">
        <v>12695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>
        <v>1</v>
      </c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>
        <v>1</v>
      </c>
    </row>
    <row r="106" spans="1:55" x14ac:dyDescent="0.25">
      <c r="A106" s="46" t="s">
        <v>12696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>
        <v>1</v>
      </c>
      <c r="AU106" s="45"/>
      <c r="AV106" s="45"/>
      <c r="AW106" s="45"/>
      <c r="AX106" s="45"/>
      <c r="AY106" s="45"/>
      <c r="AZ106" s="45"/>
      <c r="BA106" s="45"/>
      <c r="BB106" s="45"/>
      <c r="BC106" s="45">
        <v>1</v>
      </c>
    </row>
    <row r="107" spans="1:55" x14ac:dyDescent="0.25">
      <c r="A107" s="46" t="s">
        <v>12697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>
        <v>1</v>
      </c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>
        <v>1</v>
      </c>
    </row>
    <row r="108" spans="1:55" x14ac:dyDescent="0.25">
      <c r="A108" s="46" t="s">
        <v>12698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>
        <v>1</v>
      </c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>
        <v>1</v>
      </c>
    </row>
    <row r="109" spans="1:55" x14ac:dyDescent="0.25">
      <c r="A109" s="46" t="s">
        <v>12699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>
        <v>1</v>
      </c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>
        <v>1</v>
      </c>
    </row>
    <row r="110" spans="1:55" x14ac:dyDescent="0.25">
      <c r="A110" s="46" t="s">
        <v>12700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>
        <v>1</v>
      </c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>
        <v>1</v>
      </c>
    </row>
    <row r="111" spans="1:55" x14ac:dyDescent="0.25">
      <c r="A111" s="46" t="s">
        <v>12701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>
        <v>1</v>
      </c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>
        <v>1</v>
      </c>
    </row>
    <row r="112" spans="1:55" x14ac:dyDescent="0.25">
      <c r="A112" s="46" t="s">
        <v>12702</v>
      </c>
      <c r="B112" s="45"/>
      <c r="C112" s="45">
        <v>1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>
        <v>1</v>
      </c>
      <c r="BB112" s="45"/>
      <c r="BC112" s="45">
        <v>2</v>
      </c>
    </row>
    <row r="113" spans="1:55" x14ac:dyDescent="0.25">
      <c r="A113" s="46" t="s">
        <v>12703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>
        <v>1</v>
      </c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>
        <v>1</v>
      </c>
    </row>
    <row r="114" spans="1:55" x14ac:dyDescent="0.25">
      <c r="A114" s="46" t="s">
        <v>12704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>
        <v>1</v>
      </c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>
        <v>1</v>
      </c>
    </row>
    <row r="115" spans="1:55" x14ac:dyDescent="0.25">
      <c r="A115" s="46" t="s">
        <v>12705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>
        <v>1</v>
      </c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>
        <v>1</v>
      </c>
    </row>
    <row r="116" spans="1:55" x14ac:dyDescent="0.25">
      <c r="A116" s="46" t="s">
        <v>12706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>
        <v>1</v>
      </c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>
        <v>1</v>
      </c>
    </row>
    <row r="117" spans="1:55" x14ac:dyDescent="0.25">
      <c r="A117" s="46" t="s">
        <v>12707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>
        <v>1</v>
      </c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>
        <v>1</v>
      </c>
    </row>
    <row r="118" spans="1:55" x14ac:dyDescent="0.25">
      <c r="A118" s="46" t="s">
        <v>12708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>
        <v>1</v>
      </c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>
        <v>1</v>
      </c>
    </row>
    <row r="119" spans="1:55" x14ac:dyDescent="0.25">
      <c r="A119" s="46" t="s">
        <v>12709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>
        <v>1</v>
      </c>
      <c r="BA119" s="45"/>
      <c r="BB119" s="45"/>
      <c r="BC119" s="45">
        <v>1</v>
      </c>
    </row>
    <row r="120" spans="1:55" x14ac:dyDescent="0.25">
      <c r="A120" s="46" t="s">
        <v>12710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>
        <v>1</v>
      </c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>
        <v>1</v>
      </c>
    </row>
    <row r="121" spans="1:55" x14ac:dyDescent="0.25">
      <c r="A121" s="46" t="s">
        <v>12711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>
        <v>1</v>
      </c>
      <c r="Y121" s="45"/>
      <c r="Z121" s="45">
        <v>1</v>
      </c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>
        <v>2</v>
      </c>
    </row>
    <row r="122" spans="1:55" x14ac:dyDescent="0.25">
      <c r="A122" s="46" t="s">
        <v>12712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>
        <v>1</v>
      </c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>
        <v>1</v>
      </c>
    </row>
    <row r="123" spans="1:55" x14ac:dyDescent="0.25">
      <c r="A123" s="46" t="s">
        <v>12713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>
        <v>1</v>
      </c>
      <c r="S123" s="45"/>
      <c r="T123" s="45"/>
      <c r="U123" s="45"/>
      <c r="V123" s="45"/>
      <c r="W123" s="45"/>
      <c r="X123" s="45"/>
      <c r="Y123" s="45"/>
      <c r="Z123" s="45">
        <v>1</v>
      </c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>
        <v>2</v>
      </c>
    </row>
    <row r="124" spans="1:55" x14ac:dyDescent="0.25">
      <c r="A124" s="46" t="s">
        <v>12714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>
        <v>1</v>
      </c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>
        <v>1</v>
      </c>
    </row>
    <row r="125" spans="1:55" x14ac:dyDescent="0.25">
      <c r="A125" s="46" t="s">
        <v>12715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>
        <v>1</v>
      </c>
      <c r="AU125" s="45"/>
      <c r="AV125" s="45"/>
      <c r="AW125" s="45"/>
      <c r="AX125" s="45"/>
      <c r="AY125" s="45"/>
      <c r="AZ125" s="45"/>
      <c r="BA125" s="45"/>
      <c r="BB125" s="45"/>
      <c r="BC125" s="45">
        <v>1</v>
      </c>
    </row>
    <row r="126" spans="1:55" x14ac:dyDescent="0.25">
      <c r="A126" s="46" t="s">
        <v>12716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>
        <v>1</v>
      </c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>
        <v>1</v>
      </c>
    </row>
    <row r="127" spans="1:55" x14ac:dyDescent="0.25">
      <c r="A127" s="46" t="s">
        <v>12717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>
        <v>1</v>
      </c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>
        <v>1</v>
      </c>
      <c r="AW127" s="45"/>
      <c r="AX127" s="45"/>
      <c r="AY127" s="45"/>
      <c r="AZ127" s="45"/>
      <c r="BA127" s="45"/>
      <c r="BB127" s="45"/>
      <c r="BC127" s="45">
        <v>2</v>
      </c>
    </row>
    <row r="128" spans="1:55" x14ac:dyDescent="0.25">
      <c r="A128" s="46" t="s">
        <v>12718</v>
      </c>
      <c r="B128" s="45"/>
      <c r="C128" s="45"/>
      <c r="D128" s="45">
        <v>1</v>
      </c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>
        <v>1</v>
      </c>
    </row>
    <row r="129" spans="1:55" x14ac:dyDescent="0.25">
      <c r="A129" s="46" t="s">
        <v>12719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>
        <v>1</v>
      </c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>
        <v>1</v>
      </c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>
        <v>2</v>
      </c>
    </row>
    <row r="130" spans="1:55" x14ac:dyDescent="0.25">
      <c r="A130" s="46" t="s">
        <v>12720</v>
      </c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>
        <v>1</v>
      </c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>
        <v>1</v>
      </c>
    </row>
    <row r="131" spans="1:55" x14ac:dyDescent="0.25">
      <c r="A131" s="46" t="s">
        <v>12721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>
        <v>1</v>
      </c>
      <c r="BA131" s="45"/>
      <c r="BB131" s="45"/>
      <c r="BC131" s="45">
        <v>1</v>
      </c>
    </row>
    <row r="132" spans="1:55" x14ac:dyDescent="0.25">
      <c r="A132" s="46" t="s">
        <v>12722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>
        <v>1</v>
      </c>
      <c r="AU132" s="45"/>
      <c r="AV132" s="45"/>
      <c r="AW132" s="45"/>
      <c r="AX132" s="45"/>
      <c r="AY132" s="45"/>
      <c r="AZ132" s="45"/>
      <c r="BA132" s="45"/>
      <c r="BB132" s="45"/>
      <c r="BC132" s="45">
        <v>1</v>
      </c>
    </row>
    <row r="133" spans="1:55" x14ac:dyDescent="0.25">
      <c r="A133" s="46" t="s">
        <v>12723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>
        <v>1</v>
      </c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>
        <v>1</v>
      </c>
    </row>
    <row r="134" spans="1:55" x14ac:dyDescent="0.25">
      <c r="A134" s="46" t="s">
        <v>12724</v>
      </c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>
        <v>1</v>
      </c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>
        <v>1</v>
      </c>
    </row>
    <row r="135" spans="1:55" x14ac:dyDescent="0.25">
      <c r="A135" s="46" t="s">
        <v>12725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>
        <v>1</v>
      </c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>
        <v>1</v>
      </c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>
        <v>2</v>
      </c>
    </row>
    <row r="136" spans="1:55" x14ac:dyDescent="0.25">
      <c r="A136" s="46" t="s">
        <v>12726</v>
      </c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>
        <v>1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>
        <v>1</v>
      </c>
    </row>
    <row r="137" spans="1:55" x14ac:dyDescent="0.25">
      <c r="A137" s="46" t="s">
        <v>12727</v>
      </c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>
        <v>1</v>
      </c>
      <c r="AM137" s="45"/>
      <c r="AN137" s="45">
        <v>1</v>
      </c>
      <c r="AO137" s="45"/>
      <c r="AP137" s="45"/>
      <c r="AQ137" s="45"/>
      <c r="AR137" s="45"/>
      <c r="AS137" s="45"/>
      <c r="AT137" s="45"/>
      <c r="AU137" s="45">
        <v>1</v>
      </c>
      <c r="AV137" s="45"/>
      <c r="AW137" s="45"/>
      <c r="AX137" s="45"/>
      <c r="AY137" s="45"/>
      <c r="AZ137" s="45"/>
      <c r="BA137" s="45"/>
      <c r="BB137" s="45"/>
      <c r="BC137" s="45">
        <v>3</v>
      </c>
    </row>
    <row r="138" spans="1:55" x14ac:dyDescent="0.25">
      <c r="A138" s="46" t="s">
        <v>12728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>
        <v>1</v>
      </c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>
        <v>1</v>
      </c>
    </row>
    <row r="139" spans="1:55" x14ac:dyDescent="0.25">
      <c r="A139" s="46" t="s">
        <v>12729</v>
      </c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>
        <v>1</v>
      </c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>
        <v>1</v>
      </c>
    </row>
    <row r="140" spans="1:55" x14ac:dyDescent="0.25">
      <c r="A140" s="46" t="s">
        <v>12730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>
        <v>1</v>
      </c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>
        <v>1</v>
      </c>
    </row>
    <row r="141" spans="1:55" x14ac:dyDescent="0.25">
      <c r="A141" s="46" t="s">
        <v>12731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>
        <v>1</v>
      </c>
      <c r="AO141" s="45"/>
      <c r="AP141" s="45"/>
      <c r="AQ141" s="45"/>
      <c r="AR141" s="45"/>
      <c r="AS141" s="45">
        <v>1</v>
      </c>
      <c r="AT141" s="45"/>
      <c r="AU141" s="45"/>
      <c r="AV141" s="45">
        <v>1</v>
      </c>
      <c r="AW141" s="45"/>
      <c r="AX141" s="45"/>
      <c r="AY141" s="45"/>
      <c r="AZ141" s="45"/>
      <c r="BA141" s="45"/>
      <c r="BB141" s="45"/>
      <c r="BC141" s="45">
        <v>3</v>
      </c>
    </row>
    <row r="142" spans="1:55" x14ac:dyDescent="0.25">
      <c r="A142" s="46" t="s">
        <v>12732</v>
      </c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>
        <v>1</v>
      </c>
      <c r="AU142" s="45"/>
      <c r="AV142" s="45"/>
      <c r="AW142" s="45"/>
      <c r="AX142" s="45"/>
      <c r="AY142" s="45"/>
      <c r="AZ142" s="45"/>
      <c r="BA142" s="45"/>
      <c r="BB142" s="45"/>
      <c r="BC142" s="45">
        <v>1</v>
      </c>
    </row>
    <row r="143" spans="1:55" x14ac:dyDescent="0.25">
      <c r="A143" s="46" t="s">
        <v>12733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>
        <v>1</v>
      </c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>
        <v>1</v>
      </c>
    </row>
    <row r="144" spans="1:55" x14ac:dyDescent="0.25">
      <c r="A144" s="46" t="s">
        <v>12734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>
        <v>1</v>
      </c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>
        <v>1</v>
      </c>
      <c r="AU144" s="45"/>
      <c r="AV144" s="45"/>
      <c r="AW144" s="45"/>
      <c r="AX144" s="45"/>
      <c r="AY144" s="45"/>
      <c r="AZ144" s="45"/>
      <c r="BA144" s="45"/>
      <c r="BB144" s="45"/>
      <c r="BC144" s="45">
        <v>2</v>
      </c>
    </row>
    <row r="145" spans="1:55" x14ac:dyDescent="0.25">
      <c r="A145" s="46" t="s">
        <v>12735</v>
      </c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>
        <v>1</v>
      </c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>
        <v>1</v>
      </c>
    </row>
    <row r="146" spans="1:55" x14ac:dyDescent="0.25">
      <c r="A146" s="46" t="s">
        <v>12736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>
        <v>1</v>
      </c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>
        <v>1</v>
      </c>
    </row>
    <row r="147" spans="1:55" x14ac:dyDescent="0.25">
      <c r="A147" s="46" t="s">
        <v>12737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>
        <v>1</v>
      </c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>
        <v>1</v>
      </c>
    </row>
    <row r="148" spans="1:55" x14ac:dyDescent="0.25">
      <c r="A148" s="46" t="s">
        <v>12738</v>
      </c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>
        <v>1</v>
      </c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>
        <v>1</v>
      </c>
    </row>
    <row r="149" spans="1:55" x14ac:dyDescent="0.25">
      <c r="A149" s="46" t="s">
        <v>12739</v>
      </c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>
        <v>1</v>
      </c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>
        <v>1</v>
      </c>
    </row>
    <row r="150" spans="1:55" x14ac:dyDescent="0.25">
      <c r="A150" s="46" t="s">
        <v>12740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>
        <v>1</v>
      </c>
      <c r="AY150" s="45"/>
      <c r="AZ150" s="45"/>
      <c r="BA150" s="45"/>
      <c r="BB150" s="45"/>
      <c r="BC150" s="45">
        <v>1</v>
      </c>
    </row>
    <row r="151" spans="1:55" x14ac:dyDescent="0.25">
      <c r="A151" s="46" t="s">
        <v>12741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>
        <v>1</v>
      </c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>
        <v>1</v>
      </c>
    </row>
    <row r="152" spans="1:55" x14ac:dyDescent="0.25">
      <c r="A152" s="46" t="s">
        <v>12742</v>
      </c>
      <c r="B152" s="45"/>
      <c r="C152" s="45"/>
      <c r="D152" s="45"/>
      <c r="E152" s="45"/>
      <c r="F152" s="45"/>
      <c r="G152" s="45">
        <v>1</v>
      </c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>
        <v>1</v>
      </c>
    </row>
    <row r="153" spans="1:55" x14ac:dyDescent="0.25">
      <c r="A153" s="46" t="s">
        <v>12743</v>
      </c>
      <c r="B153" s="45"/>
      <c r="C153" s="45"/>
      <c r="D153" s="45">
        <v>1</v>
      </c>
      <c r="E153" s="45"/>
      <c r="F153" s="45"/>
      <c r="G153" s="45"/>
      <c r="H153" s="45"/>
      <c r="I153" s="45"/>
      <c r="J153" s="45"/>
      <c r="K153" s="45"/>
      <c r="L153" s="45"/>
      <c r="M153" s="45"/>
      <c r="N153" s="45">
        <v>1</v>
      </c>
      <c r="O153" s="45"/>
      <c r="P153" s="45"/>
      <c r="Q153" s="45">
        <v>1</v>
      </c>
      <c r="R153" s="45"/>
      <c r="S153" s="45"/>
      <c r="T153" s="45"/>
      <c r="U153" s="45"/>
      <c r="V153" s="45"/>
      <c r="W153" s="45"/>
      <c r="X153" s="45"/>
      <c r="Y153" s="45">
        <v>1</v>
      </c>
      <c r="Z153" s="45">
        <v>1</v>
      </c>
      <c r="AA153" s="45">
        <v>1</v>
      </c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>
        <v>1</v>
      </c>
      <c r="AN153" s="45"/>
      <c r="AO153" s="45"/>
      <c r="AP153" s="45"/>
      <c r="AQ153" s="45"/>
      <c r="AR153" s="45"/>
      <c r="AS153" s="45">
        <v>1</v>
      </c>
      <c r="AT153" s="45"/>
      <c r="AU153" s="45"/>
      <c r="AV153" s="45"/>
      <c r="AW153" s="45"/>
      <c r="AX153" s="45"/>
      <c r="AY153" s="45">
        <v>1</v>
      </c>
      <c r="AZ153" s="45"/>
      <c r="BA153" s="45"/>
      <c r="BB153" s="45"/>
      <c r="BC153" s="45">
        <v>9</v>
      </c>
    </row>
    <row r="154" spans="1:55" x14ac:dyDescent="0.25">
      <c r="A154" s="46" t="s">
        <v>12744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>
        <v>1</v>
      </c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>
        <v>1</v>
      </c>
    </row>
    <row r="155" spans="1:55" x14ac:dyDescent="0.25">
      <c r="A155" s="46" t="s">
        <v>12745</v>
      </c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>
        <v>1</v>
      </c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>
        <v>1</v>
      </c>
    </row>
    <row r="156" spans="1:55" x14ac:dyDescent="0.25">
      <c r="A156" s="46" t="s">
        <v>12746</v>
      </c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>
        <v>1</v>
      </c>
      <c r="AR156" s="45"/>
      <c r="AS156" s="45"/>
      <c r="AT156" s="45"/>
      <c r="AU156" s="45"/>
      <c r="AV156" s="45"/>
      <c r="AW156" s="45"/>
      <c r="AX156" s="45"/>
      <c r="AY156" s="45"/>
      <c r="AZ156" s="45"/>
      <c r="BA156" s="45">
        <v>1</v>
      </c>
      <c r="BB156" s="45"/>
      <c r="BC156" s="45">
        <v>2</v>
      </c>
    </row>
    <row r="157" spans="1:55" x14ac:dyDescent="0.25">
      <c r="A157" s="46" t="s">
        <v>12747</v>
      </c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>
        <v>1</v>
      </c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>
        <v>1</v>
      </c>
    </row>
    <row r="158" spans="1:55" x14ac:dyDescent="0.25">
      <c r="A158" s="46" t="s">
        <v>12748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>
        <v>1</v>
      </c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>
        <v>1</v>
      </c>
    </row>
    <row r="159" spans="1:55" x14ac:dyDescent="0.25">
      <c r="A159" s="46" t="s">
        <v>12749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>
        <v>1</v>
      </c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>
        <v>1</v>
      </c>
    </row>
    <row r="160" spans="1:55" x14ac:dyDescent="0.25">
      <c r="A160" s="46" t="s">
        <v>12750</v>
      </c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>
        <v>1</v>
      </c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>
        <v>1</v>
      </c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>
        <v>2</v>
      </c>
    </row>
    <row r="161" spans="1:55" x14ac:dyDescent="0.25">
      <c r="A161" s="46" t="s">
        <v>12751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>
        <v>1</v>
      </c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>
        <v>1</v>
      </c>
    </row>
    <row r="162" spans="1:55" x14ac:dyDescent="0.25">
      <c r="A162" s="46" t="s">
        <v>12752</v>
      </c>
      <c r="B162" s="45">
        <v>1</v>
      </c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>
        <v>1</v>
      </c>
    </row>
    <row r="163" spans="1:55" x14ac:dyDescent="0.25">
      <c r="A163" s="46" t="s">
        <v>12753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>
        <v>1</v>
      </c>
      <c r="AU163" s="45"/>
      <c r="AV163" s="45"/>
      <c r="AW163" s="45"/>
      <c r="AX163" s="45"/>
      <c r="AY163" s="45"/>
      <c r="AZ163" s="45"/>
      <c r="BA163" s="45"/>
      <c r="BB163" s="45"/>
      <c r="BC163" s="45">
        <v>1</v>
      </c>
    </row>
    <row r="164" spans="1:55" x14ac:dyDescent="0.25">
      <c r="A164" s="46" t="s">
        <v>12754</v>
      </c>
      <c r="B164" s="45"/>
      <c r="C164" s="45">
        <v>1</v>
      </c>
      <c r="D164" s="45"/>
      <c r="E164" s="45"/>
      <c r="F164" s="45"/>
      <c r="G164" s="45"/>
      <c r="H164" s="45"/>
      <c r="I164" s="45"/>
      <c r="J164" s="45"/>
      <c r="K164" s="45"/>
      <c r="L164" s="45">
        <v>1</v>
      </c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>
        <v>2</v>
      </c>
    </row>
    <row r="165" spans="1:55" x14ac:dyDescent="0.25">
      <c r="A165" s="46" t="s">
        <v>12755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>
        <v>1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>
        <v>1</v>
      </c>
    </row>
    <row r="166" spans="1:55" x14ac:dyDescent="0.25">
      <c r="A166" s="46" t="s">
        <v>12756</v>
      </c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>
        <v>1</v>
      </c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>
        <v>1</v>
      </c>
      <c r="BC166" s="45">
        <v>2</v>
      </c>
    </row>
    <row r="167" spans="1:55" x14ac:dyDescent="0.25">
      <c r="A167" s="46" t="s">
        <v>12757</v>
      </c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>
        <v>1</v>
      </c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>
        <v>1</v>
      </c>
    </row>
    <row r="168" spans="1:55" x14ac:dyDescent="0.25">
      <c r="A168" s="46" t="s">
        <v>12758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>
        <v>1</v>
      </c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>
        <v>1</v>
      </c>
    </row>
    <row r="169" spans="1:55" x14ac:dyDescent="0.25">
      <c r="A169" s="46" t="s">
        <v>12759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>
        <v>1</v>
      </c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>
        <v>1</v>
      </c>
    </row>
    <row r="170" spans="1:55" x14ac:dyDescent="0.25">
      <c r="A170" s="46" t="s">
        <v>12760</v>
      </c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>
        <v>1</v>
      </c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>
        <v>1</v>
      </c>
    </row>
    <row r="171" spans="1:55" x14ac:dyDescent="0.25">
      <c r="A171" s="46" t="s">
        <v>12761</v>
      </c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>
        <v>1</v>
      </c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>
        <v>1</v>
      </c>
    </row>
    <row r="172" spans="1:55" x14ac:dyDescent="0.25">
      <c r="A172" s="46" t="s">
        <v>12762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>
        <v>1</v>
      </c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>
        <v>1</v>
      </c>
    </row>
    <row r="173" spans="1:55" x14ac:dyDescent="0.25">
      <c r="A173" s="46" t="s">
        <v>12763</v>
      </c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>
        <v>1</v>
      </c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>
        <v>1</v>
      </c>
      <c r="AC173" s="45"/>
      <c r="AD173" s="45"/>
      <c r="AE173" s="45">
        <v>1</v>
      </c>
      <c r="AF173" s="45"/>
      <c r="AG173" s="45"/>
      <c r="AH173" s="45"/>
      <c r="AI173" s="45"/>
      <c r="AJ173" s="45"/>
      <c r="AK173" s="45"/>
      <c r="AL173" s="45">
        <v>1</v>
      </c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>
        <v>4</v>
      </c>
    </row>
    <row r="174" spans="1:55" x14ac:dyDescent="0.25">
      <c r="A174" s="46" t="s">
        <v>12764</v>
      </c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>
        <v>1</v>
      </c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>
        <v>1</v>
      </c>
    </row>
    <row r="175" spans="1:55" x14ac:dyDescent="0.25">
      <c r="A175" s="46" t="s">
        <v>12765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>
        <v>1</v>
      </c>
      <c r="AU175" s="45"/>
      <c r="AV175" s="45"/>
      <c r="AW175" s="45"/>
      <c r="AX175" s="45"/>
      <c r="AY175" s="45"/>
      <c r="AZ175" s="45"/>
      <c r="BA175" s="45"/>
      <c r="BB175" s="45"/>
      <c r="BC175" s="45">
        <v>1</v>
      </c>
    </row>
    <row r="176" spans="1:55" x14ac:dyDescent="0.25">
      <c r="A176" s="46" t="s">
        <v>12766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>
        <v>1</v>
      </c>
      <c r="AW176" s="45"/>
      <c r="AX176" s="45"/>
      <c r="AY176" s="45"/>
      <c r="AZ176" s="45"/>
      <c r="BA176" s="45"/>
      <c r="BB176" s="45"/>
      <c r="BC176" s="45">
        <v>1</v>
      </c>
    </row>
    <row r="177" spans="1:55" x14ac:dyDescent="0.25">
      <c r="A177" s="46" t="s">
        <v>12767</v>
      </c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>
        <v>1</v>
      </c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>
        <v>1</v>
      </c>
    </row>
    <row r="178" spans="1:55" x14ac:dyDescent="0.25">
      <c r="A178" s="46" t="s">
        <v>12768</v>
      </c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>
        <v>1</v>
      </c>
      <c r="AT178" s="45"/>
      <c r="AU178" s="45"/>
      <c r="AV178" s="45"/>
      <c r="AW178" s="45"/>
      <c r="AX178" s="45"/>
      <c r="AY178" s="45"/>
      <c r="AZ178" s="45"/>
      <c r="BA178" s="45"/>
      <c r="BB178" s="45"/>
      <c r="BC178" s="45">
        <v>1</v>
      </c>
    </row>
    <row r="179" spans="1:55" x14ac:dyDescent="0.25">
      <c r="A179" s="46" t="s">
        <v>12769</v>
      </c>
      <c r="B179" s="45"/>
      <c r="C179" s="45">
        <v>1</v>
      </c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>
        <v>1</v>
      </c>
      <c r="AT179" s="45"/>
      <c r="AU179" s="45"/>
      <c r="AV179" s="45"/>
      <c r="AW179" s="45"/>
      <c r="AX179" s="45"/>
      <c r="AY179" s="45"/>
      <c r="AZ179" s="45"/>
      <c r="BA179" s="45"/>
      <c r="BB179" s="45"/>
      <c r="BC179" s="45">
        <v>2</v>
      </c>
    </row>
    <row r="180" spans="1:55" x14ac:dyDescent="0.25">
      <c r="A180" s="46" t="s">
        <v>12770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>
        <v>1</v>
      </c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>
        <v>1</v>
      </c>
    </row>
    <row r="181" spans="1:55" x14ac:dyDescent="0.25">
      <c r="A181" s="46" t="s">
        <v>12771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>
        <v>1</v>
      </c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>
        <v>1</v>
      </c>
    </row>
    <row r="182" spans="1:55" x14ac:dyDescent="0.25">
      <c r="A182" s="46" t="s">
        <v>12772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>
        <v>1</v>
      </c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>
        <v>1</v>
      </c>
    </row>
    <row r="183" spans="1:55" x14ac:dyDescent="0.25">
      <c r="A183" s="46" t="s">
        <v>12773</v>
      </c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>
        <v>1</v>
      </c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>
        <v>1</v>
      </c>
    </row>
    <row r="184" spans="1:55" x14ac:dyDescent="0.25">
      <c r="A184" s="46" t="s">
        <v>12774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>
        <v>1</v>
      </c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>
        <v>1</v>
      </c>
    </row>
    <row r="185" spans="1:55" x14ac:dyDescent="0.25">
      <c r="A185" s="46" t="s">
        <v>12775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>
        <v>1</v>
      </c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>
        <v>1</v>
      </c>
    </row>
    <row r="186" spans="1:55" x14ac:dyDescent="0.25">
      <c r="A186" s="46" t="s">
        <v>12776</v>
      </c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>
        <v>1</v>
      </c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>
        <v>1</v>
      </c>
    </row>
    <row r="187" spans="1:55" x14ac:dyDescent="0.25">
      <c r="A187" s="46" t="s">
        <v>12777</v>
      </c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>
        <v>1</v>
      </c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>
        <v>1</v>
      </c>
    </row>
    <row r="188" spans="1:55" x14ac:dyDescent="0.25">
      <c r="A188" s="46" t="s">
        <v>12778</v>
      </c>
      <c r="B188" s="45"/>
      <c r="C188" s="45"/>
      <c r="D188" s="45">
        <v>1</v>
      </c>
      <c r="E188" s="45"/>
      <c r="F188" s="45"/>
      <c r="G188" s="45"/>
      <c r="H188" s="45"/>
      <c r="I188" s="45"/>
      <c r="J188" s="45"/>
      <c r="K188" s="45"/>
      <c r="L188" s="45"/>
      <c r="M188" s="45"/>
      <c r="N188" s="45">
        <v>1</v>
      </c>
      <c r="O188" s="45"/>
      <c r="P188" s="45">
        <v>1</v>
      </c>
      <c r="Q188" s="45">
        <v>1</v>
      </c>
      <c r="R188" s="45"/>
      <c r="S188" s="45">
        <v>1</v>
      </c>
      <c r="T188" s="45"/>
      <c r="U188" s="45"/>
      <c r="V188" s="45"/>
      <c r="W188" s="45"/>
      <c r="X188" s="45"/>
      <c r="Y188" s="45"/>
      <c r="Z188" s="45">
        <v>1</v>
      </c>
      <c r="AA188" s="45"/>
      <c r="AB188" s="45"/>
      <c r="AC188" s="45"/>
      <c r="AD188" s="45"/>
      <c r="AE188" s="45">
        <v>1</v>
      </c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>
        <v>1</v>
      </c>
      <c r="BB188" s="45"/>
      <c r="BC188" s="45">
        <v>8</v>
      </c>
    </row>
    <row r="189" spans="1:55" x14ac:dyDescent="0.25">
      <c r="A189" s="46" t="s">
        <v>12779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>
        <v>1</v>
      </c>
      <c r="AU189" s="45"/>
      <c r="AV189" s="45"/>
      <c r="AW189" s="45"/>
      <c r="AX189" s="45"/>
      <c r="AY189" s="45"/>
      <c r="AZ189" s="45"/>
      <c r="BA189" s="45"/>
      <c r="BB189" s="45"/>
      <c r="BC189" s="45">
        <v>1</v>
      </c>
    </row>
    <row r="190" spans="1:55" x14ac:dyDescent="0.25">
      <c r="A190" s="46" t="s">
        <v>12780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>
        <v>1</v>
      </c>
      <c r="AU190" s="45"/>
      <c r="AV190" s="45"/>
      <c r="AW190" s="45"/>
      <c r="AX190" s="45"/>
      <c r="AY190" s="45"/>
      <c r="AZ190" s="45"/>
      <c r="BA190" s="45"/>
      <c r="BB190" s="45"/>
      <c r="BC190" s="45">
        <v>1</v>
      </c>
    </row>
    <row r="191" spans="1:55" x14ac:dyDescent="0.25">
      <c r="A191" s="46" t="s">
        <v>12781</v>
      </c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>
        <v>1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>
        <v>1</v>
      </c>
    </row>
    <row r="192" spans="1:55" x14ac:dyDescent="0.25">
      <c r="A192" s="46" t="s">
        <v>12782</v>
      </c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>
        <v>1</v>
      </c>
      <c r="AW192" s="45"/>
      <c r="AX192" s="45"/>
      <c r="AY192" s="45"/>
      <c r="AZ192" s="45"/>
      <c r="BA192" s="45"/>
      <c r="BB192" s="45"/>
      <c r="BC192" s="45">
        <v>1</v>
      </c>
    </row>
    <row r="193" spans="1:55" x14ac:dyDescent="0.25">
      <c r="A193" s="46" t="s">
        <v>12783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>
        <v>1</v>
      </c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>
        <v>1</v>
      </c>
    </row>
    <row r="194" spans="1:55" x14ac:dyDescent="0.25">
      <c r="A194" s="46" t="s">
        <v>12784</v>
      </c>
      <c r="B194" s="45"/>
      <c r="C194" s="45"/>
      <c r="D194" s="45"/>
      <c r="E194" s="45"/>
      <c r="F194" s="45"/>
      <c r="G194" s="45">
        <v>1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>
        <v>1</v>
      </c>
    </row>
    <row r="195" spans="1:55" x14ac:dyDescent="0.25">
      <c r="A195" s="46" t="s">
        <v>12785</v>
      </c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>
        <v>1</v>
      </c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>
        <v>1</v>
      </c>
    </row>
    <row r="196" spans="1:55" x14ac:dyDescent="0.25">
      <c r="A196" s="46" t="s">
        <v>12786</v>
      </c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>
        <v>1</v>
      </c>
      <c r="S196" s="45">
        <v>1</v>
      </c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>
        <v>2</v>
      </c>
    </row>
    <row r="197" spans="1:55" x14ac:dyDescent="0.25">
      <c r="A197" s="46" t="s">
        <v>12787</v>
      </c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>
        <v>1</v>
      </c>
      <c r="AU197" s="45"/>
      <c r="AV197" s="45"/>
      <c r="AW197" s="45"/>
      <c r="AX197" s="45"/>
      <c r="AY197" s="45"/>
      <c r="AZ197" s="45"/>
      <c r="BA197" s="45"/>
      <c r="BB197" s="45"/>
      <c r="BC197" s="45">
        <v>1</v>
      </c>
    </row>
    <row r="198" spans="1:55" x14ac:dyDescent="0.25">
      <c r="A198" s="46" t="s">
        <v>12788</v>
      </c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>
        <v>1</v>
      </c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>
        <v>1</v>
      </c>
    </row>
    <row r="199" spans="1:55" x14ac:dyDescent="0.25">
      <c r="A199" s="46" t="s">
        <v>12789</v>
      </c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>
        <v>1</v>
      </c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>
        <v>1</v>
      </c>
    </row>
    <row r="200" spans="1:55" x14ac:dyDescent="0.25">
      <c r="A200" s="46" t="s">
        <v>12790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>
        <v>1</v>
      </c>
      <c r="AV200" s="45"/>
      <c r="AW200" s="45"/>
      <c r="AX200" s="45"/>
      <c r="AY200" s="45"/>
      <c r="AZ200" s="45"/>
      <c r="BA200" s="45"/>
      <c r="BB200" s="45"/>
      <c r="BC200" s="45">
        <v>1</v>
      </c>
    </row>
    <row r="201" spans="1:55" x14ac:dyDescent="0.25">
      <c r="A201" s="46" t="s">
        <v>12791</v>
      </c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>
        <v>1</v>
      </c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>
        <v>1</v>
      </c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>
        <v>2</v>
      </c>
    </row>
    <row r="202" spans="1:55" x14ac:dyDescent="0.25">
      <c r="A202" s="46" t="s">
        <v>12792</v>
      </c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>
        <v>1</v>
      </c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>
        <v>1</v>
      </c>
    </row>
    <row r="203" spans="1:55" x14ac:dyDescent="0.25">
      <c r="A203" s="46" t="s">
        <v>12793</v>
      </c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>
        <v>1</v>
      </c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>
        <v>1</v>
      </c>
    </row>
    <row r="204" spans="1:55" x14ac:dyDescent="0.25">
      <c r="A204" s="46" t="s">
        <v>12794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>
        <v>1</v>
      </c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>
        <v>1</v>
      </c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>
        <v>2</v>
      </c>
    </row>
    <row r="205" spans="1:55" x14ac:dyDescent="0.25">
      <c r="A205" s="46" t="s">
        <v>12795</v>
      </c>
      <c r="B205" s="45"/>
      <c r="C205" s="45"/>
      <c r="D205" s="45">
        <v>1</v>
      </c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>
        <v>1</v>
      </c>
      <c r="AT205" s="45"/>
      <c r="AU205" s="45"/>
      <c r="AV205" s="45"/>
      <c r="AW205" s="45"/>
      <c r="AX205" s="45"/>
      <c r="AY205" s="45"/>
      <c r="AZ205" s="45"/>
      <c r="BA205" s="45"/>
      <c r="BB205" s="45"/>
      <c r="BC205" s="45">
        <v>2</v>
      </c>
    </row>
    <row r="206" spans="1:55" x14ac:dyDescent="0.25">
      <c r="A206" s="46" t="s">
        <v>12796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>
        <v>1</v>
      </c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>
        <v>1</v>
      </c>
    </row>
    <row r="207" spans="1:55" x14ac:dyDescent="0.25">
      <c r="A207" s="46" t="s">
        <v>12797</v>
      </c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>
        <v>1</v>
      </c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>
        <v>1</v>
      </c>
    </row>
    <row r="208" spans="1:55" x14ac:dyDescent="0.25">
      <c r="A208" s="46" t="s">
        <v>12798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>
        <v>1</v>
      </c>
      <c r="BB208" s="45"/>
      <c r="BC208" s="45">
        <v>1</v>
      </c>
    </row>
    <row r="209" spans="1:55" x14ac:dyDescent="0.25">
      <c r="A209" s="46" t="s">
        <v>12799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>
        <v>1</v>
      </c>
      <c r="AU209" s="45"/>
      <c r="AV209" s="45"/>
      <c r="AW209" s="45"/>
      <c r="AX209" s="45"/>
      <c r="AY209" s="45"/>
      <c r="AZ209" s="45"/>
      <c r="BA209" s="45"/>
      <c r="BB209" s="45"/>
      <c r="BC209" s="45">
        <v>1</v>
      </c>
    </row>
    <row r="210" spans="1:55" x14ac:dyDescent="0.25">
      <c r="A210" s="46" t="s">
        <v>12800</v>
      </c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>
        <v>1</v>
      </c>
      <c r="AU210" s="45"/>
      <c r="AV210" s="45"/>
      <c r="AW210" s="45"/>
      <c r="AX210" s="45"/>
      <c r="AY210" s="45"/>
      <c r="AZ210" s="45"/>
      <c r="BA210" s="45"/>
      <c r="BB210" s="45"/>
      <c r="BC210" s="45">
        <v>1</v>
      </c>
    </row>
    <row r="211" spans="1:55" x14ac:dyDescent="0.25">
      <c r="A211" s="46" t="s">
        <v>12801</v>
      </c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>
        <v>1</v>
      </c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>
        <v>1</v>
      </c>
    </row>
    <row r="212" spans="1:55" x14ac:dyDescent="0.25">
      <c r="A212" s="46" t="s">
        <v>12802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>
        <v>1</v>
      </c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>
        <v>1</v>
      </c>
    </row>
    <row r="213" spans="1:55" x14ac:dyDescent="0.25">
      <c r="A213" s="46" t="s">
        <v>12803</v>
      </c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>
        <v>1</v>
      </c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>
        <v>1</v>
      </c>
    </row>
    <row r="214" spans="1:55" x14ac:dyDescent="0.25">
      <c r="A214" s="46" t="s">
        <v>12804</v>
      </c>
      <c r="B214" s="45"/>
      <c r="C214" s="45"/>
      <c r="D214" s="45"/>
      <c r="E214" s="45"/>
      <c r="F214" s="45"/>
      <c r="G214" s="45"/>
      <c r="H214" s="45"/>
      <c r="I214" s="45"/>
      <c r="J214" s="45"/>
      <c r="K214" s="45">
        <v>1</v>
      </c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>
        <v>1</v>
      </c>
    </row>
    <row r="215" spans="1:55" x14ac:dyDescent="0.25">
      <c r="A215" s="46" t="s">
        <v>12805</v>
      </c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>
        <v>1</v>
      </c>
      <c r="AU215" s="45"/>
      <c r="AV215" s="45"/>
      <c r="AW215" s="45"/>
      <c r="AX215" s="45"/>
      <c r="AY215" s="45"/>
      <c r="AZ215" s="45"/>
      <c r="BA215" s="45"/>
      <c r="BB215" s="45"/>
      <c r="BC215" s="45">
        <v>1</v>
      </c>
    </row>
    <row r="216" spans="1:55" x14ac:dyDescent="0.25">
      <c r="A216" s="46" t="s">
        <v>12806</v>
      </c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>
        <v>1</v>
      </c>
      <c r="AU216" s="45"/>
      <c r="AV216" s="45"/>
      <c r="AW216" s="45"/>
      <c r="AX216" s="45"/>
      <c r="AY216" s="45"/>
      <c r="AZ216" s="45"/>
      <c r="BA216" s="45"/>
      <c r="BB216" s="45"/>
      <c r="BC216" s="45">
        <v>1</v>
      </c>
    </row>
    <row r="217" spans="1:55" x14ac:dyDescent="0.25">
      <c r="A217" s="46" t="s">
        <v>12809</v>
      </c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>
        <v>1</v>
      </c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>
        <v>1</v>
      </c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>
        <v>2</v>
      </c>
    </row>
    <row r="218" spans="1:55" x14ac:dyDescent="0.25">
      <c r="A218" s="46" t="s">
        <v>12807</v>
      </c>
      <c r="B218" s="45">
        <v>1</v>
      </c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>
        <v>1</v>
      </c>
    </row>
    <row r="219" spans="1:55" x14ac:dyDescent="0.25">
      <c r="A219" s="46" t="s">
        <v>12808</v>
      </c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>
        <v>1</v>
      </c>
      <c r="AW219" s="45"/>
      <c r="AX219" s="45"/>
      <c r="AY219" s="45"/>
      <c r="AZ219" s="45"/>
      <c r="BA219" s="45"/>
      <c r="BB219" s="45"/>
      <c r="BC219" s="45">
        <v>1</v>
      </c>
    </row>
    <row r="220" spans="1:55" x14ac:dyDescent="0.25">
      <c r="A220" s="46" t="s">
        <v>12810</v>
      </c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>
        <v>1</v>
      </c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>
        <v>1</v>
      </c>
    </row>
    <row r="221" spans="1:55" x14ac:dyDescent="0.25">
      <c r="A221" s="46" t="s">
        <v>12811</v>
      </c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>
        <v>1</v>
      </c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>
        <v>1</v>
      </c>
    </row>
    <row r="222" spans="1:55" x14ac:dyDescent="0.25">
      <c r="A222" s="46" t="s">
        <v>12812</v>
      </c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>
        <v>1</v>
      </c>
      <c r="BB222" s="45"/>
      <c r="BC222" s="45">
        <v>1</v>
      </c>
    </row>
    <row r="223" spans="1:55" x14ac:dyDescent="0.25">
      <c r="A223" s="46" t="s">
        <v>12813</v>
      </c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>
        <v>1</v>
      </c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>
        <v>1</v>
      </c>
    </row>
    <row r="224" spans="1:55" x14ac:dyDescent="0.25">
      <c r="A224" s="46" t="s">
        <v>12814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>
        <v>1</v>
      </c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>
        <v>1</v>
      </c>
      <c r="AU224" s="45"/>
      <c r="AV224" s="45"/>
      <c r="AW224" s="45"/>
      <c r="AX224" s="45"/>
      <c r="AY224" s="45"/>
      <c r="AZ224" s="45"/>
      <c r="BA224" s="45"/>
      <c r="BB224" s="45"/>
      <c r="BC224" s="45">
        <v>2</v>
      </c>
    </row>
    <row r="225" spans="1:55" x14ac:dyDescent="0.25">
      <c r="A225" s="46" t="s">
        <v>12815</v>
      </c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>
        <v>1</v>
      </c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>
        <v>1</v>
      </c>
    </row>
    <row r="226" spans="1:55" x14ac:dyDescent="0.25">
      <c r="A226" s="46" t="s">
        <v>12816</v>
      </c>
      <c r="B226" s="45"/>
      <c r="C226" s="45"/>
      <c r="D226" s="45"/>
      <c r="E226" s="45"/>
      <c r="F226" s="45"/>
      <c r="G226" s="45">
        <v>1</v>
      </c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>
        <v>1</v>
      </c>
    </row>
    <row r="227" spans="1:55" x14ac:dyDescent="0.25">
      <c r="A227" s="46" t="s">
        <v>12817</v>
      </c>
      <c r="B227" s="45"/>
      <c r="C227" s="45"/>
      <c r="D227" s="45"/>
      <c r="E227" s="45"/>
      <c r="F227" s="45"/>
      <c r="G227" s="45"/>
      <c r="H227" s="45"/>
      <c r="I227" s="45"/>
      <c r="J227" s="45"/>
      <c r="K227" s="45">
        <v>1</v>
      </c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>
        <v>1</v>
      </c>
    </row>
    <row r="228" spans="1:55" x14ac:dyDescent="0.25">
      <c r="A228" s="46" t="s">
        <v>12818</v>
      </c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>
        <v>1</v>
      </c>
      <c r="Q228" s="45">
        <v>1</v>
      </c>
      <c r="R228" s="45">
        <v>1</v>
      </c>
      <c r="S228" s="45"/>
      <c r="T228" s="45"/>
      <c r="U228" s="45"/>
      <c r="V228" s="45"/>
      <c r="W228" s="45"/>
      <c r="X228" s="45"/>
      <c r="Y228" s="45">
        <v>1</v>
      </c>
      <c r="Z228" s="45"/>
      <c r="AA228" s="45"/>
      <c r="AB228" s="45"/>
      <c r="AC228" s="45"/>
      <c r="AD228" s="45"/>
      <c r="AE228" s="45">
        <v>1</v>
      </c>
      <c r="AF228" s="45"/>
      <c r="AG228" s="45"/>
      <c r="AH228" s="45"/>
      <c r="AI228" s="45"/>
      <c r="AJ228" s="45"/>
      <c r="AK228" s="45">
        <v>1</v>
      </c>
      <c r="AL228" s="45"/>
      <c r="AM228" s="45"/>
      <c r="AN228" s="45"/>
      <c r="AO228" s="45"/>
      <c r="AP228" s="45"/>
      <c r="AQ228" s="45"/>
      <c r="AR228" s="45">
        <v>1</v>
      </c>
      <c r="AS228" s="45"/>
      <c r="AT228" s="45">
        <v>1</v>
      </c>
      <c r="AU228" s="45"/>
      <c r="AV228" s="45"/>
      <c r="AW228" s="45"/>
      <c r="AX228" s="45"/>
      <c r="AY228" s="45"/>
      <c r="AZ228" s="45">
        <v>1</v>
      </c>
      <c r="BA228" s="45"/>
      <c r="BB228" s="45"/>
      <c r="BC228" s="45">
        <v>9</v>
      </c>
    </row>
    <row r="229" spans="1:55" x14ac:dyDescent="0.25">
      <c r="A229" s="46" t="s">
        <v>12819</v>
      </c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>
        <v>1</v>
      </c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>
        <v>1</v>
      </c>
    </row>
    <row r="230" spans="1:55" x14ac:dyDescent="0.25">
      <c r="A230" s="46" t="s">
        <v>12820</v>
      </c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>
        <v>1</v>
      </c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>
        <v>1</v>
      </c>
      <c r="AW230" s="45"/>
      <c r="AX230" s="45"/>
      <c r="AY230" s="45"/>
      <c r="AZ230" s="45"/>
      <c r="BA230" s="45"/>
      <c r="BB230" s="45"/>
      <c r="BC230" s="45">
        <v>2</v>
      </c>
    </row>
    <row r="231" spans="1:55" x14ac:dyDescent="0.25">
      <c r="A231" s="46" t="s">
        <v>12821</v>
      </c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>
        <v>1</v>
      </c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>
        <v>1</v>
      </c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>
        <v>2</v>
      </c>
    </row>
    <row r="232" spans="1:55" x14ac:dyDescent="0.25">
      <c r="A232" s="46" t="s">
        <v>12822</v>
      </c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>
        <v>1</v>
      </c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>
        <v>1</v>
      </c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>
        <v>1</v>
      </c>
      <c r="AW232" s="45"/>
      <c r="AX232" s="45"/>
      <c r="AY232" s="45"/>
      <c r="AZ232" s="45"/>
      <c r="BA232" s="45"/>
      <c r="BB232" s="45"/>
      <c r="BC232" s="45">
        <v>3</v>
      </c>
    </row>
    <row r="233" spans="1:55" x14ac:dyDescent="0.25">
      <c r="A233" s="46" t="s">
        <v>12823</v>
      </c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>
        <v>1</v>
      </c>
      <c r="AW233" s="45"/>
      <c r="AX233" s="45"/>
      <c r="AY233" s="45"/>
      <c r="AZ233" s="45"/>
      <c r="BA233" s="45"/>
      <c r="BB233" s="45"/>
      <c r="BC233" s="45">
        <v>1</v>
      </c>
    </row>
    <row r="234" spans="1:55" x14ac:dyDescent="0.25">
      <c r="A234" s="46" t="s">
        <v>12824</v>
      </c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>
        <v>1</v>
      </c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>
        <v>1</v>
      </c>
    </row>
    <row r="235" spans="1:55" x14ac:dyDescent="0.25">
      <c r="A235" s="46" t="s">
        <v>12826</v>
      </c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>
        <v>1</v>
      </c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>
        <v>1</v>
      </c>
    </row>
    <row r="236" spans="1:55" x14ac:dyDescent="0.25">
      <c r="A236" s="46" t="s">
        <v>12825</v>
      </c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>
        <v>1</v>
      </c>
      <c r="AW236" s="45"/>
      <c r="AX236" s="45"/>
      <c r="AY236" s="45"/>
      <c r="AZ236" s="45"/>
      <c r="BA236" s="45"/>
      <c r="BB236" s="45"/>
      <c r="BC236" s="45">
        <v>1</v>
      </c>
    </row>
    <row r="237" spans="1:55" x14ac:dyDescent="0.25">
      <c r="A237" s="46" t="s">
        <v>12827</v>
      </c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>
        <v>1</v>
      </c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>
        <v>1</v>
      </c>
      <c r="AS237" s="45"/>
      <c r="AT237" s="45"/>
      <c r="AU237" s="45"/>
      <c r="AV237" s="45"/>
      <c r="AW237" s="45"/>
      <c r="AX237" s="45"/>
      <c r="AY237" s="45"/>
      <c r="AZ237" s="45">
        <v>1</v>
      </c>
      <c r="BA237" s="45"/>
      <c r="BB237" s="45"/>
      <c r="BC237" s="45">
        <v>3</v>
      </c>
    </row>
    <row r="238" spans="1:55" x14ac:dyDescent="0.25">
      <c r="A238" s="46" t="s">
        <v>12828</v>
      </c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>
        <v>1</v>
      </c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>
        <v>1</v>
      </c>
    </row>
    <row r="239" spans="1:55" x14ac:dyDescent="0.25">
      <c r="A239" s="46" t="s">
        <v>12829</v>
      </c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>
        <v>1</v>
      </c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>
        <v>1</v>
      </c>
    </row>
    <row r="240" spans="1:55" x14ac:dyDescent="0.25">
      <c r="A240" s="46" t="s">
        <v>12830</v>
      </c>
      <c r="B240" s="45"/>
      <c r="C240" s="45">
        <v>1</v>
      </c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>
        <v>1</v>
      </c>
    </row>
    <row r="241" spans="1:55" x14ac:dyDescent="0.25">
      <c r="A241" s="46" t="s">
        <v>12831</v>
      </c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>
        <v>1</v>
      </c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>
        <v>1</v>
      </c>
    </row>
    <row r="242" spans="1:55" x14ac:dyDescent="0.25">
      <c r="A242" s="46" t="s">
        <v>12832</v>
      </c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>
        <v>1</v>
      </c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>
        <v>1</v>
      </c>
    </row>
    <row r="243" spans="1:55" x14ac:dyDescent="0.25">
      <c r="A243" s="46" t="s">
        <v>12833</v>
      </c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>
        <v>1</v>
      </c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>
        <v>1</v>
      </c>
      <c r="AD243" s="45">
        <v>1</v>
      </c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>
        <v>3</v>
      </c>
    </row>
    <row r="244" spans="1:55" x14ac:dyDescent="0.25">
      <c r="A244" s="46" t="s">
        <v>12834</v>
      </c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>
        <v>1</v>
      </c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>
        <v>1</v>
      </c>
    </row>
    <row r="245" spans="1:55" x14ac:dyDescent="0.25">
      <c r="A245" s="46" t="s">
        <v>12835</v>
      </c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>
        <v>1</v>
      </c>
      <c r="AU245" s="45"/>
      <c r="AV245" s="45"/>
      <c r="AW245" s="45"/>
      <c r="AX245" s="45"/>
      <c r="AY245" s="45"/>
      <c r="AZ245" s="45"/>
      <c r="BA245" s="45"/>
      <c r="BB245" s="45"/>
      <c r="BC245" s="45">
        <v>1</v>
      </c>
    </row>
    <row r="246" spans="1:55" x14ac:dyDescent="0.25">
      <c r="A246" s="46" t="s">
        <v>12836</v>
      </c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>
        <v>1</v>
      </c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>
        <v>1</v>
      </c>
    </row>
    <row r="247" spans="1:55" x14ac:dyDescent="0.25">
      <c r="A247" s="46" t="s">
        <v>12837</v>
      </c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>
        <v>1</v>
      </c>
      <c r="AU247" s="45"/>
      <c r="AV247" s="45"/>
      <c r="AW247" s="45"/>
      <c r="AX247" s="45"/>
      <c r="AY247" s="45"/>
      <c r="AZ247" s="45"/>
      <c r="BA247" s="45"/>
      <c r="BB247" s="45"/>
      <c r="BC247" s="45">
        <v>1</v>
      </c>
    </row>
    <row r="248" spans="1:55" x14ac:dyDescent="0.25">
      <c r="A248" s="46" t="s">
        <v>12838</v>
      </c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>
        <v>1</v>
      </c>
      <c r="BA248" s="45"/>
      <c r="BB248" s="45"/>
      <c r="BC248" s="45">
        <v>1</v>
      </c>
    </row>
    <row r="249" spans="1:55" x14ac:dyDescent="0.25">
      <c r="A249" s="46" t="s">
        <v>12839</v>
      </c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>
        <v>1</v>
      </c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>
        <v>1</v>
      </c>
    </row>
    <row r="250" spans="1:55" x14ac:dyDescent="0.25">
      <c r="A250" s="46" t="s">
        <v>12840</v>
      </c>
      <c r="B250" s="45"/>
      <c r="C250" s="45">
        <v>1</v>
      </c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>
        <v>1</v>
      </c>
      <c r="O250" s="45"/>
      <c r="P250" s="45"/>
      <c r="Q250" s="45"/>
      <c r="R250" s="45">
        <v>1</v>
      </c>
      <c r="S250" s="45">
        <v>1</v>
      </c>
      <c r="T250" s="45"/>
      <c r="U250" s="45"/>
      <c r="V250" s="45"/>
      <c r="W250" s="45"/>
      <c r="X250" s="45"/>
      <c r="Y250" s="45"/>
      <c r="Z250" s="45">
        <v>1</v>
      </c>
      <c r="AA250" s="45"/>
      <c r="AB250" s="45"/>
      <c r="AC250" s="45"/>
      <c r="AD250" s="45"/>
      <c r="AE250" s="45">
        <v>1</v>
      </c>
      <c r="AF250" s="45"/>
      <c r="AG250" s="45"/>
      <c r="AH250" s="45"/>
      <c r="AI250" s="45"/>
      <c r="AJ250" s="45"/>
      <c r="AK250" s="45">
        <v>1</v>
      </c>
      <c r="AL250" s="45"/>
      <c r="AM250" s="45"/>
      <c r="AN250" s="45">
        <v>1</v>
      </c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>
        <v>8</v>
      </c>
    </row>
    <row r="251" spans="1:55" x14ac:dyDescent="0.25">
      <c r="A251" s="46" t="s">
        <v>12841</v>
      </c>
      <c r="B251" s="45"/>
      <c r="C251" s="45"/>
      <c r="D251" s="45"/>
      <c r="E251" s="45"/>
      <c r="F251" s="45">
        <v>1</v>
      </c>
      <c r="G251" s="45"/>
      <c r="H251" s="45"/>
      <c r="I251" s="45"/>
      <c r="J251" s="45"/>
      <c r="K251" s="45"/>
      <c r="L251" s="45"/>
      <c r="M251" s="45"/>
      <c r="N251" s="45"/>
      <c r="O251" s="45">
        <v>1</v>
      </c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>
        <v>1</v>
      </c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>
        <v>3</v>
      </c>
    </row>
    <row r="252" spans="1:55" x14ac:dyDescent="0.25">
      <c r="A252" s="46" t="s">
        <v>12842</v>
      </c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>
        <v>1</v>
      </c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>
        <v>1</v>
      </c>
    </row>
    <row r="253" spans="1:55" x14ac:dyDescent="0.25">
      <c r="A253" s="46" t="s">
        <v>12843</v>
      </c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>
        <v>1</v>
      </c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>
        <v>1</v>
      </c>
    </row>
    <row r="254" spans="1:55" x14ac:dyDescent="0.25">
      <c r="A254" s="46" t="s">
        <v>12844</v>
      </c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>
        <v>1</v>
      </c>
      <c r="BB254" s="45"/>
      <c r="BC254" s="45">
        <v>1</v>
      </c>
    </row>
    <row r="255" spans="1:55" x14ac:dyDescent="0.25">
      <c r="A255" s="46" t="s">
        <v>12845</v>
      </c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>
        <v>1</v>
      </c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>
        <v>1</v>
      </c>
    </row>
    <row r="256" spans="1:55" x14ac:dyDescent="0.25">
      <c r="A256" s="46" t="s">
        <v>12846</v>
      </c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>
        <v>1</v>
      </c>
      <c r="AV256" s="45"/>
      <c r="AW256" s="45"/>
      <c r="AX256" s="45"/>
      <c r="AY256" s="45"/>
      <c r="AZ256" s="45"/>
      <c r="BA256" s="45"/>
      <c r="BB256" s="45"/>
      <c r="BC256" s="45">
        <v>1</v>
      </c>
    </row>
    <row r="257" spans="1:55" x14ac:dyDescent="0.25">
      <c r="A257" s="46" t="s">
        <v>12847</v>
      </c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>
        <v>1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>
        <v>1</v>
      </c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>
        <v>2</v>
      </c>
    </row>
    <row r="258" spans="1:55" x14ac:dyDescent="0.25">
      <c r="A258" s="46" t="s">
        <v>12848</v>
      </c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>
        <v>1</v>
      </c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>
        <v>1</v>
      </c>
    </row>
    <row r="259" spans="1:55" x14ac:dyDescent="0.25">
      <c r="A259" s="46" t="s">
        <v>12849</v>
      </c>
      <c r="B259" s="45"/>
      <c r="C259" s="45"/>
      <c r="D259" s="45"/>
      <c r="E259" s="45"/>
      <c r="F259" s="45">
        <v>1</v>
      </c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>
        <v>1</v>
      </c>
    </row>
    <row r="260" spans="1:55" x14ac:dyDescent="0.25">
      <c r="A260" s="46" t="s">
        <v>12850</v>
      </c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>
        <v>1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>
        <v>1</v>
      </c>
    </row>
    <row r="261" spans="1:55" x14ac:dyDescent="0.25">
      <c r="A261" s="46" t="s">
        <v>12851</v>
      </c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>
        <v>1</v>
      </c>
      <c r="T261" s="45">
        <v>1</v>
      </c>
      <c r="U261" s="45"/>
      <c r="V261" s="45"/>
      <c r="W261" s="45"/>
      <c r="X261" s="45"/>
      <c r="Y261" s="45"/>
      <c r="Z261" s="45">
        <v>1</v>
      </c>
      <c r="AA261" s="45"/>
      <c r="AB261" s="45"/>
      <c r="AC261" s="45">
        <v>1</v>
      </c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>
        <v>1</v>
      </c>
      <c r="AU261" s="45"/>
      <c r="AV261" s="45"/>
      <c r="AW261" s="45"/>
      <c r="AX261" s="45"/>
      <c r="AY261" s="45"/>
      <c r="AZ261" s="45"/>
      <c r="BA261" s="45"/>
      <c r="BB261" s="45"/>
      <c r="BC261" s="45">
        <v>5</v>
      </c>
    </row>
    <row r="262" spans="1:55" x14ac:dyDescent="0.25">
      <c r="A262" s="46" t="s">
        <v>12852</v>
      </c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>
        <v>1</v>
      </c>
      <c r="AY262" s="45"/>
      <c r="AZ262" s="45"/>
      <c r="BA262" s="45"/>
      <c r="BB262" s="45"/>
      <c r="BC262" s="45">
        <v>1</v>
      </c>
    </row>
    <row r="263" spans="1:55" x14ac:dyDescent="0.25">
      <c r="A263" s="46" t="s">
        <v>12853</v>
      </c>
      <c r="B263" s="45"/>
      <c r="C263" s="45">
        <v>1</v>
      </c>
      <c r="D263" s="45">
        <v>1</v>
      </c>
      <c r="E263" s="45"/>
      <c r="F263" s="45"/>
      <c r="G263" s="45"/>
      <c r="H263" s="45"/>
      <c r="I263" s="45"/>
      <c r="J263" s="45"/>
      <c r="K263" s="45">
        <v>1</v>
      </c>
      <c r="L263" s="45">
        <v>1</v>
      </c>
      <c r="M263" s="45"/>
      <c r="N263" s="45">
        <v>1</v>
      </c>
      <c r="O263" s="45"/>
      <c r="P263" s="45">
        <v>1</v>
      </c>
      <c r="Q263" s="45"/>
      <c r="R263" s="45"/>
      <c r="S263" s="45"/>
      <c r="T263" s="45"/>
      <c r="U263" s="45"/>
      <c r="V263" s="45"/>
      <c r="W263" s="45"/>
      <c r="X263" s="45">
        <v>1</v>
      </c>
      <c r="Y263" s="45"/>
      <c r="Z263" s="45"/>
      <c r="AA263" s="45">
        <v>1</v>
      </c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>
        <v>1</v>
      </c>
      <c r="AR263" s="45"/>
      <c r="AS263" s="45"/>
      <c r="AT263" s="45">
        <v>1</v>
      </c>
      <c r="AU263" s="45"/>
      <c r="AV263" s="45"/>
      <c r="AW263" s="45"/>
      <c r="AX263" s="45"/>
      <c r="AY263" s="45"/>
      <c r="AZ263" s="45"/>
      <c r="BA263" s="45">
        <v>1</v>
      </c>
      <c r="BB263" s="45"/>
      <c r="BC263" s="45">
        <v>11</v>
      </c>
    </row>
    <row r="264" spans="1:55" x14ac:dyDescent="0.25">
      <c r="A264" s="46" t="s">
        <v>12854</v>
      </c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>
        <v>1</v>
      </c>
      <c r="AU264" s="45"/>
      <c r="AV264" s="45"/>
      <c r="AW264" s="45"/>
      <c r="AX264" s="45"/>
      <c r="AY264" s="45"/>
      <c r="AZ264" s="45"/>
      <c r="BA264" s="45"/>
      <c r="BB264" s="45"/>
      <c r="BC264" s="45">
        <v>1</v>
      </c>
    </row>
    <row r="265" spans="1:55" x14ac:dyDescent="0.25">
      <c r="A265" s="46" t="s">
        <v>12855</v>
      </c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>
        <v>1</v>
      </c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>
        <v>1</v>
      </c>
    </row>
    <row r="266" spans="1:55" x14ac:dyDescent="0.25">
      <c r="A266" s="46" t="s">
        <v>12856</v>
      </c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>
        <v>1</v>
      </c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>
        <v>1</v>
      </c>
    </row>
    <row r="267" spans="1:55" x14ac:dyDescent="0.25">
      <c r="A267" s="46" t="s">
        <v>12857</v>
      </c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>
        <v>1</v>
      </c>
      <c r="BA267" s="45"/>
      <c r="BB267" s="45"/>
      <c r="BC267" s="45">
        <v>1</v>
      </c>
    </row>
    <row r="268" spans="1:55" x14ac:dyDescent="0.25">
      <c r="A268" s="46" t="s">
        <v>12858</v>
      </c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>
        <v>1</v>
      </c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>
        <v>1</v>
      </c>
    </row>
    <row r="269" spans="1:55" x14ac:dyDescent="0.25">
      <c r="A269" s="46" t="s">
        <v>12859</v>
      </c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>
        <v>1</v>
      </c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>
        <v>1</v>
      </c>
    </row>
    <row r="270" spans="1:55" x14ac:dyDescent="0.25">
      <c r="A270" s="46" t="s">
        <v>12860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>
        <v>1</v>
      </c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>
        <v>1</v>
      </c>
    </row>
    <row r="271" spans="1:55" x14ac:dyDescent="0.25">
      <c r="A271" s="46" t="s">
        <v>12861</v>
      </c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>
        <v>1</v>
      </c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>
        <v>1</v>
      </c>
      <c r="AA271" s="45"/>
      <c r="AB271" s="45"/>
      <c r="AC271" s="45">
        <v>1</v>
      </c>
      <c r="AD271" s="45"/>
      <c r="AE271" s="45"/>
      <c r="AF271" s="45"/>
      <c r="AG271" s="45">
        <v>1</v>
      </c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>
        <v>4</v>
      </c>
    </row>
    <row r="272" spans="1:55" x14ac:dyDescent="0.25">
      <c r="A272" s="46" t="s">
        <v>12862</v>
      </c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>
        <v>1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>
        <v>1</v>
      </c>
      <c r="AO272" s="45"/>
      <c r="AP272" s="45"/>
      <c r="AQ272" s="45"/>
      <c r="AR272" s="45"/>
      <c r="AS272" s="45"/>
      <c r="AT272" s="45">
        <v>1</v>
      </c>
      <c r="AU272" s="45"/>
      <c r="AV272" s="45"/>
      <c r="AW272" s="45"/>
      <c r="AX272" s="45"/>
      <c r="AY272" s="45"/>
      <c r="AZ272" s="45"/>
      <c r="BA272" s="45"/>
      <c r="BB272" s="45"/>
      <c r="BC272" s="45">
        <v>3</v>
      </c>
    </row>
    <row r="273" spans="1:55" x14ac:dyDescent="0.25">
      <c r="A273" s="46" t="s">
        <v>12863</v>
      </c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>
        <v>1</v>
      </c>
      <c r="AU273" s="45"/>
      <c r="AV273" s="45"/>
      <c r="AW273" s="45"/>
      <c r="AX273" s="45"/>
      <c r="AY273" s="45"/>
      <c r="AZ273" s="45"/>
      <c r="BA273" s="45"/>
      <c r="BB273" s="45"/>
      <c r="BC273" s="45">
        <v>1</v>
      </c>
    </row>
    <row r="274" spans="1:55" x14ac:dyDescent="0.25">
      <c r="A274" s="46" t="s">
        <v>12864</v>
      </c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>
        <v>1</v>
      </c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>
        <v>1</v>
      </c>
      <c r="AS274" s="45">
        <v>1</v>
      </c>
      <c r="AT274" s="45"/>
      <c r="AU274" s="45"/>
      <c r="AV274" s="45">
        <v>1</v>
      </c>
      <c r="AW274" s="45"/>
      <c r="AX274" s="45"/>
      <c r="AY274" s="45"/>
      <c r="AZ274" s="45"/>
      <c r="BA274" s="45"/>
      <c r="BB274" s="45">
        <v>1</v>
      </c>
      <c r="BC274" s="45">
        <v>5</v>
      </c>
    </row>
    <row r="275" spans="1:55" x14ac:dyDescent="0.25">
      <c r="A275" s="46" t="s">
        <v>12865</v>
      </c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>
        <v>1</v>
      </c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>
        <v>1</v>
      </c>
    </row>
    <row r="276" spans="1:55" x14ac:dyDescent="0.25">
      <c r="A276" s="46" t="s">
        <v>12866</v>
      </c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>
        <v>1</v>
      </c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>
        <v>1</v>
      </c>
    </row>
    <row r="277" spans="1:55" x14ac:dyDescent="0.25">
      <c r="A277" s="46" t="s">
        <v>12867</v>
      </c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>
        <v>1</v>
      </c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>
        <v>1</v>
      </c>
    </row>
    <row r="278" spans="1:55" x14ac:dyDescent="0.25">
      <c r="A278" s="46" t="s">
        <v>12868</v>
      </c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>
        <v>1</v>
      </c>
      <c r="AT278" s="45"/>
      <c r="AU278" s="45"/>
      <c r="AV278" s="45"/>
      <c r="AW278" s="45"/>
      <c r="AX278" s="45"/>
      <c r="AY278" s="45"/>
      <c r="AZ278" s="45"/>
      <c r="BA278" s="45"/>
      <c r="BB278" s="45"/>
      <c r="BC278" s="45">
        <v>1</v>
      </c>
    </row>
    <row r="279" spans="1:55" x14ac:dyDescent="0.25">
      <c r="A279" s="46" t="s">
        <v>12869</v>
      </c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>
        <v>1</v>
      </c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>
        <v>1</v>
      </c>
    </row>
    <row r="280" spans="1:55" x14ac:dyDescent="0.25">
      <c r="A280" s="46" t="s">
        <v>12870</v>
      </c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>
        <v>1</v>
      </c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>
        <v>1</v>
      </c>
    </row>
    <row r="281" spans="1:55" x14ac:dyDescent="0.25">
      <c r="A281" s="46" t="s">
        <v>12871</v>
      </c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>
        <v>1</v>
      </c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>
        <v>1</v>
      </c>
    </row>
    <row r="282" spans="1:55" x14ac:dyDescent="0.25">
      <c r="A282" s="46" t="s">
        <v>12872</v>
      </c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>
        <v>1</v>
      </c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>
        <v>1</v>
      </c>
    </row>
    <row r="283" spans="1:55" x14ac:dyDescent="0.25">
      <c r="A283" s="46" t="s">
        <v>12873</v>
      </c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>
        <v>1</v>
      </c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>
        <v>1</v>
      </c>
      <c r="AO283" s="45"/>
      <c r="AP283" s="45"/>
      <c r="AQ283" s="45"/>
      <c r="AR283" s="45"/>
      <c r="AS283" s="45"/>
      <c r="AT283" s="45"/>
      <c r="AU283" s="45">
        <v>1</v>
      </c>
      <c r="AV283" s="45"/>
      <c r="AW283" s="45"/>
      <c r="AX283" s="45"/>
      <c r="AY283" s="45"/>
      <c r="AZ283" s="45"/>
      <c r="BA283" s="45"/>
      <c r="BB283" s="45">
        <v>1</v>
      </c>
      <c r="BC283" s="45">
        <v>4</v>
      </c>
    </row>
    <row r="284" spans="1:55" x14ac:dyDescent="0.25">
      <c r="A284" s="46" t="s">
        <v>12874</v>
      </c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>
        <v>1</v>
      </c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>
        <v>1</v>
      </c>
    </row>
    <row r="285" spans="1:55" x14ac:dyDescent="0.25">
      <c r="A285" s="46" t="s">
        <v>12875</v>
      </c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>
        <v>1</v>
      </c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>
        <v>1</v>
      </c>
    </row>
    <row r="286" spans="1:55" x14ac:dyDescent="0.25">
      <c r="A286" s="46" t="s">
        <v>12876</v>
      </c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>
        <v>1</v>
      </c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>
        <v>1</v>
      </c>
    </row>
    <row r="287" spans="1:55" x14ac:dyDescent="0.25">
      <c r="A287" s="46" t="s">
        <v>12877</v>
      </c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>
        <v>1</v>
      </c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>
        <v>1</v>
      </c>
    </row>
    <row r="288" spans="1:55" x14ac:dyDescent="0.25">
      <c r="A288" s="46" t="s">
        <v>12878</v>
      </c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>
        <v>1</v>
      </c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>
        <v>1</v>
      </c>
      <c r="AW288" s="45"/>
      <c r="AX288" s="45"/>
      <c r="AY288" s="45"/>
      <c r="AZ288" s="45"/>
      <c r="BA288" s="45"/>
      <c r="BB288" s="45"/>
      <c r="BC288" s="45">
        <v>2</v>
      </c>
    </row>
    <row r="289" spans="1:55" x14ac:dyDescent="0.25">
      <c r="A289" s="46" t="s">
        <v>12879</v>
      </c>
      <c r="B289" s="45"/>
      <c r="C289" s="45"/>
      <c r="D289" s="45">
        <v>1</v>
      </c>
      <c r="E289" s="45"/>
      <c r="F289" s="45"/>
      <c r="G289" s="45"/>
      <c r="H289" s="45"/>
      <c r="I289" s="45"/>
      <c r="J289" s="45"/>
      <c r="K289" s="45"/>
      <c r="L289" s="45">
        <v>1</v>
      </c>
      <c r="M289" s="45"/>
      <c r="N289" s="45">
        <v>1</v>
      </c>
      <c r="O289" s="45"/>
      <c r="P289" s="45">
        <v>1</v>
      </c>
      <c r="Q289" s="45">
        <v>1</v>
      </c>
      <c r="R289" s="45"/>
      <c r="S289" s="45">
        <v>1</v>
      </c>
      <c r="T289" s="45"/>
      <c r="U289" s="45"/>
      <c r="V289" s="45">
        <v>1</v>
      </c>
      <c r="W289" s="45"/>
      <c r="X289" s="45"/>
      <c r="Y289" s="45"/>
      <c r="Z289" s="45">
        <v>1</v>
      </c>
      <c r="AA289" s="45">
        <v>1</v>
      </c>
      <c r="AB289" s="45"/>
      <c r="AC289" s="45"/>
      <c r="AD289" s="45"/>
      <c r="AE289" s="45"/>
      <c r="AF289" s="45">
        <v>1</v>
      </c>
      <c r="AG289" s="45"/>
      <c r="AH289" s="45"/>
      <c r="AI289" s="45"/>
      <c r="AJ289" s="45"/>
      <c r="AK289" s="45">
        <v>1</v>
      </c>
      <c r="AL289" s="45"/>
      <c r="AM289" s="45"/>
      <c r="AN289" s="45"/>
      <c r="AO289" s="45"/>
      <c r="AP289" s="45"/>
      <c r="AQ289" s="45"/>
      <c r="AR289" s="45"/>
      <c r="AS289" s="45">
        <v>1</v>
      </c>
      <c r="AT289" s="45"/>
      <c r="AU289" s="45"/>
      <c r="AV289" s="45">
        <v>1</v>
      </c>
      <c r="AW289" s="45"/>
      <c r="AX289" s="45"/>
      <c r="AY289" s="45"/>
      <c r="AZ289" s="45"/>
      <c r="BA289" s="45"/>
      <c r="BB289" s="45"/>
      <c r="BC289" s="45">
        <v>13</v>
      </c>
    </row>
    <row r="290" spans="1:55" x14ac:dyDescent="0.25">
      <c r="A290" s="46" t="s">
        <v>12881</v>
      </c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>
        <v>1</v>
      </c>
      <c r="AU290" s="45"/>
      <c r="AV290" s="45"/>
      <c r="AW290" s="45"/>
      <c r="AX290" s="45"/>
      <c r="AY290" s="45"/>
      <c r="AZ290" s="45"/>
      <c r="BA290" s="45"/>
      <c r="BB290" s="45"/>
      <c r="BC290" s="45">
        <v>1</v>
      </c>
    </row>
    <row r="291" spans="1:55" x14ac:dyDescent="0.25">
      <c r="A291" s="46" t="s">
        <v>12880</v>
      </c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>
        <v>1</v>
      </c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>
        <v>1</v>
      </c>
    </row>
    <row r="292" spans="1:55" x14ac:dyDescent="0.25">
      <c r="A292" s="46" t="s">
        <v>12882</v>
      </c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>
        <v>1</v>
      </c>
      <c r="T292" s="45"/>
      <c r="U292" s="45"/>
      <c r="V292" s="45"/>
      <c r="W292" s="45"/>
      <c r="X292" s="45"/>
      <c r="Y292" s="45"/>
      <c r="Z292" s="45">
        <v>1</v>
      </c>
      <c r="AA292" s="45"/>
      <c r="AB292" s="45">
        <v>1</v>
      </c>
      <c r="AC292" s="45"/>
      <c r="AD292" s="45"/>
      <c r="AE292" s="45"/>
      <c r="AF292" s="45"/>
      <c r="AG292" s="45"/>
      <c r="AH292" s="45"/>
      <c r="AI292" s="45"/>
      <c r="AJ292" s="45"/>
      <c r="AK292" s="45"/>
      <c r="AL292" s="45">
        <v>1</v>
      </c>
      <c r="AM292" s="45"/>
      <c r="AN292" s="45"/>
      <c r="AO292" s="45"/>
      <c r="AP292" s="45"/>
      <c r="AQ292" s="45"/>
      <c r="AR292" s="45"/>
      <c r="AS292" s="45">
        <v>1</v>
      </c>
      <c r="AT292" s="45"/>
      <c r="AU292" s="45"/>
      <c r="AV292" s="45"/>
      <c r="AW292" s="45"/>
      <c r="AX292" s="45"/>
      <c r="AY292" s="45"/>
      <c r="AZ292" s="45"/>
      <c r="BA292" s="45"/>
      <c r="BB292" s="45"/>
      <c r="BC292" s="45">
        <v>5</v>
      </c>
    </row>
    <row r="293" spans="1:55" x14ac:dyDescent="0.25">
      <c r="A293" s="46" t="s">
        <v>12883</v>
      </c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>
        <v>1</v>
      </c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>
        <v>1</v>
      </c>
    </row>
    <row r="294" spans="1:55" x14ac:dyDescent="0.25">
      <c r="A294" s="46" t="s">
        <v>12884</v>
      </c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>
        <v>1</v>
      </c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>
        <v>1</v>
      </c>
    </row>
    <row r="295" spans="1:55" x14ac:dyDescent="0.25">
      <c r="A295" s="46" t="s">
        <v>12885</v>
      </c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>
        <v>1</v>
      </c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>
        <v>1</v>
      </c>
    </row>
    <row r="296" spans="1:55" x14ac:dyDescent="0.25">
      <c r="A296" s="46" t="s">
        <v>12886</v>
      </c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>
        <v>1</v>
      </c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>
        <v>1</v>
      </c>
    </row>
    <row r="297" spans="1:55" x14ac:dyDescent="0.25">
      <c r="A297" s="46" t="s">
        <v>12887</v>
      </c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>
        <v>1</v>
      </c>
      <c r="O297" s="45"/>
      <c r="P297" s="45">
        <v>1</v>
      </c>
      <c r="Q297" s="45">
        <v>1</v>
      </c>
      <c r="R297" s="45"/>
      <c r="S297" s="45"/>
      <c r="T297" s="45"/>
      <c r="U297" s="45"/>
      <c r="V297" s="45"/>
      <c r="W297" s="45"/>
      <c r="X297" s="45">
        <v>1</v>
      </c>
      <c r="Y297" s="45">
        <v>1</v>
      </c>
      <c r="Z297" s="45">
        <v>1</v>
      </c>
      <c r="AA297" s="45"/>
      <c r="AB297" s="45"/>
      <c r="AC297" s="45"/>
      <c r="AD297" s="45">
        <v>1</v>
      </c>
      <c r="AE297" s="45">
        <v>1</v>
      </c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>
        <v>1</v>
      </c>
      <c r="AU297" s="45"/>
      <c r="AV297" s="45"/>
      <c r="AW297" s="45"/>
      <c r="AX297" s="45"/>
      <c r="AY297" s="45"/>
      <c r="AZ297" s="45"/>
      <c r="BA297" s="45"/>
      <c r="BB297" s="45"/>
      <c r="BC297" s="45">
        <v>9</v>
      </c>
    </row>
    <row r="298" spans="1:55" x14ac:dyDescent="0.25">
      <c r="A298" s="46" t="s">
        <v>12888</v>
      </c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>
        <v>1</v>
      </c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>
        <v>1</v>
      </c>
    </row>
    <row r="299" spans="1:55" x14ac:dyDescent="0.25">
      <c r="A299" s="46" t="s">
        <v>12889</v>
      </c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>
        <v>1</v>
      </c>
      <c r="AU299" s="45"/>
      <c r="AV299" s="45"/>
      <c r="AW299" s="45"/>
      <c r="AX299" s="45"/>
      <c r="AY299" s="45"/>
      <c r="AZ299" s="45"/>
      <c r="BA299" s="45"/>
      <c r="BB299" s="45"/>
      <c r="BC299" s="45">
        <v>1</v>
      </c>
    </row>
    <row r="300" spans="1:55" x14ac:dyDescent="0.25">
      <c r="A300" s="46" t="s">
        <v>12890</v>
      </c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>
        <v>1</v>
      </c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>
        <v>1</v>
      </c>
    </row>
    <row r="301" spans="1:55" x14ac:dyDescent="0.25">
      <c r="A301" s="46" t="s">
        <v>12891</v>
      </c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>
        <v>1</v>
      </c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>
        <v>1</v>
      </c>
    </row>
    <row r="302" spans="1:55" x14ac:dyDescent="0.25">
      <c r="A302" s="46" t="s">
        <v>12892</v>
      </c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>
        <v>1</v>
      </c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>
        <v>1</v>
      </c>
    </row>
    <row r="303" spans="1:55" x14ac:dyDescent="0.25">
      <c r="A303" s="46" t="s">
        <v>12893</v>
      </c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>
        <v>1</v>
      </c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>
        <v>1</v>
      </c>
    </row>
    <row r="304" spans="1:55" x14ac:dyDescent="0.25">
      <c r="A304" s="46" t="s">
        <v>12894</v>
      </c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>
        <v>1</v>
      </c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>
        <v>1</v>
      </c>
    </row>
    <row r="305" spans="1:55" x14ac:dyDescent="0.25">
      <c r="A305" s="46" t="s">
        <v>12895</v>
      </c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>
        <v>1</v>
      </c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>
        <v>1</v>
      </c>
    </row>
    <row r="306" spans="1:55" x14ac:dyDescent="0.25">
      <c r="A306" s="46" t="s">
        <v>12896</v>
      </c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>
        <v>1</v>
      </c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>
        <v>1</v>
      </c>
    </row>
    <row r="307" spans="1:55" x14ac:dyDescent="0.25">
      <c r="A307" s="46" t="s">
        <v>12897</v>
      </c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>
        <v>1</v>
      </c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>
        <v>1</v>
      </c>
    </row>
    <row r="308" spans="1:55" x14ac:dyDescent="0.25">
      <c r="A308" s="46" t="s">
        <v>12898</v>
      </c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>
        <v>1</v>
      </c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>
        <v>1</v>
      </c>
    </row>
    <row r="309" spans="1:55" x14ac:dyDescent="0.25">
      <c r="A309" s="46" t="s">
        <v>12899</v>
      </c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>
        <v>1</v>
      </c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>
        <v>1</v>
      </c>
    </row>
    <row r="310" spans="1:55" x14ac:dyDescent="0.25">
      <c r="A310" s="46" t="s">
        <v>12900</v>
      </c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>
        <v>1</v>
      </c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>
        <v>1</v>
      </c>
    </row>
    <row r="311" spans="1:55" x14ac:dyDescent="0.25">
      <c r="A311" s="46" t="s">
        <v>12901</v>
      </c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>
        <v>1</v>
      </c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>
        <v>1</v>
      </c>
      <c r="AA311" s="45"/>
      <c r="AB311" s="45"/>
      <c r="AC311" s="45"/>
      <c r="AD311" s="45"/>
      <c r="AE311" s="45">
        <v>1</v>
      </c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>
        <v>3</v>
      </c>
    </row>
    <row r="312" spans="1:55" x14ac:dyDescent="0.25">
      <c r="A312" s="46" t="s">
        <v>12902</v>
      </c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>
        <v>1</v>
      </c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>
        <v>1</v>
      </c>
    </row>
    <row r="313" spans="1:55" x14ac:dyDescent="0.25">
      <c r="A313" s="46" t="s">
        <v>12903</v>
      </c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>
        <v>1</v>
      </c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>
        <v>1</v>
      </c>
    </row>
    <row r="314" spans="1:55" x14ac:dyDescent="0.25">
      <c r="A314" s="46" t="s">
        <v>12904</v>
      </c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>
        <v>1</v>
      </c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>
        <v>1</v>
      </c>
    </row>
    <row r="315" spans="1:55" x14ac:dyDescent="0.25">
      <c r="A315" s="46" t="s">
        <v>12905</v>
      </c>
      <c r="B315" s="45"/>
      <c r="C315" s="45"/>
      <c r="D315" s="45"/>
      <c r="E315" s="45"/>
      <c r="F315" s="45"/>
      <c r="G315" s="45">
        <v>1</v>
      </c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>
        <v>1</v>
      </c>
    </row>
    <row r="316" spans="1:55" x14ac:dyDescent="0.25">
      <c r="A316" s="46" t="s">
        <v>12906</v>
      </c>
      <c r="B316" s="45"/>
      <c r="C316" s="45">
        <v>1</v>
      </c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>
        <v>1</v>
      </c>
      <c r="AU316" s="45"/>
      <c r="AV316" s="45"/>
      <c r="AW316" s="45"/>
      <c r="AX316" s="45"/>
      <c r="AY316" s="45"/>
      <c r="AZ316" s="45"/>
      <c r="BA316" s="45"/>
      <c r="BB316" s="45"/>
      <c r="BC316" s="45">
        <v>2</v>
      </c>
    </row>
    <row r="317" spans="1:55" x14ac:dyDescent="0.25">
      <c r="A317" s="46" t="s">
        <v>12907</v>
      </c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>
        <v>1</v>
      </c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>
        <v>1</v>
      </c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>
        <v>2</v>
      </c>
    </row>
    <row r="318" spans="1:55" x14ac:dyDescent="0.25">
      <c r="A318" s="46" t="s">
        <v>12908</v>
      </c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>
        <v>1</v>
      </c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>
        <v>1</v>
      </c>
    </row>
    <row r="319" spans="1:55" x14ac:dyDescent="0.25">
      <c r="A319" s="46" t="s">
        <v>12911</v>
      </c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>
        <v>1</v>
      </c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>
        <v>1</v>
      </c>
    </row>
    <row r="320" spans="1:55" x14ac:dyDescent="0.25">
      <c r="A320" s="46" t="s">
        <v>12909</v>
      </c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>
        <v>1</v>
      </c>
      <c r="AW320" s="45"/>
      <c r="AX320" s="45"/>
      <c r="AY320" s="45"/>
      <c r="AZ320" s="45"/>
      <c r="BA320" s="45"/>
      <c r="BB320" s="45"/>
      <c r="BC320" s="45">
        <v>1</v>
      </c>
    </row>
    <row r="321" spans="1:55" x14ac:dyDescent="0.25">
      <c r="A321" s="46" t="s">
        <v>12910</v>
      </c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>
        <v>1</v>
      </c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>
        <v>1</v>
      </c>
    </row>
    <row r="322" spans="1:55" x14ac:dyDescent="0.25">
      <c r="A322" s="46" t="s">
        <v>12912</v>
      </c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>
        <v>1</v>
      </c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>
        <v>1</v>
      </c>
    </row>
    <row r="323" spans="1:55" x14ac:dyDescent="0.25">
      <c r="A323" s="46" t="s">
        <v>12913</v>
      </c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>
        <v>1</v>
      </c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>
        <v>1</v>
      </c>
    </row>
    <row r="324" spans="1:55" x14ac:dyDescent="0.25">
      <c r="A324" s="46" t="s">
        <v>12914</v>
      </c>
      <c r="B324" s="45"/>
      <c r="C324" s="45"/>
      <c r="D324" s="45"/>
      <c r="E324" s="45"/>
      <c r="F324" s="45"/>
      <c r="G324" s="45"/>
      <c r="H324" s="45"/>
      <c r="I324" s="45"/>
      <c r="J324" s="45"/>
      <c r="K324" s="45">
        <v>1</v>
      </c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>
        <v>1</v>
      </c>
      <c r="AW324" s="45"/>
      <c r="AX324" s="45"/>
      <c r="AY324" s="45"/>
      <c r="AZ324" s="45"/>
      <c r="BA324" s="45"/>
      <c r="BB324" s="45"/>
      <c r="BC324" s="45">
        <v>2</v>
      </c>
    </row>
    <row r="325" spans="1:55" x14ac:dyDescent="0.25">
      <c r="A325" s="46" t="s">
        <v>12915</v>
      </c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>
        <v>1</v>
      </c>
      <c r="AW325" s="45"/>
      <c r="AX325" s="45"/>
      <c r="AY325" s="45"/>
      <c r="AZ325" s="45"/>
      <c r="BA325" s="45"/>
      <c r="BB325" s="45"/>
      <c r="BC325" s="45">
        <v>1</v>
      </c>
    </row>
    <row r="326" spans="1:55" x14ac:dyDescent="0.25">
      <c r="A326" s="46" t="s">
        <v>12916</v>
      </c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>
        <v>1</v>
      </c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>
        <v>1</v>
      </c>
    </row>
    <row r="327" spans="1:55" x14ac:dyDescent="0.25">
      <c r="A327" s="46" t="s">
        <v>12917</v>
      </c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>
        <v>1</v>
      </c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>
        <v>1</v>
      </c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>
        <v>2</v>
      </c>
    </row>
    <row r="328" spans="1:55" x14ac:dyDescent="0.25">
      <c r="A328" s="46" t="s">
        <v>12918</v>
      </c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>
        <v>1</v>
      </c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>
        <v>1</v>
      </c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>
        <v>2</v>
      </c>
    </row>
    <row r="329" spans="1:55" x14ac:dyDescent="0.25">
      <c r="A329" s="46" t="s">
        <v>12919</v>
      </c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>
        <v>1</v>
      </c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>
        <v>1</v>
      </c>
    </row>
    <row r="330" spans="1:55" x14ac:dyDescent="0.25">
      <c r="A330" s="46" t="s">
        <v>12920</v>
      </c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>
        <v>1</v>
      </c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>
        <v>1</v>
      </c>
    </row>
    <row r="331" spans="1:55" x14ac:dyDescent="0.25">
      <c r="A331" s="46" t="s">
        <v>12921</v>
      </c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>
        <v>1</v>
      </c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>
        <v>1</v>
      </c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>
        <v>2</v>
      </c>
    </row>
    <row r="332" spans="1:55" x14ac:dyDescent="0.25">
      <c r="A332" s="46" t="s">
        <v>12922</v>
      </c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>
        <v>1</v>
      </c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>
        <v>1</v>
      </c>
    </row>
    <row r="333" spans="1:55" x14ac:dyDescent="0.25">
      <c r="A333" s="46" t="s">
        <v>12923</v>
      </c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>
        <v>1</v>
      </c>
      <c r="AT333" s="45"/>
      <c r="AU333" s="45"/>
      <c r="AV333" s="45"/>
      <c r="AW333" s="45"/>
      <c r="AX333" s="45"/>
      <c r="AY333" s="45"/>
      <c r="AZ333" s="45"/>
      <c r="BA333" s="45"/>
      <c r="BB333" s="45"/>
      <c r="BC333" s="45">
        <v>1</v>
      </c>
    </row>
    <row r="334" spans="1:55" x14ac:dyDescent="0.25">
      <c r="A334" s="46" t="s">
        <v>12924</v>
      </c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>
        <v>1</v>
      </c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>
        <v>1</v>
      </c>
    </row>
    <row r="335" spans="1:55" x14ac:dyDescent="0.25">
      <c r="A335" s="46" t="s">
        <v>12925</v>
      </c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>
        <v>1</v>
      </c>
      <c r="AZ335" s="45"/>
      <c r="BA335" s="45"/>
      <c r="BB335" s="45"/>
      <c r="BC335" s="45">
        <v>1</v>
      </c>
    </row>
    <row r="336" spans="1:55" x14ac:dyDescent="0.25">
      <c r="A336" s="46" t="s">
        <v>12926</v>
      </c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>
        <v>1</v>
      </c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>
        <v>1</v>
      </c>
    </row>
    <row r="337" spans="1:55" x14ac:dyDescent="0.25">
      <c r="A337" s="46" t="s">
        <v>12927</v>
      </c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>
        <v>1</v>
      </c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>
        <v>1</v>
      </c>
    </row>
    <row r="338" spans="1:55" x14ac:dyDescent="0.25">
      <c r="A338" s="46" t="s">
        <v>12928</v>
      </c>
      <c r="B338" s="45"/>
      <c r="C338" s="45">
        <v>1</v>
      </c>
      <c r="D338" s="45"/>
      <c r="E338" s="45"/>
      <c r="F338" s="45"/>
      <c r="G338" s="45"/>
      <c r="H338" s="45"/>
      <c r="I338" s="45"/>
      <c r="J338" s="45"/>
      <c r="K338" s="45"/>
      <c r="L338" s="45">
        <v>1</v>
      </c>
      <c r="M338" s="45"/>
      <c r="N338" s="45">
        <v>1</v>
      </c>
      <c r="O338" s="45"/>
      <c r="P338" s="45"/>
      <c r="Q338" s="45"/>
      <c r="R338" s="45">
        <v>1</v>
      </c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>
        <v>1</v>
      </c>
      <c r="AD338" s="45"/>
      <c r="AE338" s="45"/>
      <c r="AF338" s="45"/>
      <c r="AG338" s="45"/>
      <c r="AH338" s="45"/>
      <c r="AI338" s="45"/>
      <c r="AJ338" s="45"/>
      <c r="AK338" s="45"/>
      <c r="AL338" s="45">
        <v>1</v>
      </c>
      <c r="AM338" s="45"/>
      <c r="AN338" s="45"/>
      <c r="AO338" s="45"/>
      <c r="AP338" s="45"/>
      <c r="AQ338" s="45">
        <v>1</v>
      </c>
      <c r="AR338" s="45"/>
      <c r="AS338" s="45"/>
      <c r="AT338" s="45">
        <v>1</v>
      </c>
      <c r="AU338" s="45"/>
      <c r="AV338" s="45"/>
      <c r="AW338" s="45"/>
      <c r="AX338" s="45"/>
      <c r="AY338" s="45"/>
      <c r="AZ338" s="45"/>
      <c r="BA338" s="45"/>
      <c r="BB338" s="45"/>
      <c r="BC338" s="45">
        <v>8</v>
      </c>
    </row>
    <row r="339" spans="1:55" x14ac:dyDescent="0.25">
      <c r="A339" s="46" t="s">
        <v>12929</v>
      </c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>
        <v>1</v>
      </c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>
        <v>1</v>
      </c>
    </row>
    <row r="340" spans="1:55" x14ac:dyDescent="0.25">
      <c r="A340" s="46" t="s">
        <v>12930</v>
      </c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>
        <v>1</v>
      </c>
      <c r="AW340" s="45"/>
      <c r="AX340" s="45"/>
      <c r="AY340" s="45"/>
      <c r="AZ340" s="45"/>
      <c r="BA340" s="45"/>
      <c r="BB340" s="45"/>
      <c r="BC340" s="45">
        <v>1</v>
      </c>
    </row>
    <row r="341" spans="1:55" x14ac:dyDescent="0.25">
      <c r="A341" s="46" t="s">
        <v>12931</v>
      </c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>
        <v>1</v>
      </c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>
        <v>1</v>
      </c>
    </row>
    <row r="342" spans="1:55" x14ac:dyDescent="0.25">
      <c r="A342" s="46" t="s">
        <v>12932</v>
      </c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>
        <v>1</v>
      </c>
      <c r="AO342" s="45"/>
      <c r="AP342" s="45"/>
      <c r="AQ342" s="45">
        <v>1</v>
      </c>
      <c r="AR342" s="45"/>
      <c r="AS342" s="45">
        <v>1</v>
      </c>
      <c r="AT342" s="45"/>
      <c r="AU342" s="45"/>
      <c r="AV342" s="45"/>
      <c r="AW342" s="45"/>
      <c r="AX342" s="45"/>
      <c r="AY342" s="45"/>
      <c r="AZ342" s="45"/>
      <c r="BA342" s="45"/>
      <c r="BB342" s="45"/>
      <c r="BC342" s="45">
        <v>3</v>
      </c>
    </row>
    <row r="343" spans="1:55" x14ac:dyDescent="0.25">
      <c r="A343" s="46" t="s">
        <v>12933</v>
      </c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>
        <v>1</v>
      </c>
      <c r="AR343" s="45"/>
      <c r="AS343" s="45"/>
      <c r="AT343" s="45"/>
      <c r="AU343" s="45"/>
      <c r="AV343" s="45">
        <v>1</v>
      </c>
      <c r="AW343" s="45"/>
      <c r="AX343" s="45"/>
      <c r="AY343" s="45"/>
      <c r="AZ343" s="45"/>
      <c r="BA343" s="45"/>
      <c r="BB343" s="45"/>
      <c r="BC343" s="45">
        <v>2</v>
      </c>
    </row>
    <row r="344" spans="1:55" x14ac:dyDescent="0.25">
      <c r="A344" s="46" t="s">
        <v>12934</v>
      </c>
      <c r="B344" s="45"/>
      <c r="C344" s="45"/>
      <c r="D344" s="45"/>
      <c r="E344" s="45"/>
      <c r="F344" s="45"/>
      <c r="G344" s="45">
        <v>1</v>
      </c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>
        <v>1</v>
      </c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>
        <v>1</v>
      </c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>
        <v>3</v>
      </c>
    </row>
    <row r="345" spans="1:55" x14ac:dyDescent="0.25">
      <c r="A345" s="46" t="s">
        <v>12935</v>
      </c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>
        <v>1</v>
      </c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>
        <v>1</v>
      </c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>
        <v>2</v>
      </c>
    </row>
    <row r="346" spans="1:55" x14ac:dyDescent="0.25">
      <c r="A346" s="46" t="s">
        <v>12936</v>
      </c>
      <c r="B346" s="45"/>
      <c r="C346" s="45"/>
      <c r="D346" s="45">
        <v>1</v>
      </c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>
        <v>1</v>
      </c>
    </row>
    <row r="347" spans="1:55" x14ac:dyDescent="0.25">
      <c r="A347" s="46" t="s">
        <v>12937</v>
      </c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>
        <v>1</v>
      </c>
      <c r="AU347" s="45"/>
      <c r="AV347" s="45"/>
      <c r="AW347" s="45"/>
      <c r="AX347" s="45"/>
      <c r="AY347" s="45"/>
      <c r="AZ347" s="45"/>
      <c r="BA347" s="45"/>
      <c r="BB347" s="45"/>
      <c r="BC347" s="45">
        <v>1</v>
      </c>
    </row>
    <row r="348" spans="1:55" x14ac:dyDescent="0.25">
      <c r="A348" s="46" t="s">
        <v>12938</v>
      </c>
      <c r="B348" s="45"/>
      <c r="C348" s="45">
        <v>1</v>
      </c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>
        <v>1</v>
      </c>
    </row>
    <row r="349" spans="1:55" x14ac:dyDescent="0.25">
      <c r="A349" s="46" t="s">
        <v>12939</v>
      </c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>
        <v>1</v>
      </c>
      <c r="Y349" s="45">
        <v>1</v>
      </c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>
        <v>1</v>
      </c>
      <c r="BA349" s="45"/>
      <c r="BB349" s="45"/>
      <c r="BC349" s="45">
        <v>3</v>
      </c>
    </row>
    <row r="350" spans="1:55" x14ac:dyDescent="0.25">
      <c r="A350" s="46" t="s">
        <v>12940</v>
      </c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>
        <v>1</v>
      </c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>
        <v>1</v>
      </c>
    </row>
    <row r="351" spans="1:55" x14ac:dyDescent="0.25">
      <c r="A351" s="46" t="s">
        <v>12941</v>
      </c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>
        <v>1</v>
      </c>
      <c r="AY351" s="45"/>
      <c r="AZ351" s="45"/>
      <c r="BA351" s="45"/>
      <c r="BB351" s="45"/>
      <c r="BC351" s="45">
        <v>1</v>
      </c>
    </row>
    <row r="352" spans="1:55" x14ac:dyDescent="0.25">
      <c r="A352" s="46" t="s">
        <v>12942</v>
      </c>
      <c r="B352" s="45"/>
      <c r="C352" s="45">
        <v>1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>
        <v>1</v>
      </c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>
        <v>1</v>
      </c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>
        <v>3</v>
      </c>
    </row>
    <row r="353" spans="1:55" x14ac:dyDescent="0.25">
      <c r="A353" s="46" t="s">
        <v>12943</v>
      </c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>
        <v>1</v>
      </c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>
        <v>1</v>
      </c>
    </row>
    <row r="354" spans="1:55" x14ac:dyDescent="0.25">
      <c r="A354" s="46" t="s">
        <v>12944</v>
      </c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>
        <v>1</v>
      </c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>
        <v>1</v>
      </c>
    </row>
    <row r="355" spans="1:55" x14ac:dyDescent="0.25">
      <c r="A355" s="46" t="s">
        <v>12945</v>
      </c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>
        <v>1</v>
      </c>
      <c r="Q355" s="45"/>
      <c r="R355" s="45"/>
      <c r="S355" s="45">
        <v>1</v>
      </c>
      <c r="T355" s="45"/>
      <c r="U355" s="45"/>
      <c r="V355" s="45"/>
      <c r="W355" s="45"/>
      <c r="X355" s="45"/>
      <c r="Y355" s="45"/>
      <c r="Z355" s="45">
        <v>1</v>
      </c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>
        <v>3</v>
      </c>
    </row>
    <row r="356" spans="1:55" x14ac:dyDescent="0.25">
      <c r="A356" s="46" t="s">
        <v>12946</v>
      </c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>
        <v>1</v>
      </c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>
        <v>1</v>
      </c>
    </row>
    <row r="357" spans="1:55" x14ac:dyDescent="0.25">
      <c r="A357" s="46" t="s">
        <v>12947</v>
      </c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>
        <v>1</v>
      </c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>
        <v>1</v>
      </c>
    </row>
    <row r="358" spans="1:55" x14ac:dyDescent="0.25">
      <c r="A358" s="46" t="s">
        <v>12948</v>
      </c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>
        <v>1</v>
      </c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>
        <v>1</v>
      </c>
    </row>
    <row r="359" spans="1:55" x14ac:dyDescent="0.25">
      <c r="A359" s="46" t="s">
        <v>12949</v>
      </c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>
        <v>1</v>
      </c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>
        <v>1</v>
      </c>
    </row>
    <row r="360" spans="1:55" x14ac:dyDescent="0.25">
      <c r="A360" s="46" t="s">
        <v>12950</v>
      </c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>
        <v>1</v>
      </c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>
        <v>1</v>
      </c>
    </row>
    <row r="361" spans="1:55" x14ac:dyDescent="0.25">
      <c r="A361" s="46" t="s">
        <v>12951</v>
      </c>
      <c r="B361" s="45"/>
      <c r="C361" s="45"/>
      <c r="D361" s="45"/>
      <c r="E361" s="45"/>
      <c r="F361" s="45"/>
      <c r="G361" s="45"/>
      <c r="H361" s="45"/>
      <c r="I361" s="45"/>
      <c r="J361" s="45"/>
      <c r="K361" s="45">
        <v>1</v>
      </c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>
        <v>1</v>
      </c>
    </row>
    <row r="362" spans="1:55" x14ac:dyDescent="0.25">
      <c r="A362" s="46" t="s">
        <v>12952</v>
      </c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>
        <v>1</v>
      </c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>
        <v>1</v>
      </c>
    </row>
    <row r="363" spans="1:55" x14ac:dyDescent="0.25">
      <c r="A363" s="46" t="s">
        <v>12953</v>
      </c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>
        <v>1</v>
      </c>
      <c r="U363" s="45"/>
      <c r="V363" s="45"/>
      <c r="W363" s="45"/>
      <c r="X363" s="45"/>
      <c r="Y363" s="45"/>
      <c r="Z363" s="45"/>
      <c r="AA363" s="45">
        <v>1</v>
      </c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>
        <v>1</v>
      </c>
      <c r="AT363" s="45"/>
      <c r="AU363" s="45"/>
      <c r="AV363" s="45"/>
      <c r="AW363" s="45"/>
      <c r="AX363" s="45"/>
      <c r="AY363" s="45"/>
      <c r="AZ363" s="45"/>
      <c r="BA363" s="45"/>
      <c r="BB363" s="45"/>
      <c r="BC363" s="45">
        <v>3</v>
      </c>
    </row>
    <row r="364" spans="1:55" x14ac:dyDescent="0.25">
      <c r="A364" s="46" t="s">
        <v>12954</v>
      </c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>
        <v>1</v>
      </c>
      <c r="AZ364" s="45"/>
      <c r="BA364" s="45"/>
      <c r="BB364" s="45"/>
      <c r="BC364" s="45">
        <v>1</v>
      </c>
    </row>
    <row r="365" spans="1:55" x14ac:dyDescent="0.25">
      <c r="A365" s="46" t="s">
        <v>12955</v>
      </c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>
        <v>1</v>
      </c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>
        <v>1</v>
      </c>
    </row>
    <row r="366" spans="1:55" x14ac:dyDescent="0.25">
      <c r="A366" s="46" t="s">
        <v>12956</v>
      </c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>
        <v>1</v>
      </c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>
        <v>1</v>
      </c>
    </row>
    <row r="367" spans="1:55" x14ac:dyDescent="0.25">
      <c r="A367" s="46" t="s">
        <v>12957</v>
      </c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>
        <v>1</v>
      </c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>
        <v>1</v>
      </c>
    </row>
    <row r="368" spans="1:55" x14ac:dyDescent="0.25">
      <c r="A368" s="46" t="s">
        <v>12958</v>
      </c>
      <c r="B368" s="45"/>
      <c r="C368" s="45"/>
      <c r="D368" s="45">
        <v>1</v>
      </c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>
        <v>1</v>
      </c>
      <c r="P368" s="45">
        <v>1</v>
      </c>
      <c r="Q368" s="45">
        <v>1</v>
      </c>
      <c r="R368" s="45">
        <v>1</v>
      </c>
      <c r="S368" s="45">
        <v>1</v>
      </c>
      <c r="T368" s="45"/>
      <c r="U368" s="45"/>
      <c r="V368" s="45"/>
      <c r="W368" s="45"/>
      <c r="X368" s="45"/>
      <c r="Y368" s="45"/>
      <c r="Z368" s="45">
        <v>1</v>
      </c>
      <c r="AA368" s="45"/>
      <c r="AB368" s="45"/>
      <c r="AC368" s="45"/>
      <c r="AD368" s="45"/>
      <c r="AE368" s="45"/>
      <c r="AF368" s="45"/>
      <c r="AG368" s="45"/>
      <c r="AH368" s="45"/>
      <c r="AI368" s="45">
        <v>1</v>
      </c>
      <c r="AJ368" s="45"/>
      <c r="AK368" s="45">
        <v>1</v>
      </c>
      <c r="AL368" s="45"/>
      <c r="AM368" s="45"/>
      <c r="AN368" s="45"/>
      <c r="AO368" s="45"/>
      <c r="AP368" s="45"/>
      <c r="AQ368" s="45"/>
      <c r="AR368" s="45">
        <v>1</v>
      </c>
      <c r="AS368" s="45"/>
      <c r="AT368" s="45"/>
      <c r="AU368" s="45"/>
      <c r="AV368" s="45"/>
      <c r="AW368" s="45"/>
      <c r="AX368" s="45"/>
      <c r="AY368" s="45">
        <v>1</v>
      </c>
      <c r="AZ368" s="45">
        <v>1</v>
      </c>
      <c r="BA368" s="45"/>
      <c r="BB368" s="45"/>
      <c r="BC368" s="45">
        <v>12</v>
      </c>
    </row>
    <row r="369" spans="1:55" x14ac:dyDescent="0.25">
      <c r="A369" s="46" t="s">
        <v>12959</v>
      </c>
      <c r="B369" s="45"/>
      <c r="C369" s="45">
        <v>1</v>
      </c>
      <c r="D369" s="45"/>
      <c r="E369" s="45"/>
      <c r="F369" s="45"/>
      <c r="G369" s="45"/>
      <c r="H369" s="45"/>
      <c r="I369" s="45"/>
      <c r="J369" s="45"/>
      <c r="K369" s="45"/>
      <c r="L369" s="45">
        <v>1</v>
      </c>
      <c r="M369" s="45"/>
      <c r="N369" s="45">
        <v>1</v>
      </c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>
        <v>1</v>
      </c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>
        <v>1</v>
      </c>
      <c r="AW369" s="45"/>
      <c r="AX369" s="45"/>
      <c r="AY369" s="45"/>
      <c r="AZ369" s="45"/>
      <c r="BA369" s="45"/>
      <c r="BB369" s="45"/>
      <c r="BC369" s="45">
        <v>5</v>
      </c>
    </row>
    <row r="370" spans="1:55" x14ac:dyDescent="0.25">
      <c r="A370" s="46" t="s">
        <v>12960</v>
      </c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>
        <v>1</v>
      </c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>
        <v>1</v>
      </c>
    </row>
    <row r="371" spans="1:55" x14ac:dyDescent="0.25">
      <c r="A371" s="46" t="s">
        <v>12961</v>
      </c>
      <c r="B371" s="45"/>
      <c r="C371" s="45">
        <v>1</v>
      </c>
      <c r="D371" s="45">
        <v>1</v>
      </c>
      <c r="E371" s="45"/>
      <c r="F371" s="45"/>
      <c r="G371" s="45"/>
      <c r="H371" s="45"/>
      <c r="I371" s="45"/>
      <c r="J371" s="45"/>
      <c r="K371" s="45">
        <v>1</v>
      </c>
      <c r="L371" s="45">
        <v>1</v>
      </c>
      <c r="M371" s="45"/>
      <c r="N371" s="45">
        <v>1</v>
      </c>
      <c r="O371" s="45"/>
      <c r="P371" s="45">
        <v>1</v>
      </c>
      <c r="Q371" s="45">
        <v>1</v>
      </c>
      <c r="R371" s="45">
        <v>1</v>
      </c>
      <c r="S371" s="45">
        <v>1</v>
      </c>
      <c r="T371" s="45"/>
      <c r="U371" s="45"/>
      <c r="V371" s="45"/>
      <c r="W371" s="45"/>
      <c r="X371" s="45"/>
      <c r="Y371" s="45">
        <v>1</v>
      </c>
      <c r="Z371" s="45">
        <v>1</v>
      </c>
      <c r="AA371" s="45">
        <v>1</v>
      </c>
      <c r="AB371" s="45"/>
      <c r="AC371" s="45">
        <v>1</v>
      </c>
      <c r="AD371" s="45"/>
      <c r="AE371" s="45">
        <v>1</v>
      </c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>
        <v>1</v>
      </c>
      <c r="AS371" s="45">
        <v>1</v>
      </c>
      <c r="AT371" s="45">
        <v>1</v>
      </c>
      <c r="AU371" s="45"/>
      <c r="AV371" s="45"/>
      <c r="AW371" s="45"/>
      <c r="AX371" s="45"/>
      <c r="AY371" s="45"/>
      <c r="AZ371" s="45"/>
      <c r="BA371" s="45">
        <v>1</v>
      </c>
      <c r="BB371" s="45"/>
      <c r="BC371" s="45">
        <v>18</v>
      </c>
    </row>
    <row r="372" spans="1:55" x14ac:dyDescent="0.25">
      <c r="A372" s="46" t="s">
        <v>12962</v>
      </c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>
        <v>1</v>
      </c>
      <c r="M372" s="45"/>
      <c r="N372" s="45">
        <v>1</v>
      </c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>
        <v>2</v>
      </c>
    </row>
    <row r="373" spans="1:55" x14ac:dyDescent="0.25">
      <c r="A373" s="46" t="s">
        <v>12963</v>
      </c>
      <c r="B373" s="45"/>
      <c r="C373" s="45"/>
      <c r="D373" s="45"/>
      <c r="E373" s="45"/>
      <c r="F373" s="45"/>
      <c r="G373" s="45">
        <v>1</v>
      </c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>
        <v>1</v>
      </c>
    </row>
    <row r="374" spans="1:55" x14ac:dyDescent="0.25">
      <c r="A374" s="46" t="s">
        <v>12964</v>
      </c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>
        <v>1</v>
      </c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>
        <v>1</v>
      </c>
    </row>
    <row r="375" spans="1:55" x14ac:dyDescent="0.25">
      <c r="A375" s="46" t="s">
        <v>12965</v>
      </c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>
        <v>1</v>
      </c>
      <c r="P375" s="45"/>
      <c r="Q375" s="45"/>
      <c r="R375" s="45"/>
      <c r="S375" s="45"/>
      <c r="T375" s="45"/>
      <c r="U375" s="45"/>
      <c r="V375" s="45"/>
      <c r="W375" s="45"/>
      <c r="X375" s="45"/>
      <c r="Y375" s="45">
        <v>1</v>
      </c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>
        <v>2</v>
      </c>
    </row>
    <row r="376" spans="1:55" x14ac:dyDescent="0.25">
      <c r="A376" s="46" t="s">
        <v>12966</v>
      </c>
      <c r="B376" s="45"/>
      <c r="C376" s="45">
        <v>1</v>
      </c>
      <c r="D376" s="45">
        <v>1</v>
      </c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>
        <v>2</v>
      </c>
    </row>
    <row r="377" spans="1:55" x14ac:dyDescent="0.25">
      <c r="A377" s="46" t="s">
        <v>12967</v>
      </c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>
        <v>1</v>
      </c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>
        <v>1</v>
      </c>
    </row>
    <row r="378" spans="1:55" x14ac:dyDescent="0.25">
      <c r="A378" s="46" t="s">
        <v>12968</v>
      </c>
      <c r="B378" s="45"/>
      <c r="C378" s="45"/>
      <c r="D378" s="45">
        <v>1</v>
      </c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>
        <v>1</v>
      </c>
      <c r="AD378" s="45"/>
      <c r="AE378" s="45"/>
      <c r="AF378" s="45"/>
      <c r="AG378" s="45"/>
      <c r="AH378" s="45"/>
      <c r="AI378" s="45"/>
      <c r="AJ378" s="45"/>
      <c r="AK378" s="45"/>
      <c r="AL378" s="45">
        <v>1</v>
      </c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>
        <v>3</v>
      </c>
    </row>
    <row r="379" spans="1:55" x14ac:dyDescent="0.25">
      <c r="A379" s="46" t="s">
        <v>12969</v>
      </c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>
        <v>1</v>
      </c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>
        <v>1</v>
      </c>
    </row>
    <row r="380" spans="1:55" x14ac:dyDescent="0.25">
      <c r="A380" s="46" t="s">
        <v>12970</v>
      </c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>
        <v>1</v>
      </c>
      <c r="O380" s="45"/>
      <c r="P380" s="45">
        <v>1</v>
      </c>
      <c r="Q380" s="45">
        <v>1</v>
      </c>
      <c r="R380" s="45"/>
      <c r="S380" s="45">
        <v>1</v>
      </c>
      <c r="T380" s="45"/>
      <c r="U380" s="45"/>
      <c r="V380" s="45"/>
      <c r="W380" s="45"/>
      <c r="X380" s="45">
        <v>1</v>
      </c>
      <c r="Y380" s="45"/>
      <c r="Z380" s="45">
        <v>1</v>
      </c>
      <c r="AA380" s="45"/>
      <c r="AB380" s="45"/>
      <c r="AC380" s="45"/>
      <c r="AD380" s="45"/>
      <c r="AE380" s="45"/>
      <c r="AF380" s="45"/>
      <c r="AG380" s="45"/>
      <c r="AH380" s="45"/>
      <c r="AI380" s="45"/>
      <c r="AJ380" s="45">
        <v>1</v>
      </c>
      <c r="AK380" s="45">
        <v>1</v>
      </c>
      <c r="AL380" s="45"/>
      <c r="AM380" s="45"/>
      <c r="AN380" s="45">
        <v>1</v>
      </c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>
        <v>9</v>
      </c>
    </row>
    <row r="381" spans="1:55" x14ac:dyDescent="0.25">
      <c r="A381" s="46" t="s">
        <v>12971</v>
      </c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>
        <v>1</v>
      </c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>
        <v>1</v>
      </c>
    </row>
    <row r="382" spans="1:55" x14ac:dyDescent="0.25">
      <c r="A382" s="46" t="s">
        <v>12972</v>
      </c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>
        <v>1</v>
      </c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>
        <v>1</v>
      </c>
    </row>
    <row r="383" spans="1:55" x14ac:dyDescent="0.25">
      <c r="A383" s="46" t="s">
        <v>12973</v>
      </c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>
        <v>1</v>
      </c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>
        <v>1</v>
      </c>
    </row>
    <row r="384" spans="1:55" x14ac:dyDescent="0.25">
      <c r="A384" s="46" t="s">
        <v>12974</v>
      </c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>
        <v>1</v>
      </c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>
        <v>1</v>
      </c>
    </row>
    <row r="385" spans="1:55" x14ac:dyDescent="0.25">
      <c r="A385" s="46" t="s">
        <v>12975</v>
      </c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>
        <v>1</v>
      </c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>
        <v>1</v>
      </c>
    </row>
    <row r="386" spans="1:55" x14ac:dyDescent="0.25">
      <c r="A386" s="46" t="s">
        <v>12976</v>
      </c>
      <c r="B386" s="45"/>
      <c r="C386" s="45"/>
      <c r="D386" s="45"/>
      <c r="E386" s="45">
        <v>1</v>
      </c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>
        <v>1</v>
      </c>
    </row>
    <row r="387" spans="1:55" x14ac:dyDescent="0.25">
      <c r="A387" s="46" t="s">
        <v>12977</v>
      </c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>
        <v>1</v>
      </c>
      <c r="AU387" s="45"/>
      <c r="AV387" s="45"/>
      <c r="AW387" s="45"/>
      <c r="AX387" s="45"/>
      <c r="AY387" s="45"/>
      <c r="AZ387" s="45"/>
      <c r="BA387" s="45"/>
      <c r="BB387" s="45"/>
      <c r="BC387" s="45">
        <v>1</v>
      </c>
    </row>
    <row r="388" spans="1:55" x14ac:dyDescent="0.25">
      <c r="A388" s="46" t="s">
        <v>12978</v>
      </c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>
        <v>1</v>
      </c>
      <c r="AT388" s="45"/>
      <c r="AU388" s="45"/>
      <c r="AV388" s="45"/>
      <c r="AW388" s="45"/>
      <c r="AX388" s="45"/>
      <c r="AY388" s="45"/>
      <c r="AZ388" s="45"/>
      <c r="BA388" s="45"/>
      <c r="BB388" s="45"/>
      <c r="BC388" s="45">
        <v>1</v>
      </c>
    </row>
    <row r="389" spans="1:55" x14ac:dyDescent="0.25">
      <c r="A389" s="46" t="s">
        <v>12979</v>
      </c>
      <c r="B389" s="45"/>
      <c r="C389" s="45"/>
      <c r="D389" s="45"/>
      <c r="E389" s="45">
        <v>1</v>
      </c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>
        <v>1</v>
      </c>
    </row>
    <row r="390" spans="1:55" x14ac:dyDescent="0.25">
      <c r="A390" s="46" t="s">
        <v>12980</v>
      </c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>
        <v>1</v>
      </c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>
        <v>1</v>
      </c>
    </row>
    <row r="391" spans="1:55" x14ac:dyDescent="0.25">
      <c r="A391" s="46" t="s">
        <v>12981</v>
      </c>
      <c r="B391" s="45"/>
      <c r="C391" s="45">
        <v>1</v>
      </c>
      <c r="D391" s="45"/>
      <c r="E391" s="45"/>
      <c r="F391" s="45"/>
      <c r="G391" s="45"/>
      <c r="H391" s="45"/>
      <c r="I391" s="45"/>
      <c r="J391" s="45"/>
      <c r="K391" s="45"/>
      <c r="L391" s="45">
        <v>1</v>
      </c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>
        <v>1</v>
      </c>
      <c r="AT391" s="45"/>
      <c r="AU391" s="45"/>
      <c r="AV391" s="45"/>
      <c r="AW391" s="45"/>
      <c r="AX391" s="45"/>
      <c r="AY391" s="45"/>
      <c r="AZ391" s="45"/>
      <c r="BA391" s="45"/>
      <c r="BB391" s="45"/>
      <c r="BC391" s="45">
        <v>3</v>
      </c>
    </row>
    <row r="392" spans="1:55" x14ac:dyDescent="0.25">
      <c r="A392" s="46" t="s">
        <v>12982</v>
      </c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>
        <v>1</v>
      </c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>
        <v>1</v>
      </c>
    </row>
    <row r="393" spans="1:55" x14ac:dyDescent="0.25">
      <c r="A393" s="46" t="s">
        <v>12983</v>
      </c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>
        <v>1</v>
      </c>
      <c r="AU393" s="45"/>
      <c r="AV393" s="45"/>
      <c r="AW393" s="45"/>
      <c r="AX393" s="45"/>
      <c r="AY393" s="45"/>
      <c r="AZ393" s="45"/>
      <c r="BA393" s="45"/>
      <c r="BB393" s="45"/>
      <c r="BC393" s="45">
        <v>1</v>
      </c>
    </row>
    <row r="394" spans="1:55" x14ac:dyDescent="0.25">
      <c r="A394" s="46" t="s">
        <v>12984</v>
      </c>
      <c r="B394" s="45"/>
      <c r="C394" s="45">
        <v>1</v>
      </c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>
        <v>1</v>
      </c>
    </row>
    <row r="395" spans="1:55" x14ac:dyDescent="0.25">
      <c r="A395" s="46" t="s">
        <v>12985</v>
      </c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>
        <v>1</v>
      </c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>
        <v>1</v>
      </c>
    </row>
    <row r="396" spans="1:55" x14ac:dyDescent="0.25">
      <c r="A396" s="46" t="s">
        <v>12986</v>
      </c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>
        <v>1</v>
      </c>
      <c r="AU396" s="45"/>
      <c r="AV396" s="45"/>
      <c r="AW396" s="45"/>
      <c r="AX396" s="45"/>
      <c r="AY396" s="45"/>
      <c r="AZ396" s="45"/>
      <c r="BA396" s="45"/>
      <c r="BB396" s="45"/>
      <c r="BC396" s="45">
        <v>1</v>
      </c>
    </row>
    <row r="397" spans="1:55" x14ac:dyDescent="0.25">
      <c r="A397" s="46" t="s">
        <v>12987</v>
      </c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>
        <v>1</v>
      </c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>
        <v>1</v>
      </c>
    </row>
    <row r="398" spans="1:55" x14ac:dyDescent="0.25">
      <c r="A398" s="46" t="s">
        <v>12988</v>
      </c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>
        <v>1</v>
      </c>
      <c r="AF398" s="45"/>
      <c r="AG398" s="45"/>
      <c r="AH398" s="45">
        <v>1</v>
      </c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>
        <v>2</v>
      </c>
    </row>
    <row r="399" spans="1:55" x14ac:dyDescent="0.25">
      <c r="A399" s="46" t="s">
        <v>12989</v>
      </c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>
        <v>1</v>
      </c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>
        <v>1</v>
      </c>
    </row>
    <row r="400" spans="1:55" x14ac:dyDescent="0.25">
      <c r="A400" s="46" t="s">
        <v>12990</v>
      </c>
      <c r="B400" s="45"/>
      <c r="C400" s="45"/>
      <c r="D400" s="45"/>
      <c r="E400" s="45"/>
      <c r="F400" s="45"/>
      <c r="G400" s="45"/>
      <c r="H400" s="45"/>
      <c r="I400" s="45"/>
      <c r="J400" s="45"/>
      <c r="K400" s="45">
        <v>1</v>
      </c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>
        <v>1</v>
      </c>
    </row>
    <row r="401" spans="1:55" x14ac:dyDescent="0.25">
      <c r="A401" s="46" t="s">
        <v>12991</v>
      </c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>
        <v>1</v>
      </c>
      <c r="AU401" s="45"/>
      <c r="AV401" s="45"/>
      <c r="AW401" s="45"/>
      <c r="AX401" s="45"/>
      <c r="AY401" s="45"/>
      <c r="AZ401" s="45"/>
      <c r="BA401" s="45"/>
      <c r="BB401" s="45"/>
      <c r="BC401" s="45">
        <v>1</v>
      </c>
    </row>
    <row r="402" spans="1:55" x14ac:dyDescent="0.25">
      <c r="A402" s="46" t="s">
        <v>12992</v>
      </c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>
        <v>1</v>
      </c>
      <c r="AU402" s="45"/>
      <c r="AV402" s="45"/>
      <c r="AW402" s="45"/>
      <c r="AX402" s="45"/>
      <c r="AY402" s="45"/>
      <c r="AZ402" s="45"/>
      <c r="BA402" s="45"/>
      <c r="BB402" s="45"/>
      <c r="BC402" s="45">
        <v>1</v>
      </c>
    </row>
    <row r="403" spans="1:55" x14ac:dyDescent="0.25">
      <c r="A403" s="46" t="s">
        <v>12993</v>
      </c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>
        <v>1</v>
      </c>
      <c r="AW403" s="45"/>
      <c r="AX403" s="45"/>
      <c r="AY403" s="45"/>
      <c r="AZ403" s="45"/>
      <c r="BA403" s="45"/>
      <c r="BB403" s="45"/>
      <c r="BC403" s="45">
        <v>1</v>
      </c>
    </row>
    <row r="404" spans="1:55" x14ac:dyDescent="0.25">
      <c r="A404" s="46" t="s">
        <v>12994</v>
      </c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>
        <v>1</v>
      </c>
      <c r="AU404" s="45"/>
      <c r="AV404" s="45"/>
      <c r="AW404" s="45"/>
      <c r="AX404" s="45"/>
      <c r="AY404" s="45"/>
      <c r="AZ404" s="45"/>
      <c r="BA404" s="45"/>
      <c r="BB404" s="45"/>
      <c r="BC404" s="45">
        <v>1</v>
      </c>
    </row>
    <row r="405" spans="1:55" x14ac:dyDescent="0.25">
      <c r="A405" s="46" t="s">
        <v>12995</v>
      </c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>
        <v>1</v>
      </c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>
        <v>1</v>
      </c>
    </row>
    <row r="406" spans="1:55" x14ac:dyDescent="0.25">
      <c r="A406" s="46" t="s">
        <v>12996</v>
      </c>
      <c r="B406" s="45"/>
      <c r="C406" s="45"/>
      <c r="D406" s="45">
        <v>1</v>
      </c>
      <c r="E406" s="45"/>
      <c r="F406" s="45"/>
      <c r="G406" s="45"/>
      <c r="H406" s="45"/>
      <c r="I406" s="45"/>
      <c r="J406" s="45"/>
      <c r="K406" s="45">
        <v>1</v>
      </c>
      <c r="L406" s="45">
        <v>1</v>
      </c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>
        <v>1</v>
      </c>
      <c r="AK406" s="45"/>
      <c r="AL406" s="45"/>
      <c r="AM406" s="45">
        <v>1</v>
      </c>
      <c r="AN406" s="45">
        <v>1</v>
      </c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>
        <v>1</v>
      </c>
      <c r="AZ406" s="45">
        <v>1</v>
      </c>
      <c r="BA406" s="45"/>
      <c r="BB406" s="45"/>
      <c r="BC406" s="45">
        <v>8</v>
      </c>
    </row>
    <row r="407" spans="1:55" x14ac:dyDescent="0.25">
      <c r="A407" s="46" t="s">
        <v>12997</v>
      </c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>
        <v>1</v>
      </c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>
        <v>1</v>
      </c>
    </row>
    <row r="408" spans="1:55" x14ac:dyDescent="0.25">
      <c r="A408" s="46" t="s">
        <v>12998</v>
      </c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>
        <v>1</v>
      </c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>
        <v>1</v>
      </c>
    </row>
    <row r="409" spans="1:55" x14ac:dyDescent="0.25">
      <c r="A409" s="46" t="s">
        <v>12999</v>
      </c>
      <c r="B409" s="45"/>
      <c r="C409" s="45"/>
      <c r="D409" s="45"/>
      <c r="E409" s="45"/>
      <c r="F409" s="45">
        <v>1</v>
      </c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>
        <v>1</v>
      </c>
    </row>
    <row r="410" spans="1:55" x14ac:dyDescent="0.25">
      <c r="A410" s="46" t="s">
        <v>13000</v>
      </c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>
        <v>1</v>
      </c>
      <c r="AU410" s="45"/>
      <c r="AV410" s="45"/>
      <c r="AW410" s="45"/>
      <c r="AX410" s="45"/>
      <c r="AY410" s="45"/>
      <c r="AZ410" s="45"/>
      <c r="BA410" s="45"/>
      <c r="BB410" s="45"/>
      <c r="BC410" s="45">
        <v>1</v>
      </c>
    </row>
    <row r="411" spans="1:55" x14ac:dyDescent="0.25">
      <c r="A411" s="46" t="s">
        <v>13001</v>
      </c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>
        <v>1</v>
      </c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>
        <v>1</v>
      </c>
      <c r="AM411" s="45"/>
      <c r="AN411" s="45"/>
      <c r="AO411" s="45"/>
      <c r="AP411" s="45"/>
      <c r="AQ411" s="45"/>
      <c r="AR411" s="45"/>
      <c r="AS411" s="45"/>
      <c r="AT411" s="45">
        <v>1</v>
      </c>
      <c r="AU411" s="45"/>
      <c r="AV411" s="45"/>
      <c r="AW411" s="45"/>
      <c r="AX411" s="45"/>
      <c r="AY411" s="45"/>
      <c r="AZ411" s="45"/>
      <c r="BA411" s="45"/>
      <c r="BB411" s="45"/>
      <c r="BC411" s="45">
        <v>3</v>
      </c>
    </row>
    <row r="412" spans="1:55" x14ac:dyDescent="0.25">
      <c r="A412" s="46" t="s">
        <v>13002</v>
      </c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>
        <v>1</v>
      </c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>
        <v>1</v>
      </c>
    </row>
    <row r="413" spans="1:55" x14ac:dyDescent="0.25">
      <c r="A413" s="46" t="s">
        <v>13003</v>
      </c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>
        <v>1</v>
      </c>
      <c r="AU413" s="45"/>
      <c r="AV413" s="45"/>
      <c r="AW413" s="45"/>
      <c r="AX413" s="45"/>
      <c r="AY413" s="45"/>
      <c r="AZ413" s="45"/>
      <c r="BA413" s="45"/>
      <c r="BB413" s="45"/>
      <c r="BC413" s="45">
        <v>1</v>
      </c>
    </row>
    <row r="414" spans="1:55" x14ac:dyDescent="0.25">
      <c r="A414" s="46" t="s">
        <v>13004</v>
      </c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>
        <v>1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>
        <v>1</v>
      </c>
    </row>
    <row r="415" spans="1:55" x14ac:dyDescent="0.25">
      <c r="A415" s="46" t="s">
        <v>13005</v>
      </c>
      <c r="B415" s="45"/>
      <c r="C415" s="45">
        <v>1</v>
      </c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>
        <v>1</v>
      </c>
    </row>
    <row r="416" spans="1:55" x14ac:dyDescent="0.25">
      <c r="A416" s="46" t="s">
        <v>13006</v>
      </c>
      <c r="B416" s="45"/>
      <c r="C416" s="45"/>
      <c r="D416" s="45"/>
      <c r="E416" s="45"/>
      <c r="F416" s="45"/>
      <c r="G416" s="45">
        <v>1</v>
      </c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>
        <v>1</v>
      </c>
    </row>
    <row r="417" spans="1:55" x14ac:dyDescent="0.25">
      <c r="A417" s="46" t="s">
        <v>13007</v>
      </c>
      <c r="B417" s="45"/>
      <c r="C417" s="45"/>
      <c r="D417" s="45"/>
      <c r="E417" s="45"/>
      <c r="F417" s="45">
        <v>1</v>
      </c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>
        <v>1</v>
      </c>
    </row>
    <row r="418" spans="1:55" x14ac:dyDescent="0.25">
      <c r="A418" s="46" t="s">
        <v>13008</v>
      </c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>
        <v>1</v>
      </c>
      <c r="BC418" s="45">
        <v>1</v>
      </c>
    </row>
    <row r="419" spans="1:55" x14ac:dyDescent="0.25">
      <c r="A419" s="46" t="s">
        <v>13009</v>
      </c>
      <c r="B419" s="45"/>
      <c r="C419" s="45"/>
      <c r="D419" s="45">
        <v>1</v>
      </c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>
        <v>1</v>
      </c>
    </row>
    <row r="420" spans="1:55" x14ac:dyDescent="0.25">
      <c r="A420" s="46" t="s">
        <v>13010</v>
      </c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>
        <v>1</v>
      </c>
      <c r="M420" s="45"/>
      <c r="N420" s="45"/>
      <c r="O420" s="45"/>
      <c r="P420" s="45">
        <v>1</v>
      </c>
      <c r="Q420" s="45"/>
      <c r="R420" s="45"/>
      <c r="S420" s="45"/>
      <c r="T420" s="45"/>
      <c r="U420" s="45"/>
      <c r="V420" s="45"/>
      <c r="W420" s="45"/>
      <c r="X420" s="45"/>
      <c r="Y420" s="45">
        <v>1</v>
      </c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>
        <v>3</v>
      </c>
    </row>
    <row r="421" spans="1:55" x14ac:dyDescent="0.25">
      <c r="A421" s="46" t="s">
        <v>13011</v>
      </c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>
        <v>1</v>
      </c>
      <c r="AU421" s="45"/>
      <c r="AV421" s="45"/>
      <c r="AW421" s="45"/>
      <c r="AX421" s="45"/>
      <c r="AY421" s="45"/>
      <c r="AZ421" s="45"/>
      <c r="BA421" s="45"/>
      <c r="BB421" s="45"/>
      <c r="BC421" s="45">
        <v>1</v>
      </c>
    </row>
    <row r="422" spans="1:55" x14ac:dyDescent="0.25">
      <c r="A422" s="46" t="s">
        <v>13012</v>
      </c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>
        <v>1</v>
      </c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>
        <v>1</v>
      </c>
    </row>
    <row r="423" spans="1:55" x14ac:dyDescent="0.25">
      <c r="A423" s="46" t="s">
        <v>13013</v>
      </c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>
        <v>1</v>
      </c>
      <c r="AG423" s="45"/>
      <c r="AH423" s="45"/>
      <c r="AI423" s="45"/>
      <c r="AJ423" s="45"/>
      <c r="AK423" s="45"/>
      <c r="AL423" s="45"/>
      <c r="AM423" s="45">
        <v>1</v>
      </c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>
        <v>2</v>
      </c>
    </row>
    <row r="424" spans="1:55" x14ac:dyDescent="0.25">
      <c r="A424" s="46" t="s">
        <v>13014</v>
      </c>
      <c r="B424" s="45"/>
      <c r="C424" s="45">
        <v>1</v>
      </c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>
        <v>1</v>
      </c>
    </row>
    <row r="425" spans="1:55" x14ac:dyDescent="0.25">
      <c r="A425" s="46" t="s">
        <v>13015</v>
      </c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>
        <v>1</v>
      </c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>
        <v>1</v>
      </c>
    </row>
    <row r="426" spans="1:55" x14ac:dyDescent="0.25">
      <c r="A426" s="46" t="s">
        <v>13016</v>
      </c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>
        <v>1</v>
      </c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>
        <v>1</v>
      </c>
    </row>
    <row r="427" spans="1:55" x14ac:dyDescent="0.25">
      <c r="A427" s="46" t="s">
        <v>13017</v>
      </c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>
        <v>1</v>
      </c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>
        <v>1</v>
      </c>
    </row>
    <row r="428" spans="1:55" x14ac:dyDescent="0.25">
      <c r="A428" s="46" t="s">
        <v>13018</v>
      </c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>
        <v>1</v>
      </c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>
        <v>1</v>
      </c>
    </row>
    <row r="429" spans="1:55" x14ac:dyDescent="0.25">
      <c r="A429" s="46" t="s">
        <v>13019</v>
      </c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>
        <v>1</v>
      </c>
      <c r="AU429" s="45"/>
      <c r="AV429" s="45"/>
      <c r="AW429" s="45"/>
      <c r="AX429" s="45"/>
      <c r="AY429" s="45"/>
      <c r="AZ429" s="45"/>
      <c r="BA429" s="45"/>
      <c r="BB429" s="45"/>
      <c r="BC429" s="45">
        <v>1</v>
      </c>
    </row>
    <row r="430" spans="1:55" x14ac:dyDescent="0.25">
      <c r="A430" s="46" t="s">
        <v>13020</v>
      </c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>
        <v>1</v>
      </c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>
        <v>1</v>
      </c>
    </row>
    <row r="431" spans="1:55" x14ac:dyDescent="0.25">
      <c r="A431" s="46" t="s">
        <v>13021</v>
      </c>
      <c r="B431" s="45"/>
      <c r="C431" s="45"/>
      <c r="D431" s="45"/>
      <c r="E431" s="45"/>
      <c r="F431" s="45"/>
      <c r="G431" s="45">
        <v>1</v>
      </c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>
        <v>1</v>
      </c>
    </row>
    <row r="432" spans="1:55" x14ac:dyDescent="0.25">
      <c r="A432" s="46" t="s">
        <v>13022</v>
      </c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>
        <v>1</v>
      </c>
      <c r="AU432" s="45"/>
      <c r="AV432" s="45"/>
      <c r="AW432" s="45"/>
      <c r="AX432" s="45"/>
      <c r="AY432" s="45"/>
      <c r="AZ432" s="45"/>
      <c r="BA432" s="45"/>
      <c r="BB432" s="45"/>
      <c r="BC432" s="45">
        <v>1</v>
      </c>
    </row>
    <row r="433" spans="1:55" x14ac:dyDescent="0.25">
      <c r="A433" s="46" t="s">
        <v>13023</v>
      </c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>
        <v>1</v>
      </c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>
        <v>1</v>
      </c>
    </row>
    <row r="434" spans="1:55" x14ac:dyDescent="0.25">
      <c r="A434" s="46" t="s">
        <v>13024</v>
      </c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>
        <v>1</v>
      </c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>
        <v>1</v>
      </c>
    </row>
    <row r="435" spans="1:55" x14ac:dyDescent="0.25">
      <c r="A435" s="46" t="s">
        <v>13026</v>
      </c>
      <c r="B435" s="45"/>
      <c r="C435" s="45">
        <v>1</v>
      </c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>
        <v>1</v>
      </c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>
        <v>2</v>
      </c>
    </row>
    <row r="436" spans="1:55" x14ac:dyDescent="0.25">
      <c r="A436" s="46" t="s">
        <v>13025</v>
      </c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>
        <v>1</v>
      </c>
      <c r="AW436" s="45"/>
      <c r="AX436" s="45"/>
      <c r="AY436" s="45"/>
      <c r="AZ436" s="45"/>
      <c r="BA436" s="45"/>
      <c r="BB436" s="45"/>
      <c r="BC436" s="45">
        <v>1</v>
      </c>
    </row>
    <row r="437" spans="1:55" x14ac:dyDescent="0.25">
      <c r="A437" s="46" t="s">
        <v>13027</v>
      </c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>
        <v>1</v>
      </c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>
        <v>1</v>
      </c>
    </row>
    <row r="438" spans="1:55" x14ac:dyDescent="0.25">
      <c r="A438" s="46" t="s">
        <v>13028</v>
      </c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>
        <v>1</v>
      </c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>
        <v>1</v>
      </c>
    </row>
    <row r="439" spans="1:55" x14ac:dyDescent="0.25">
      <c r="A439" s="46" t="s">
        <v>13029</v>
      </c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>
        <v>1</v>
      </c>
      <c r="AZ439" s="45"/>
      <c r="BA439" s="45"/>
      <c r="BB439" s="45"/>
      <c r="BC439" s="45">
        <v>1</v>
      </c>
    </row>
    <row r="440" spans="1:55" x14ac:dyDescent="0.25">
      <c r="A440" s="46" t="s">
        <v>13030</v>
      </c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>
        <v>1</v>
      </c>
      <c r="AM440" s="45"/>
      <c r="AN440" s="45"/>
      <c r="AO440" s="45"/>
      <c r="AP440" s="45"/>
      <c r="AQ440" s="45"/>
      <c r="AR440" s="45"/>
      <c r="AS440" s="45"/>
      <c r="AT440" s="45"/>
      <c r="AU440" s="45"/>
      <c r="AV440" s="45">
        <v>1</v>
      </c>
      <c r="AW440" s="45"/>
      <c r="AX440" s="45"/>
      <c r="AY440" s="45"/>
      <c r="AZ440" s="45"/>
      <c r="BA440" s="45"/>
      <c r="BB440" s="45"/>
      <c r="BC440" s="45">
        <v>2</v>
      </c>
    </row>
    <row r="441" spans="1:55" x14ac:dyDescent="0.25">
      <c r="A441" s="46" t="s">
        <v>13031</v>
      </c>
      <c r="B441" s="45"/>
      <c r="C441" s="45"/>
      <c r="D441" s="45">
        <v>1</v>
      </c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>
        <v>1</v>
      </c>
    </row>
    <row r="442" spans="1:55" x14ac:dyDescent="0.25">
      <c r="A442" s="46" t="s">
        <v>13032</v>
      </c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>
        <v>1</v>
      </c>
      <c r="AU442" s="45"/>
      <c r="AV442" s="45"/>
      <c r="AW442" s="45"/>
      <c r="AX442" s="45"/>
      <c r="AY442" s="45"/>
      <c r="AZ442" s="45"/>
      <c r="BA442" s="45"/>
      <c r="BB442" s="45"/>
      <c r="BC442" s="45">
        <v>1</v>
      </c>
    </row>
    <row r="443" spans="1:55" x14ac:dyDescent="0.25">
      <c r="A443" s="46" t="s">
        <v>13033</v>
      </c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>
        <v>1</v>
      </c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>
        <v>1</v>
      </c>
    </row>
    <row r="444" spans="1:55" x14ac:dyDescent="0.25">
      <c r="A444" s="46" t="s">
        <v>13034</v>
      </c>
      <c r="B444" s="45"/>
      <c r="C444" s="45"/>
      <c r="D444" s="45">
        <v>1</v>
      </c>
      <c r="E444" s="45"/>
      <c r="F444" s="45"/>
      <c r="G444" s="45"/>
      <c r="H444" s="45"/>
      <c r="I444" s="45"/>
      <c r="J444" s="45"/>
      <c r="K444" s="45"/>
      <c r="L444" s="45">
        <v>1</v>
      </c>
      <c r="M444" s="45"/>
      <c r="N444" s="45">
        <v>1</v>
      </c>
      <c r="O444" s="45"/>
      <c r="P444" s="45">
        <v>1</v>
      </c>
      <c r="Q444" s="45">
        <v>1</v>
      </c>
      <c r="R444" s="45">
        <v>1</v>
      </c>
      <c r="S444" s="45"/>
      <c r="T444" s="45"/>
      <c r="U444" s="45"/>
      <c r="V444" s="45"/>
      <c r="W444" s="45"/>
      <c r="X444" s="45">
        <v>1</v>
      </c>
      <c r="Y444" s="45"/>
      <c r="Z444" s="45">
        <v>1</v>
      </c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>
        <v>1</v>
      </c>
      <c r="AL444" s="45"/>
      <c r="AM444" s="45"/>
      <c r="AN444" s="45">
        <v>1</v>
      </c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>
        <v>1</v>
      </c>
      <c r="BA444" s="45"/>
      <c r="BB444" s="45"/>
      <c r="BC444" s="45">
        <v>11</v>
      </c>
    </row>
    <row r="445" spans="1:55" x14ac:dyDescent="0.25">
      <c r="A445" s="46" t="s">
        <v>13035</v>
      </c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>
        <v>1</v>
      </c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>
        <v>1</v>
      </c>
    </row>
    <row r="446" spans="1:55" x14ac:dyDescent="0.25">
      <c r="A446" s="46" t="s">
        <v>13036</v>
      </c>
      <c r="B446" s="45"/>
      <c r="C446" s="45">
        <v>1</v>
      </c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>
        <v>1</v>
      </c>
    </row>
    <row r="447" spans="1:55" x14ac:dyDescent="0.25">
      <c r="A447" s="46" t="s">
        <v>13037</v>
      </c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>
        <v>1</v>
      </c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>
        <v>1</v>
      </c>
    </row>
    <row r="448" spans="1:55" x14ac:dyDescent="0.25">
      <c r="A448" s="46" t="s">
        <v>13038</v>
      </c>
      <c r="B448" s="45"/>
      <c r="C448" s="45"/>
      <c r="D448" s="45">
        <v>1</v>
      </c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>
        <v>1</v>
      </c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>
        <v>2</v>
      </c>
    </row>
    <row r="449" spans="1:55" x14ac:dyDescent="0.25">
      <c r="A449" s="46" t="s">
        <v>13039</v>
      </c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>
        <v>1</v>
      </c>
      <c r="AT449" s="45">
        <v>1</v>
      </c>
      <c r="AU449" s="45"/>
      <c r="AV449" s="45"/>
      <c r="AW449" s="45"/>
      <c r="AX449" s="45"/>
      <c r="AY449" s="45"/>
      <c r="AZ449" s="45"/>
      <c r="BA449" s="45"/>
      <c r="BB449" s="45"/>
      <c r="BC449" s="45">
        <v>2</v>
      </c>
    </row>
    <row r="450" spans="1:55" x14ac:dyDescent="0.25">
      <c r="A450" s="46" t="s">
        <v>13040</v>
      </c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>
        <v>1</v>
      </c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>
        <v>1</v>
      </c>
      <c r="BC450" s="45">
        <v>2</v>
      </c>
    </row>
    <row r="451" spans="1:55" x14ac:dyDescent="0.25">
      <c r="A451" s="46" t="s">
        <v>13041</v>
      </c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>
        <v>1</v>
      </c>
      <c r="AU451" s="45"/>
      <c r="AV451" s="45"/>
      <c r="AW451" s="45"/>
      <c r="AX451" s="45"/>
      <c r="AY451" s="45"/>
      <c r="AZ451" s="45"/>
      <c r="BA451" s="45"/>
      <c r="BB451" s="45"/>
      <c r="BC451" s="45">
        <v>1</v>
      </c>
    </row>
    <row r="452" spans="1:55" x14ac:dyDescent="0.25">
      <c r="A452" s="46" t="s">
        <v>13042</v>
      </c>
      <c r="B452" s="45"/>
      <c r="C452" s="45"/>
      <c r="D452" s="45">
        <v>1</v>
      </c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>
        <v>1</v>
      </c>
    </row>
    <row r="453" spans="1:55" x14ac:dyDescent="0.25">
      <c r="A453" s="46" t="s">
        <v>13043</v>
      </c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>
        <v>1</v>
      </c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>
        <v>1</v>
      </c>
    </row>
    <row r="454" spans="1:55" x14ac:dyDescent="0.25">
      <c r="A454" s="46" t="s">
        <v>13044</v>
      </c>
      <c r="B454" s="45"/>
      <c r="C454" s="45"/>
      <c r="D454" s="45"/>
      <c r="E454" s="45"/>
      <c r="F454" s="45"/>
      <c r="G454" s="45">
        <v>1</v>
      </c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>
        <v>1</v>
      </c>
    </row>
    <row r="455" spans="1:55" x14ac:dyDescent="0.25">
      <c r="A455" s="46" t="s">
        <v>13045</v>
      </c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>
        <v>1</v>
      </c>
      <c r="AU455" s="45"/>
      <c r="AV455" s="45"/>
      <c r="AW455" s="45"/>
      <c r="AX455" s="45"/>
      <c r="AY455" s="45"/>
      <c r="AZ455" s="45"/>
      <c r="BA455" s="45"/>
      <c r="BB455" s="45"/>
      <c r="BC455" s="45">
        <v>1</v>
      </c>
    </row>
    <row r="456" spans="1:55" x14ac:dyDescent="0.25">
      <c r="A456" s="46" t="s">
        <v>13046</v>
      </c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>
        <v>1</v>
      </c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>
        <v>1</v>
      </c>
    </row>
    <row r="457" spans="1:55" x14ac:dyDescent="0.25">
      <c r="A457" s="46" t="s">
        <v>13047</v>
      </c>
      <c r="B457" s="45"/>
      <c r="C457" s="45">
        <v>1</v>
      </c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>
        <v>1</v>
      </c>
    </row>
    <row r="458" spans="1:55" x14ac:dyDescent="0.25">
      <c r="A458" s="46" t="s">
        <v>13048</v>
      </c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>
        <v>1</v>
      </c>
      <c r="AW458" s="45"/>
      <c r="AX458" s="45"/>
      <c r="AY458" s="45"/>
      <c r="AZ458" s="45"/>
      <c r="BA458" s="45"/>
      <c r="BB458" s="45"/>
      <c r="BC458" s="45">
        <v>1</v>
      </c>
    </row>
    <row r="459" spans="1:55" x14ac:dyDescent="0.25">
      <c r="A459" s="46" t="s">
        <v>13049</v>
      </c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>
        <v>1</v>
      </c>
      <c r="Q459" s="45"/>
      <c r="R459" s="45"/>
      <c r="S459" s="45">
        <v>1</v>
      </c>
      <c r="T459" s="45"/>
      <c r="U459" s="45"/>
      <c r="V459" s="45"/>
      <c r="W459" s="45">
        <v>1</v>
      </c>
      <c r="X459" s="45"/>
      <c r="Y459" s="45"/>
      <c r="Z459" s="45"/>
      <c r="AA459" s="45"/>
      <c r="AB459" s="45"/>
      <c r="AC459" s="45">
        <v>1</v>
      </c>
      <c r="AD459" s="45"/>
      <c r="AE459" s="45"/>
      <c r="AF459" s="45"/>
      <c r="AG459" s="45">
        <v>1</v>
      </c>
      <c r="AH459" s="45"/>
      <c r="AI459" s="45"/>
      <c r="AJ459" s="45"/>
      <c r="AK459" s="45"/>
      <c r="AL459" s="45"/>
      <c r="AM459" s="45"/>
      <c r="AN459" s="45">
        <v>1</v>
      </c>
      <c r="AO459" s="45"/>
      <c r="AP459" s="45"/>
      <c r="AQ459" s="45"/>
      <c r="AR459" s="45"/>
      <c r="AS459" s="45">
        <v>1</v>
      </c>
      <c r="AT459" s="45"/>
      <c r="AU459" s="45"/>
      <c r="AV459" s="45">
        <v>1</v>
      </c>
      <c r="AW459" s="45"/>
      <c r="AX459" s="45"/>
      <c r="AY459" s="45"/>
      <c r="AZ459" s="45"/>
      <c r="BA459" s="45"/>
      <c r="BB459" s="45"/>
      <c r="BC459" s="45">
        <v>8</v>
      </c>
    </row>
    <row r="460" spans="1:55" x14ac:dyDescent="0.25">
      <c r="A460" s="46" t="s">
        <v>13050</v>
      </c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>
        <v>1</v>
      </c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>
        <v>1</v>
      </c>
    </row>
    <row r="461" spans="1:55" x14ac:dyDescent="0.25">
      <c r="A461" s="46" t="s">
        <v>13051</v>
      </c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>
        <v>1</v>
      </c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>
        <v>1</v>
      </c>
    </row>
    <row r="462" spans="1:55" x14ac:dyDescent="0.25">
      <c r="A462" s="46" t="s">
        <v>13052</v>
      </c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>
        <v>1</v>
      </c>
      <c r="AI462" s="45"/>
      <c r="AJ462" s="45"/>
      <c r="AK462" s="45"/>
      <c r="AL462" s="45"/>
      <c r="AM462" s="45">
        <v>1</v>
      </c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>
        <v>2</v>
      </c>
    </row>
    <row r="463" spans="1:55" x14ac:dyDescent="0.25">
      <c r="A463" s="46" t="s">
        <v>13053</v>
      </c>
      <c r="B463" s="45"/>
      <c r="C463" s="45"/>
      <c r="D463" s="45"/>
      <c r="E463" s="45"/>
      <c r="F463" s="45"/>
      <c r="G463" s="45">
        <v>1</v>
      </c>
      <c r="H463" s="45"/>
      <c r="I463" s="45"/>
      <c r="J463" s="45"/>
      <c r="K463" s="45"/>
      <c r="L463" s="45"/>
      <c r="M463" s="45"/>
      <c r="N463" s="45"/>
      <c r="O463" s="45">
        <v>1</v>
      </c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>
        <v>1</v>
      </c>
      <c r="AC463" s="45"/>
      <c r="AD463" s="45"/>
      <c r="AE463" s="45">
        <v>1</v>
      </c>
      <c r="AF463" s="45"/>
      <c r="AG463" s="45"/>
      <c r="AH463" s="45"/>
      <c r="AI463" s="45"/>
      <c r="AJ463" s="45"/>
      <c r="AK463" s="45"/>
      <c r="AL463" s="45">
        <v>1</v>
      </c>
      <c r="AM463" s="45"/>
      <c r="AN463" s="45"/>
      <c r="AO463" s="45"/>
      <c r="AP463" s="45"/>
      <c r="AQ463" s="45"/>
      <c r="AR463" s="45">
        <v>1</v>
      </c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>
        <v>6</v>
      </c>
    </row>
    <row r="464" spans="1:55" x14ac:dyDescent="0.25">
      <c r="A464" s="46" t="s">
        <v>13054</v>
      </c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>
        <v>1</v>
      </c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>
        <v>1</v>
      </c>
    </row>
    <row r="465" spans="1:55" x14ac:dyDescent="0.25">
      <c r="A465" s="46" t="s">
        <v>13055</v>
      </c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>
        <v>1</v>
      </c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>
        <v>1</v>
      </c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>
        <v>2</v>
      </c>
    </row>
    <row r="466" spans="1:55" x14ac:dyDescent="0.25">
      <c r="A466" s="46" t="s">
        <v>13056</v>
      </c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>
        <v>1</v>
      </c>
      <c r="AV466" s="45"/>
      <c r="AW466" s="45"/>
      <c r="AX466" s="45"/>
      <c r="AY466" s="45"/>
      <c r="AZ466" s="45"/>
      <c r="BA466" s="45"/>
      <c r="BB466" s="45"/>
      <c r="BC466" s="45">
        <v>1</v>
      </c>
    </row>
    <row r="467" spans="1:55" x14ac:dyDescent="0.25">
      <c r="A467" s="46" t="s">
        <v>13057</v>
      </c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>
        <v>1</v>
      </c>
      <c r="Z467" s="45"/>
      <c r="AA467" s="45"/>
      <c r="AB467" s="45"/>
      <c r="AC467" s="45"/>
      <c r="AD467" s="45"/>
      <c r="AE467" s="45">
        <v>1</v>
      </c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>
        <v>2</v>
      </c>
    </row>
    <row r="468" spans="1:55" x14ac:dyDescent="0.25">
      <c r="A468" s="46" t="s">
        <v>13058</v>
      </c>
      <c r="B468" s="45"/>
      <c r="C468" s="45">
        <v>1</v>
      </c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>
        <v>1</v>
      </c>
    </row>
    <row r="469" spans="1:55" x14ac:dyDescent="0.25">
      <c r="A469" s="46" t="s">
        <v>13059</v>
      </c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>
        <v>1</v>
      </c>
      <c r="AU469" s="45"/>
      <c r="AV469" s="45"/>
      <c r="AW469" s="45"/>
      <c r="AX469" s="45"/>
      <c r="AY469" s="45"/>
      <c r="AZ469" s="45"/>
      <c r="BA469" s="45"/>
      <c r="BB469" s="45"/>
      <c r="BC469" s="45">
        <v>1</v>
      </c>
    </row>
    <row r="470" spans="1:55" x14ac:dyDescent="0.25">
      <c r="A470" s="46" t="s">
        <v>13060</v>
      </c>
      <c r="B470" s="45"/>
      <c r="C470" s="45">
        <v>1</v>
      </c>
      <c r="D470" s="45">
        <v>1</v>
      </c>
      <c r="E470" s="45"/>
      <c r="F470" s="45"/>
      <c r="G470" s="45"/>
      <c r="H470" s="45"/>
      <c r="I470" s="45"/>
      <c r="J470" s="45"/>
      <c r="K470" s="45"/>
      <c r="L470" s="45"/>
      <c r="M470" s="45"/>
      <c r="N470" s="45">
        <v>1</v>
      </c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>
        <v>1</v>
      </c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>
        <v>1</v>
      </c>
      <c r="AU470" s="45"/>
      <c r="AV470" s="45"/>
      <c r="AW470" s="45"/>
      <c r="AX470" s="45"/>
      <c r="AY470" s="45"/>
      <c r="AZ470" s="45"/>
      <c r="BA470" s="45"/>
      <c r="BB470" s="45"/>
      <c r="BC470" s="45">
        <v>5</v>
      </c>
    </row>
    <row r="471" spans="1:55" x14ac:dyDescent="0.25">
      <c r="A471" s="46" t="s">
        <v>13061</v>
      </c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>
        <v>1</v>
      </c>
      <c r="BA471" s="45"/>
      <c r="BB471" s="45"/>
      <c r="BC471" s="45">
        <v>1</v>
      </c>
    </row>
    <row r="472" spans="1:55" x14ac:dyDescent="0.25">
      <c r="A472" s="46" t="s">
        <v>13062</v>
      </c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>
        <v>1</v>
      </c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>
        <v>1</v>
      </c>
    </row>
    <row r="473" spans="1:55" x14ac:dyDescent="0.25">
      <c r="A473" s="46" t="s">
        <v>13063</v>
      </c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>
        <v>1</v>
      </c>
      <c r="AW473" s="45"/>
      <c r="AX473" s="45"/>
      <c r="AY473" s="45"/>
      <c r="AZ473" s="45"/>
      <c r="BA473" s="45"/>
      <c r="BB473" s="45"/>
      <c r="BC473" s="45">
        <v>1</v>
      </c>
    </row>
    <row r="474" spans="1:55" x14ac:dyDescent="0.25">
      <c r="A474" s="46" t="s">
        <v>13064</v>
      </c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>
        <v>1</v>
      </c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>
        <v>1</v>
      </c>
    </row>
    <row r="475" spans="1:55" x14ac:dyDescent="0.25">
      <c r="A475" s="46" t="s">
        <v>13065</v>
      </c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>
        <v>1</v>
      </c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>
        <v>1</v>
      </c>
    </row>
    <row r="476" spans="1:55" x14ac:dyDescent="0.25">
      <c r="A476" s="46" t="s">
        <v>13066</v>
      </c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>
        <v>1</v>
      </c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>
        <v>1</v>
      </c>
    </row>
    <row r="477" spans="1:55" x14ac:dyDescent="0.25">
      <c r="A477" s="46" t="s">
        <v>13067</v>
      </c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>
        <v>1</v>
      </c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>
        <v>1</v>
      </c>
    </row>
    <row r="478" spans="1:55" x14ac:dyDescent="0.25">
      <c r="A478" s="46" t="s">
        <v>13068</v>
      </c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>
        <v>1</v>
      </c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>
        <v>1</v>
      </c>
      <c r="AT478" s="45"/>
      <c r="AU478" s="45"/>
      <c r="AV478" s="45"/>
      <c r="AW478" s="45"/>
      <c r="AX478" s="45"/>
      <c r="AY478" s="45"/>
      <c r="AZ478" s="45"/>
      <c r="BA478" s="45"/>
      <c r="BB478" s="45"/>
      <c r="BC478" s="45">
        <v>2</v>
      </c>
    </row>
    <row r="479" spans="1:55" x14ac:dyDescent="0.25">
      <c r="A479" s="46" t="s">
        <v>13069</v>
      </c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>
        <v>1</v>
      </c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>
        <v>1</v>
      </c>
    </row>
    <row r="480" spans="1:55" x14ac:dyDescent="0.25">
      <c r="A480" s="46" t="s">
        <v>13070</v>
      </c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>
        <v>1</v>
      </c>
      <c r="R480" s="45"/>
      <c r="S480" s="45">
        <v>1</v>
      </c>
      <c r="T480" s="45"/>
      <c r="U480" s="45"/>
      <c r="V480" s="45"/>
      <c r="W480" s="45"/>
      <c r="X480" s="45"/>
      <c r="Y480" s="45"/>
      <c r="Z480" s="45">
        <v>1</v>
      </c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>
        <v>3</v>
      </c>
    </row>
    <row r="481" spans="1:55" x14ac:dyDescent="0.25">
      <c r="A481" s="46" t="s">
        <v>13071</v>
      </c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>
        <v>1</v>
      </c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>
        <v>1</v>
      </c>
      <c r="AV481" s="45"/>
      <c r="AW481" s="45"/>
      <c r="AX481" s="45"/>
      <c r="AY481" s="45"/>
      <c r="AZ481" s="45"/>
      <c r="BA481" s="45"/>
      <c r="BB481" s="45"/>
      <c r="BC481" s="45">
        <v>2</v>
      </c>
    </row>
    <row r="482" spans="1:55" x14ac:dyDescent="0.25">
      <c r="A482" s="46" t="s">
        <v>13072</v>
      </c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>
        <v>1</v>
      </c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>
        <v>1</v>
      </c>
    </row>
    <row r="483" spans="1:55" x14ac:dyDescent="0.25">
      <c r="A483" s="46" t="s">
        <v>13073</v>
      </c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>
        <v>1</v>
      </c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>
        <v>1</v>
      </c>
    </row>
    <row r="484" spans="1:55" x14ac:dyDescent="0.25">
      <c r="A484" s="46" t="s">
        <v>13074</v>
      </c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>
        <v>1</v>
      </c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>
        <v>1</v>
      </c>
      <c r="AC484" s="45"/>
      <c r="AD484" s="45"/>
      <c r="AE484" s="45">
        <v>1</v>
      </c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>
        <v>1</v>
      </c>
      <c r="AU484" s="45"/>
      <c r="AV484" s="45"/>
      <c r="AW484" s="45"/>
      <c r="AX484" s="45"/>
      <c r="AY484" s="45"/>
      <c r="AZ484" s="45"/>
      <c r="BA484" s="45"/>
      <c r="BB484" s="45"/>
      <c r="BC484" s="45">
        <v>4</v>
      </c>
    </row>
    <row r="485" spans="1:55" x14ac:dyDescent="0.25">
      <c r="A485" s="46" t="s">
        <v>13075</v>
      </c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>
        <v>1</v>
      </c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>
        <v>1</v>
      </c>
    </row>
    <row r="486" spans="1:55" x14ac:dyDescent="0.25">
      <c r="A486" s="46" t="s">
        <v>13076</v>
      </c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>
        <v>1</v>
      </c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>
        <v>1</v>
      </c>
    </row>
    <row r="487" spans="1:55" x14ac:dyDescent="0.25">
      <c r="A487" s="46" t="s">
        <v>13077</v>
      </c>
      <c r="B487" s="45"/>
      <c r="C487" s="45">
        <v>1</v>
      </c>
      <c r="D487" s="45"/>
      <c r="E487" s="45"/>
      <c r="F487" s="45"/>
      <c r="G487" s="45"/>
      <c r="H487" s="45"/>
      <c r="I487" s="45"/>
      <c r="J487" s="45"/>
      <c r="K487" s="45"/>
      <c r="L487" s="45">
        <v>1</v>
      </c>
      <c r="M487" s="45"/>
      <c r="N487" s="45"/>
      <c r="O487" s="45"/>
      <c r="P487" s="45">
        <v>1</v>
      </c>
      <c r="Q487" s="45">
        <v>1</v>
      </c>
      <c r="R487" s="45"/>
      <c r="S487" s="45"/>
      <c r="T487" s="45"/>
      <c r="U487" s="45"/>
      <c r="V487" s="45"/>
      <c r="W487" s="45"/>
      <c r="X487" s="45"/>
      <c r="Y487" s="45"/>
      <c r="Z487" s="45">
        <v>1</v>
      </c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>
        <v>1</v>
      </c>
      <c r="AT487" s="45"/>
      <c r="AU487" s="45"/>
      <c r="AV487" s="45"/>
      <c r="AW487" s="45"/>
      <c r="AX487" s="45"/>
      <c r="AY487" s="45"/>
      <c r="AZ487" s="45"/>
      <c r="BA487" s="45"/>
      <c r="BB487" s="45"/>
      <c r="BC487" s="45">
        <v>6</v>
      </c>
    </row>
    <row r="488" spans="1:55" x14ac:dyDescent="0.25">
      <c r="A488" s="46" t="s">
        <v>13078</v>
      </c>
      <c r="B488" s="45"/>
      <c r="C488" s="45"/>
      <c r="D488" s="45"/>
      <c r="E488" s="45"/>
      <c r="F488" s="45"/>
      <c r="G488" s="45"/>
      <c r="H488" s="45"/>
      <c r="I488" s="45"/>
      <c r="J488" s="45"/>
      <c r="K488" s="45">
        <v>1</v>
      </c>
      <c r="L488" s="45"/>
      <c r="M488" s="45"/>
      <c r="N488" s="45"/>
      <c r="O488" s="45"/>
      <c r="P488" s="45"/>
      <c r="Q488" s="45"/>
      <c r="R488" s="45"/>
      <c r="S488" s="45"/>
      <c r="T488" s="45">
        <v>1</v>
      </c>
      <c r="U488" s="45"/>
      <c r="V488" s="45"/>
      <c r="W488" s="45"/>
      <c r="X488" s="45"/>
      <c r="Y488" s="45"/>
      <c r="Z488" s="45"/>
      <c r="AA488" s="45">
        <v>1</v>
      </c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>
        <v>3</v>
      </c>
    </row>
    <row r="489" spans="1:55" x14ac:dyDescent="0.25">
      <c r="A489" s="46" t="s">
        <v>13079</v>
      </c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>
        <v>1</v>
      </c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>
        <v>1</v>
      </c>
      <c r="AU489" s="45"/>
      <c r="AV489" s="45"/>
      <c r="AW489" s="45"/>
      <c r="AX489" s="45"/>
      <c r="AY489" s="45"/>
      <c r="AZ489" s="45"/>
      <c r="BA489" s="45"/>
      <c r="BB489" s="45"/>
      <c r="BC489" s="45">
        <v>2</v>
      </c>
    </row>
    <row r="490" spans="1:55" x14ac:dyDescent="0.25">
      <c r="A490" s="46" t="s">
        <v>13080</v>
      </c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>
        <v>1</v>
      </c>
      <c r="AU490" s="45"/>
      <c r="AV490" s="45"/>
      <c r="AW490" s="45"/>
      <c r="AX490" s="45"/>
      <c r="AY490" s="45"/>
      <c r="AZ490" s="45"/>
      <c r="BA490" s="45"/>
      <c r="BB490" s="45"/>
      <c r="BC490" s="45">
        <v>1</v>
      </c>
    </row>
    <row r="491" spans="1:55" x14ac:dyDescent="0.25">
      <c r="A491" s="46" t="s">
        <v>13081</v>
      </c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>
        <v>1</v>
      </c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>
        <v>1</v>
      </c>
    </row>
    <row r="492" spans="1:55" x14ac:dyDescent="0.25">
      <c r="A492" s="46" t="s">
        <v>13082</v>
      </c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>
        <v>1</v>
      </c>
      <c r="M492" s="45"/>
      <c r="N492" s="45">
        <v>1</v>
      </c>
      <c r="O492" s="45"/>
      <c r="P492" s="45"/>
      <c r="Q492" s="45">
        <v>1</v>
      </c>
      <c r="R492" s="45">
        <v>1</v>
      </c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>
        <v>1</v>
      </c>
      <c r="AT492" s="45"/>
      <c r="AU492" s="45"/>
      <c r="AV492" s="45"/>
      <c r="AW492" s="45"/>
      <c r="AX492" s="45"/>
      <c r="AY492" s="45"/>
      <c r="AZ492" s="45"/>
      <c r="BA492" s="45"/>
      <c r="BB492" s="45"/>
      <c r="BC492" s="45">
        <v>5</v>
      </c>
    </row>
    <row r="493" spans="1:55" x14ac:dyDescent="0.25">
      <c r="A493" s="46" t="s">
        <v>13083</v>
      </c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>
        <v>1</v>
      </c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>
        <v>1</v>
      </c>
    </row>
    <row r="494" spans="1:55" x14ac:dyDescent="0.25">
      <c r="A494" s="46" t="s">
        <v>13084</v>
      </c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>
        <v>1</v>
      </c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>
        <v>1</v>
      </c>
    </row>
    <row r="495" spans="1:55" x14ac:dyDescent="0.25">
      <c r="A495" s="46" t="s">
        <v>13085</v>
      </c>
      <c r="B495" s="45"/>
      <c r="C495" s="45"/>
      <c r="D495" s="45"/>
      <c r="E495" s="45"/>
      <c r="F495" s="45">
        <v>1</v>
      </c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>
        <v>1</v>
      </c>
    </row>
    <row r="496" spans="1:55" x14ac:dyDescent="0.25">
      <c r="A496" s="46" t="s">
        <v>3837</v>
      </c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>
        <v>1</v>
      </c>
      <c r="O496" s="45"/>
      <c r="P496" s="45"/>
      <c r="Q496" s="45">
        <v>1</v>
      </c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>
        <v>1</v>
      </c>
      <c r="AK496" s="45">
        <v>1</v>
      </c>
      <c r="AL496" s="45">
        <v>1</v>
      </c>
      <c r="AM496" s="45"/>
      <c r="AN496" s="45">
        <v>1</v>
      </c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>
        <v>6</v>
      </c>
    </row>
    <row r="497" spans="1:55" x14ac:dyDescent="0.25">
      <c r="A497" s="46" t="s">
        <v>13086</v>
      </c>
      <c r="B497" s="45"/>
      <c r="C497" s="45"/>
      <c r="D497" s="45"/>
      <c r="E497" s="45"/>
      <c r="F497" s="45"/>
      <c r="G497" s="45">
        <v>1</v>
      </c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>
        <v>1</v>
      </c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>
        <v>1</v>
      </c>
      <c r="AU497" s="45"/>
      <c r="AV497" s="45"/>
      <c r="AW497" s="45"/>
      <c r="AX497" s="45"/>
      <c r="AY497" s="45"/>
      <c r="AZ497" s="45"/>
      <c r="BA497" s="45"/>
      <c r="BB497" s="45"/>
      <c r="BC497" s="45">
        <v>3</v>
      </c>
    </row>
    <row r="498" spans="1:55" x14ac:dyDescent="0.25">
      <c r="A498" s="46" t="s">
        <v>13087</v>
      </c>
      <c r="B498" s="45">
        <v>1</v>
      </c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>
        <v>1</v>
      </c>
    </row>
    <row r="499" spans="1:55" x14ac:dyDescent="0.25">
      <c r="A499" s="46" t="s">
        <v>13088</v>
      </c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>
        <v>1</v>
      </c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>
        <v>1</v>
      </c>
    </row>
    <row r="500" spans="1:55" x14ac:dyDescent="0.25">
      <c r="A500" s="46" t="s">
        <v>13089</v>
      </c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>
        <v>1</v>
      </c>
      <c r="AU500" s="45"/>
      <c r="AV500" s="45"/>
      <c r="AW500" s="45"/>
      <c r="AX500" s="45"/>
      <c r="AY500" s="45"/>
      <c r="AZ500" s="45"/>
      <c r="BA500" s="45"/>
      <c r="BB500" s="45"/>
      <c r="BC500" s="45">
        <v>1</v>
      </c>
    </row>
    <row r="501" spans="1:55" x14ac:dyDescent="0.25">
      <c r="A501" s="46" t="s">
        <v>13090</v>
      </c>
      <c r="B501" s="45"/>
      <c r="C501" s="45"/>
      <c r="D501" s="45"/>
      <c r="E501" s="45"/>
      <c r="F501" s="45"/>
      <c r="G501" s="45">
        <v>1</v>
      </c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>
        <v>1</v>
      </c>
    </row>
    <row r="502" spans="1:55" x14ac:dyDescent="0.25">
      <c r="A502" s="46" t="s">
        <v>13091</v>
      </c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>
        <v>1</v>
      </c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>
        <v>1</v>
      </c>
    </row>
    <row r="503" spans="1:55" x14ac:dyDescent="0.25">
      <c r="A503" s="46" t="s">
        <v>13092</v>
      </c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>
        <v>1</v>
      </c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>
        <v>1</v>
      </c>
    </row>
    <row r="504" spans="1:55" x14ac:dyDescent="0.25">
      <c r="A504" s="46" t="s">
        <v>13093</v>
      </c>
      <c r="B504" s="45"/>
      <c r="C504" s="45"/>
      <c r="D504" s="45">
        <v>1</v>
      </c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>
        <v>1</v>
      </c>
    </row>
    <row r="505" spans="1:55" x14ac:dyDescent="0.25">
      <c r="A505" s="46" t="s">
        <v>13094</v>
      </c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>
        <v>1</v>
      </c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>
        <v>1</v>
      </c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>
        <v>2</v>
      </c>
    </row>
    <row r="506" spans="1:55" x14ac:dyDescent="0.25">
      <c r="A506" s="46" t="s">
        <v>13095</v>
      </c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>
        <v>1</v>
      </c>
      <c r="AM506" s="45"/>
      <c r="AN506" s="45"/>
      <c r="AO506" s="45"/>
      <c r="AP506" s="45"/>
      <c r="AQ506" s="45"/>
      <c r="AR506" s="45">
        <v>1</v>
      </c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>
        <v>2</v>
      </c>
    </row>
    <row r="507" spans="1:55" x14ac:dyDescent="0.25">
      <c r="A507" s="46" t="s">
        <v>13096</v>
      </c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>
        <v>1</v>
      </c>
      <c r="AU507" s="45"/>
      <c r="AV507" s="45"/>
      <c r="AW507" s="45"/>
      <c r="AX507" s="45"/>
      <c r="AY507" s="45"/>
      <c r="AZ507" s="45"/>
      <c r="BA507" s="45"/>
      <c r="BB507" s="45"/>
      <c r="BC507" s="45">
        <v>1</v>
      </c>
    </row>
    <row r="508" spans="1:55" x14ac:dyDescent="0.25">
      <c r="A508" s="46" t="s">
        <v>13097</v>
      </c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>
        <v>1</v>
      </c>
      <c r="AW508" s="45"/>
      <c r="AX508" s="45"/>
      <c r="AY508" s="45"/>
      <c r="AZ508" s="45"/>
      <c r="BA508" s="45"/>
      <c r="BB508" s="45"/>
      <c r="BC508" s="45">
        <v>1</v>
      </c>
    </row>
    <row r="509" spans="1:55" x14ac:dyDescent="0.25">
      <c r="A509" s="46" t="s">
        <v>13098</v>
      </c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>
        <v>1</v>
      </c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>
        <v>1</v>
      </c>
    </row>
    <row r="510" spans="1:55" x14ac:dyDescent="0.25">
      <c r="A510" s="46" t="s">
        <v>13099</v>
      </c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>
        <v>1</v>
      </c>
      <c r="O510" s="45"/>
      <c r="P510" s="45"/>
      <c r="Q510" s="45"/>
      <c r="R510" s="45">
        <v>1</v>
      </c>
      <c r="S510" s="45"/>
      <c r="T510" s="45"/>
      <c r="U510" s="45"/>
      <c r="V510" s="45"/>
      <c r="W510" s="45"/>
      <c r="X510" s="45">
        <v>1</v>
      </c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>
        <v>3</v>
      </c>
    </row>
    <row r="511" spans="1:55" x14ac:dyDescent="0.25">
      <c r="A511" s="46" t="s">
        <v>13100</v>
      </c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>
        <v>1</v>
      </c>
      <c r="AT511" s="45"/>
      <c r="AU511" s="45"/>
      <c r="AV511" s="45"/>
      <c r="AW511" s="45"/>
      <c r="AX511" s="45"/>
      <c r="AY511" s="45"/>
      <c r="AZ511" s="45"/>
      <c r="BA511" s="45"/>
      <c r="BB511" s="45"/>
      <c r="BC511" s="45">
        <v>1</v>
      </c>
    </row>
    <row r="512" spans="1:55" x14ac:dyDescent="0.25">
      <c r="A512" s="46" t="s">
        <v>13101</v>
      </c>
      <c r="B512" s="45">
        <v>1</v>
      </c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>
        <v>1</v>
      </c>
    </row>
    <row r="513" spans="1:55" x14ac:dyDescent="0.25">
      <c r="A513" s="46" t="s">
        <v>13102</v>
      </c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>
        <v>1</v>
      </c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>
        <v>1</v>
      </c>
    </row>
    <row r="514" spans="1:55" x14ac:dyDescent="0.25">
      <c r="A514" s="46" t="s">
        <v>13103</v>
      </c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>
        <v>1</v>
      </c>
      <c r="AU514" s="45"/>
      <c r="AV514" s="45"/>
      <c r="AW514" s="45"/>
      <c r="AX514" s="45"/>
      <c r="AY514" s="45"/>
      <c r="AZ514" s="45"/>
      <c r="BA514" s="45"/>
      <c r="BB514" s="45"/>
      <c r="BC514" s="45">
        <v>1</v>
      </c>
    </row>
    <row r="515" spans="1:55" x14ac:dyDescent="0.25">
      <c r="A515" s="46" t="s">
        <v>13104</v>
      </c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>
        <v>1</v>
      </c>
      <c r="AW515" s="45"/>
      <c r="AX515" s="45"/>
      <c r="AY515" s="45"/>
      <c r="AZ515" s="45"/>
      <c r="BA515" s="45"/>
      <c r="BB515" s="45"/>
      <c r="BC515" s="45">
        <v>1</v>
      </c>
    </row>
    <row r="516" spans="1:55" x14ac:dyDescent="0.25">
      <c r="A516" s="46" t="s">
        <v>13105</v>
      </c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>
        <v>1</v>
      </c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>
        <v>1</v>
      </c>
    </row>
    <row r="517" spans="1:55" x14ac:dyDescent="0.25">
      <c r="A517" s="46" t="s">
        <v>13106</v>
      </c>
      <c r="B517" s="45"/>
      <c r="C517" s="45"/>
      <c r="D517" s="45"/>
      <c r="E517" s="45"/>
      <c r="F517" s="45"/>
      <c r="G517" s="45"/>
      <c r="H517" s="45"/>
      <c r="I517" s="45"/>
      <c r="J517" s="45"/>
      <c r="K517" s="45">
        <v>1</v>
      </c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>
        <v>1</v>
      </c>
    </row>
    <row r="518" spans="1:55" x14ac:dyDescent="0.25">
      <c r="A518" s="46" t="s">
        <v>13107</v>
      </c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>
        <v>1</v>
      </c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>
        <v>1</v>
      </c>
    </row>
    <row r="519" spans="1:55" x14ac:dyDescent="0.25">
      <c r="A519" s="46" t="s">
        <v>13108</v>
      </c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>
        <v>1</v>
      </c>
      <c r="BB519" s="45"/>
      <c r="BC519" s="45">
        <v>1</v>
      </c>
    </row>
    <row r="520" spans="1:55" x14ac:dyDescent="0.25">
      <c r="A520" s="46" t="s">
        <v>13109</v>
      </c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>
        <v>1</v>
      </c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>
        <v>1</v>
      </c>
      <c r="Z520" s="45"/>
      <c r="AA520" s="45"/>
      <c r="AB520" s="45"/>
      <c r="AC520" s="45"/>
      <c r="AD520" s="45"/>
      <c r="AE520" s="45">
        <v>1</v>
      </c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>
        <v>1</v>
      </c>
      <c r="BA520" s="45"/>
      <c r="BB520" s="45"/>
      <c r="BC520" s="45">
        <v>4</v>
      </c>
    </row>
    <row r="521" spans="1:55" x14ac:dyDescent="0.25">
      <c r="A521" s="46" t="s">
        <v>13110</v>
      </c>
      <c r="B521" s="45"/>
      <c r="C521" s="45"/>
      <c r="D521" s="45"/>
      <c r="E521" s="45"/>
      <c r="F521" s="45"/>
      <c r="G521" s="45">
        <v>1</v>
      </c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>
        <v>1</v>
      </c>
    </row>
    <row r="522" spans="1:55" x14ac:dyDescent="0.25">
      <c r="A522" s="46" t="s">
        <v>13111</v>
      </c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>
        <v>1</v>
      </c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>
        <v>1</v>
      </c>
    </row>
    <row r="523" spans="1:55" x14ac:dyDescent="0.25">
      <c r="A523" s="46" t="s">
        <v>13112</v>
      </c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>
        <v>1</v>
      </c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>
        <v>1</v>
      </c>
    </row>
    <row r="524" spans="1:55" x14ac:dyDescent="0.25">
      <c r="A524" s="46" t="s">
        <v>13113</v>
      </c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>
        <v>1</v>
      </c>
      <c r="AU524" s="45"/>
      <c r="AV524" s="45"/>
      <c r="AW524" s="45"/>
      <c r="AX524" s="45"/>
      <c r="AY524" s="45"/>
      <c r="AZ524" s="45"/>
      <c r="BA524" s="45"/>
      <c r="BB524" s="45"/>
      <c r="BC524" s="45">
        <v>1</v>
      </c>
    </row>
    <row r="525" spans="1:55" x14ac:dyDescent="0.25">
      <c r="A525" s="46" t="s">
        <v>13114</v>
      </c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>
        <v>1</v>
      </c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>
        <v>1</v>
      </c>
    </row>
    <row r="526" spans="1:55" x14ac:dyDescent="0.25">
      <c r="A526" s="46" t="s">
        <v>13115</v>
      </c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>
        <v>1</v>
      </c>
      <c r="BA526" s="45"/>
      <c r="BB526" s="45"/>
      <c r="BC526" s="45">
        <v>1</v>
      </c>
    </row>
    <row r="527" spans="1:55" x14ac:dyDescent="0.25">
      <c r="A527" s="46" t="s">
        <v>13116</v>
      </c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>
        <v>1</v>
      </c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>
        <v>1</v>
      </c>
    </row>
    <row r="528" spans="1:55" x14ac:dyDescent="0.25">
      <c r="A528" s="46" t="s">
        <v>13117</v>
      </c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>
        <v>1</v>
      </c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>
        <v>1</v>
      </c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>
        <v>2</v>
      </c>
    </row>
    <row r="529" spans="1:55" x14ac:dyDescent="0.25">
      <c r="A529" s="46" t="s">
        <v>13118</v>
      </c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>
        <v>1</v>
      </c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>
        <v>1</v>
      </c>
    </row>
    <row r="530" spans="1:55" x14ac:dyDescent="0.25">
      <c r="A530" s="46" t="s">
        <v>13119</v>
      </c>
      <c r="B530" s="45"/>
      <c r="C530" s="45"/>
      <c r="D530" s="45"/>
      <c r="E530" s="45"/>
      <c r="F530" s="45"/>
      <c r="G530" s="45">
        <v>1</v>
      </c>
      <c r="H530" s="45"/>
      <c r="I530" s="45"/>
      <c r="J530" s="45"/>
      <c r="K530" s="45"/>
      <c r="L530" s="45">
        <v>1</v>
      </c>
      <c r="M530" s="45"/>
      <c r="N530" s="45"/>
      <c r="O530" s="45"/>
      <c r="P530" s="45">
        <v>1</v>
      </c>
      <c r="Q530" s="45"/>
      <c r="R530" s="45">
        <v>1</v>
      </c>
      <c r="S530" s="45"/>
      <c r="T530" s="45"/>
      <c r="U530" s="45"/>
      <c r="V530" s="45"/>
      <c r="W530" s="45"/>
      <c r="X530" s="45"/>
      <c r="Y530" s="45">
        <v>1</v>
      </c>
      <c r="Z530" s="45">
        <v>1</v>
      </c>
      <c r="AA530" s="45"/>
      <c r="AB530" s="45"/>
      <c r="AC530" s="45"/>
      <c r="AD530" s="45"/>
      <c r="AE530" s="45">
        <v>1</v>
      </c>
      <c r="AF530" s="45"/>
      <c r="AG530" s="45"/>
      <c r="AH530" s="45"/>
      <c r="AI530" s="45">
        <v>1</v>
      </c>
      <c r="AJ530" s="45"/>
      <c r="AK530" s="45"/>
      <c r="AL530" s="45"/>
      <c r="AM530" s="45">
        <v>1</v>
      </c>
      <c r="AN530" s="45"/>
      <c r="AO530" s="45"/>
      <c r="AP530" s="45"/>
      <c r="AQ530" s="45"/>
      <c r="AR530" s="45">
        <v>1</v>
      </c>
      <c r="AS530" s="45"/>
      <c r="AT530" s="45"/>
      <c r="AU530" s="45"/>
      <c r="AV530" s="45"/>
      <c r="AW530" s="45"/>
      <c r="AX530" s="45"/>
      <c r="AY530" s="45">
        <v>1</v>
      </c>
      <c r="AZ530" s="45">
        <v>1</v>
      </c>
      <c r="BA530" s="45"/>
      <c r="BB530" s="45"/>
      <c r="BC530" s="45">
        <v>12</v>
      </c>
    </row>
    <row r="531" spans="1:55" x14ac:dyDescent="0.25">
      <c r="A531" s="46" t="s">
        <v>13120</v>
      </c>
      <c r="B531" s="45"/>
      <c r="C531" s="45"/>
      <c r="D531" s="45">
        <v>1</v>
      </c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>
        <v>1</v>
      </c>
    </row>
    <row r="532" spans="1:55" x14ac:dyDescent="0.25">
      <c r="A532" s="46" t="s">
        <v>13121</v>
      </c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>
        <v>1</v>
      </c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>
        <v>1</v>
      </c>
    </row>
    <row r="533" spans="1:55" x14ac:dyDescent="0.25">
      <c r="A533" s="46" t="s">
        <v>13122</v>
      </c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>
        <v>1</v>
      </c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>
        <v>1</v>
      </c>
    </row>
    <row r="534" spans="1:55" x14ac:dyDescent="0.25">
      <c r="A534" s="46" t="s">
        <v>13123</v>
      </c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>
        <v>1</v>
      </c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>
        <v>1</v>
      </c>
    </row>
    <row r="535" spans="1:55" x14ac:dyDescent="0.25">
      <c r="A535" s="46" t="s">
        <v>13124</v>
      </c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>
        <v>1</v>
      </c>
      <c r="AV535" s="45"/>
      <c r="AW535" s="45"/>
      <c r="AX535" s="45"/>
      <c r="AY535" s="45"/>
      <c r="AZ535" s="45"/>
      <c r="BA535" s="45"/>
      <c r="BB535" s="45"/>
      <c r="BC535" s="45">
        <v>1</v>
      </c>
    </row>
    <row r="536" spans="1:55" x14ac:dyDescent="0.25">
      <c r="A536" s="46" t="s">
        <v>13125</v>
      </c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>
        <v>1</v>
      </c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>
        <v>1</v>
      </c>
    </row>
    <row r="537" spans="1:55" x14ac:dyDescent="0.25">
      <c r="A537" s="46" t="s">
        <v>13126</v>
      </c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>
        <v>1</v>
      </c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>
        <v>1</v>
      </c>
    </row>
    <row r="538" spans="1:55" x14ac:dyDescent="0.25">
      <c r="A538" s="46" t="s">
        <v>13127</v>
      </c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>
        <v>1</v>
      </c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>
        <v>1</v>
      </c>
    </row>
    <row r="539" spans="1:55" x14ac:dyDescent="0.25">
      <c r="A539" s="46" t="s">
        <v>13128</v>
      </c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>
        <v>1</v>
      </c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>
        <v>1</v>
      </c>
      <c r="BA539" s="45"/>
      <c r="BB539" s="45"/>
      <c r="BC539" s="45">
        <v>2</v>
      </c>
    </row>
    <row r="540" spans="1:55" x14ac:dyDescent="0.25">
      <c r="A540" s="46" t="s">
        <v>13129</v>
      </c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>
        <v>1</v>
      </c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>
        <v>1</v>
      </c>
    </row>
    <row r="541" spans="1:55" x14ac:dyDescent="0.25">
      <c r="A541" s="46" t="s">
        <v>13130</v>
      </c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>
        <v>1</v>
      </c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>
        <v>1</v>
      </c>
    </row>
    <row r="542" spans="1:55" x14ac:dyDescent="0.25">
      <c r="A542" s="46" t="s">
        <v>13131</v>
      </c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>
        <v>1</v>
      </c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>
        <v>1</v>
      </c>
    </row>
    <row r="543" spans="1:55" x14ac:dyDescent="0.25">
      <c r="A543" s="46" t="s">
        <v>13132</v>
      </c>
      <c r="B543" s="45"/>
      <c r="C543" s="45"/>
      <c r="D543" s="45"/>
      <c r="E543" s="45"/>
      <c r="F543" s="45"/>
      <c r="G543" s="45"/>
      <c r="H543" s="45"/>
      <c r="I543" s="45"/>
      <c r="J543" s="45"/>
      <c r="K543" s="45">
        <v>1</v>
      </c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>
        <v>1</v>
      </c>
      <c r="AU543" s="45"/>
      <c r="AV543" s="45"/>
      <c r="AW543" s="45"/>
      <c r="AX543" s="45"/>
      <c r="AY543" s="45"/>
      <c r="AZ543" s="45"/>
      <c r="BA543" s="45"/>
      <c r="BB543" s="45"/>
      <c r="BC543" s="45">
        <v>2</v>
      </c>
    </row>
    <row r="544" spans="1:55" x14ac:dyDescent="0.25">
      <c r="A544" s="46" t="s">
        <v>13133</v>
      </c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>
        <v>1</v>
      </c>
      <c r="AT544" s="45"/>
      <c r="AU544" s="45"/>
      <c r="AV544" s="45"/>
      <c r="AW544" s="45"/>
      <c r="AX544" s="45"/>
      <c r="AY544" s="45"/>
      <c r="AZ544" s="45"/>
      <c r="BA544" s="45"/>
      <c r="BB544" s="45"/>
      <c r="BC544" s="45">
        <v>1</v>
      </c>
    </row>
    <row r="545" spans="1:55" x14ac:dyDescent="0.25">
      <c r="A545" s="46" t="s">
        <v>13134</v>
      </c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>
        <v>1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>
        <v>1</v>
      </c>
    </row>
    <row r="546" spans="1:55" x14ac:dyDescent="0.25">
      <c r="A546" s="46" t="s">
        <v>13135</v>
      </c>
      <c r="B546" s="45"/>
      <c r="C546" s="45"/>
      <c r="D546" s="45"/>
      <c r="E546" s="45"/>
      <c r="F546" s="45"/>
      <c r="G546" s="45">
        <v>1</v>
      </c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>
        <v>1</v>
      </c>
    </row>
    <row r="547" spans="1:55" x14ac:dyDescent="0.25">
      <c r="A547" s="46" t="s">
        <v>13136</v>
      </c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>
        <v>1</v>
      </c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>
        <v>1</v>
      </c>
    </row>
    <row r="548" spans="1:55" x14ac:dyDescent="0.25">
      <c r="A548" s="46" t="s">
        <v>13137</v>
      </c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>
        <v>1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>
        <v>1</v>
      </c>
    </row>
    <row r="549" spans="1:55" x14ac:dyDescent="0.25">
      <c r="A549" s="46" t="s">
        <v>13138</v>
      </c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>
        <v>1</v>
      </c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>
        <v>1</v>
      </c>
    </row>
    <row r="550" spans="1:55" x14ac:dyDescent="0.25">
      <c r="A550" s="46" t="s">
        <v>13139</v>
      </c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>
        <v>1</v>
      </c>
      <c r="AU550" s="45"/>
      <c r="AV550" s="45"/>
      <c r="AW550" s="45"/>
      <c r="AX550" s="45"/>
      <c r="AY550" s="45"/>
      <c r="AZ550" s="45"/>
      <c r="BA550" s="45"/>
      <c r="BB550" s="45"/>
      <c r="BC550" s="45">
        <v>1</v>
      </c>
    </row>
    <row r="551" spans="1:55" x14ac:dyDescent="0.25">
      <c r="A551" s="46" t="s">
        <v>13140</v>
      </c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>
        <v>1</v>
      </c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>
        <v>1</v>
      </c>
    </row>
    <row r="552" spans="1:55" x14ac:dyDescent="0.25">
      <c r="A552" s="46" t="s">
        <v>13141</v>
      </c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>
        <v>1</v>
      </c>
      <c r="BA552" s="45"/>
      <c r="BB552" s="45"/>
      <c r="BC552" s="45">
        <v>1</v>
      </c>
    </row>
    <row r="553" spans="1:55" x14ac:dyDescent="0.25">
      <c r="A553" s="46" t="s">
        <v>13142</v>
      </c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>
        <v>1</v>
      </c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>
        <v>1</v>
      </c>
    </row>
    <row r="554" spans="1:55" x14ac:dyDescent="0.25">
      <c r="A554" s="46" t="s">
        <v>13143</v>
      </c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>
        <v>1</v>
      </c>
      <c r="AU554" s="45"/>
      <c r="AV554" s="45"/>
      <c r="AW554" s="45"/>
      <c r="AX554" s="45"/>
      <c r="AY554" s="45"/>
      <c r="AZ554" s="45"/>
      <c r="BA554" s="45"/>
      <c r="BB554" s="45"/>
      <c r="BC554" s="45">
        <v>1</v>
      </c>
    </row>
    <row r="555" spans="1:55" x14ac:dyDescent="0.25">
      <c r="A555" s="46" t="s">
        <v>13144</v>
      </c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>
        <v>1</v>
      </c>
      <c r="AE555" s="45"/>
      <c r="AF555" s="45"/>
      <c r="AG555" s="45"/>
      <c r="AH555" s="45">
        <v>1</v>
      </c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>
        <v>2</v>
      </c>
    </row>
    <row r="556" spans="1:55" x14ac:dyDescent="0.25">
      <c r="A556" s="46" t="s">
        <v>13145</v>
      </c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>
        <v>1</v>
      </c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>
        <v>1</v>
      </c>
    </row>
    <row r="557" spans="1:55" x14ac:dyDescent="0.25">
      <c r="A557" s="46" t="s">
        <v>13146</v>
      </c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>
        <v>1</v>
      </c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>
        <v>1</v>
      </c>
    </row>
    <row r="558" spans="1:55" x14ac:dyDescent="0.25">
      <c r="A558" s="46" t="s">
        <v>13147</v>
      </c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>
        <v>1</v>
      </c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>
        <v>1</v>
      </c>
    </row>
    <row r="559" spans="1:55" x14ac:dyDescent="0.25">
      <c r="A559" s="46" t="s">
        <v>13148</v>
      </c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>
        <v>1</v>
      </c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>
        <v>1</v>
      </c>
    </row>
    <row r="560" spans="1:55" x14ac:dyDescent="0.25">
      <c r="A560" s="46" t="s">
        <v>13149</v>
      </c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>
        <v>1</v>
      </c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>
        <v>1</v>
      </c>
    </row>
    <row r="561" spans="1:55" x14ac:dyDescent="0.25">
      <c r="A561" s="46" t="s">
        <v>13150</v>
      </c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>
        <v>1</v>
      </c>
      <c r="Q561" s="45"/>
      <c r="R561" s="45">
        <v>1</v>
      </c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>
        <v>1</v>
      </c>
      <c r="AU561" s="45"/>
      <c r="AV561" s="45"/>
      <c r="AW561" s="45"/>
      <c r="AX561" s="45"/>
      <c r="AY561" s="45"/>
      <c r="AZ561" s="45"/>
      <c r="BA561" s="45"/>
      <c r="BB561" s="45"/>
      <c r="BC561" s="45">
        <v>3</v>
      </c>
    </row>
    <row r="562" spans="1:55" x14ac:dyDescent="0.25">
      <c r="A562" s="46" t="s">
        <v>13151</v>
      </c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>
        <v>1</v>
      </c>
      <c r="M562" s="45"/>
      <c r="N562" s="45"/>
      <c r="O562" s="45"/>
      <c r="P562" s="45">
        <v>1</v>
      </c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>
        <v>2</v>
      </c>
    </row>
    <row r="563" spans="1:55" x14ac:dyDescent="0.25">
      <c r="A563" s="46" t="s">
        <v>13152</v>
      </c>
      <c r="B563" s="45"/>
      <c r="C563" s="45"/>
      <c r="D563" s="45"/>
      <c r="E563" s="45"/>
      <c r="F563" s="45">
        <v>1</v>
      </c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>
        <v>1</v>
      </c>
    </row>
    <row r="564" spans="1:55" x14ac:dyDescent="0.25">
      <c r="A564" s="46" t="s">
        <v>13153</v>
      </c>
      <c r="B564" s="45"/>
      <c r="C564" s="45"/>
      <c r="D564" s="45"/>
      <c r="E564" s="45"/>
      <c r="F564" s="45"/>
      <c r="G564" s="45">
        <v>1</v>
      </c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>
        <v>1</v>
      </c>
      <c r="AU564" s="45"/>
      <c r="AV564" s="45"/>
      <c r="AW564" s="45"/>
      <c r="AX564" s="45"/>
      <c r="AY564" s="45"/>
      <c r="AZ564" s="45"/>
      <c r="BA564" s="45"/>
      <c r="BB564" s="45"/>
      <c r="BC564" s="45">
        <v>2</v>
      </c>
    </row>
    <row r="565" spans="1:55" x14ac:dyDescent="0.25">
      <c r="A565" s="46" t="s">
        <v>13154</v>
      </c>
      <c r="B565" s="45"/>
      <c r="C565" s="45"/>
      <c r="D565" s="45"/>
      <c r="E565" s="45"/>
      <c r="F565" s="45"/>
      <c r="G565" s="45">
        <v>1</v>
      </c>
      <c r="H565" s="45"/>
      <c r="I565" s="45"/>
      <c r="J565" s="45"/>
      <c r="K565" s="45"/>
      <c r="L565" s="45">
        <v>1</v>
      </c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>
        <v>2</v>
      </c>
    </row>
    <row r="566" spans="1:55" x14ac:dyDescent="0.25">
      <c r="A566" s="46" t="s">
        <v>13155</v>
      </c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>
        <v>1</v>
      </c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>
        <v>1</v>
      </c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>
        <v>2</v>
      </c>
    </row>
    <row r="567" spans="1:55" x14ac:dyDescent="0.25">
      <c r="A567" s="46" t="s">
        <v>13156</v>
      </c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>
        <v>1</v>
      </c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>
        <v>1</v>
      </c>
    </row>
    <row r="568" spans="1:55" x14ac:dyDescent="0.25">
      <c r="A568" s="46" t="s">
        <v>13157</v>
      </c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>
        <v>1</v>
      </c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>
        <v>1</v>
      </c>
    </row>
    <row r="569" spans="1:55" x14ac:dyDescent="0.25">
      <c r="A569" s="46" t="s">
        <v>13158</v>
      </c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>
        <v>1</v>
      </c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>
        <v>1</v>
      </c>
    </row>
    <row r="570" spans="1:55" x14ac:dyDescent="0.25">
      <c r="A570" s="46" t="s">
        <v>13159</v>
      </c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>
        <v>1</v>
      </c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>
        <v>1</v>
      </c>
      <c r="AM570" s="45"/>
      <c r="AN570" s="45"/>
      <c r="AO570" s="45"/>
      <c r="AP570" s="45"/>
      <c r="AQ570" s="45"/>
      <c r="AR570" s="45"/>
      <c r="AS570" s="45"/>
      <c r="AT570" s="45">
        <v>1</v>
      </c>
      <c r="AU570" s="45"/>
      <c r="AV570" s="45"/>
      <c r="AW570" s="45"/>
      <c r="AX570" s="45"/>
      <c r="AY570" s="45"/>
      <c r="AZ570" s="45"/>
      <c r="BA570" s="45"/>
      <c r="BB570" s="45"/>
      <c r="BC570" s="45">
        <v>3</v>
      </c>
    </row>
    <row r="571" spans="1:55" x14ac:dyDescent="0.25">
      <c r="A571" s="46" t="s">
        <v>13160</v>
      </c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>
        <v>1</v>
      </c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>
        <v>1</v>
      </c>
    </row>
    <row r="572" spans="1:55" x14ac:dyDescent="0.25">
      <c r="A572" s="46" t="s">
        <v>13161</v>
      </c>
      <c r="B572" s="45"/>
      <c r="C572" s="45">
        <v>1</v>
      </c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>
        <v>1</v>
      </c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>
        <v>2</v>
      </c>
    </row>
    <row r="573" spans="1:55" x14ac:dyDescent="0.25">
      <c r="A573" s="46" t="s">
        <v>13162</v>
      </c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>
        <v>1</v>
      </c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>
        <v>1</v>
      </c>
    </row>
    <row r="574" spans="1:55" x14ac:dyDescent="0.25">
      <c r="A574" s="46" t="s">
        <v>13163</v>
      </c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>
        <v>1</v>
      </c>
      <c r="AV574" s="45"/>
      <c r="AW574" s="45"/>
      <c r="AX574" s="45"/>
      <c r="AY574" s="45"/>
      <c r="AZ574" s="45"/>
      <c r="BA574" s="45"/>
      <c r="BB574" s="45"/>
      <c r="BC574" s="45">
        <v>1</v>
      </c>
    </row>
    <row r="575" spans="1:55" x14ac:dyDescent="0.25">
      <c r="A575" s="46" t="s">
        <v>13164</v>
      </c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>
        <v>1</v>
      </c>
      <c r="O575" s="45"/>
      <c r="P575" s="45"/>
      <c r="Q575" s="45"/>
      <c r="R575" s="45"/>
      <c r="S575" s="45"/>
      <c r="T575" s="45"/>
      <c r="U575" s="45"/>
      <c r="V575" s="45"/>
      <c r="W575" s="45"/>
      <c r="X575" s="45">
        <v>1</v>
      </c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>
        <v>2</v>
      </c>
    </row>
    <row r="576" spans="1:55" x14ac:dyDescent="0.25">
      <c r="A576" s="46" t="s">
        <v>13165</v>
      </c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>
        <v>1</v>
      </c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>
        <v>1</v>
      </c>
    </row>
    <row r="577" spans="1:55" x14ac:dyDescent="0.25">
      <c r="A577" s="46" t="s">
        <v>13166</v>
      </c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>
        <v>1</v>
      </c>
      <c r="AW577" s="45"/>
      <c r="AX577" s="45"/>
      <c r="AY577" s="45"/>
      <c r="AZ577" s="45"/>
      <c r="BA577" s="45"/>
      <c r="BB577" s="45"/>
      <c r="BC577" s="45">
        <v>1</v>
      </c>
    </row>
    <row r="578" spans="1:55" x14ac:dyDescent="0.25">
      <c r="A578" s="46" t="s">
        <v>13167</v>
      </c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>
        <v>1</v>
      </c>
      <c r="AU578" s="45"/>
      <c r="AV578" s="45"/>
      <c r="AW578" s="45"/>
      <c r="AX578" s="45"/>
      <c r="AY578" s="45"/>
      <c r="AZ578" s="45"/>
      <c r="BA578" s="45"/>
      <c r="BB578" s="45"/>
      <c r="BC578" s="45">
        <v>1</v>
      </c>
    </row>
    <row r="579" spans="1:55" x14ac:dyDescent="0.25">
      <c r="A579" s="46" t="s">
        <v>13168</v>
      </c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>
        <v>1</v>
      </c>
      <c r="AK579" s="45">
        <v>1</v>
      </c>
      <c r="AL579" s="45"/>
      <c r="AM579" s="45"/>
      <c r="AN579" s="45">
        <v>1</v>
      </c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>
        <v>3</v>
      </c>
    </row>
    <row r="580" spans="1:55" x14ac:dyDescent="0.25">
      <c r="A580" s="46" t="s">
        <v>13169</v>
      </c>
      <c r="B580" s="45"/>
      <c r="C580" s="45">
        <v>1</v>
      </c>
      <c r="D580" s="45"/>
      <c r="E580" s="45"/>
      <c r="F580" s="45"/>
      <c r="G580" s="45"/>
      <c r="H580" s="45"/>
      <c r="I580" s="45"/>
      <c r="J580" s="45"/>
      <c r="K580" s="45">
        <v>1</v>
      </c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>
        <v>2</v>
      </c>
    </row>
    <row r="581" spans="1:55" x14ac:dyDescent="0.25">
      <c r="A581" s="46" t="s">
        <v>13170</v>
      </c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>
        <v>1</v>
      </c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>
        <v>1</v>
      </c>
    </row>
    <row r="582" spans="1:55" x14ac:dyDescent="0.25">
      <c r="A582" s="46" t="s">
        <v>13171</v>
      </c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>
        <v>1</v>
      </c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>
        <v>1</v>
      </c>
      <c r="AH582" s="45"/>
      <c r="AI582" s="45"/>
      <c r="AJ582" s="45">
        <v>1</v>
      </c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>
        <v>1</v>
      </c>
      <c r="AW582" s="45"/>
      <c r="AX582" s="45">
        <v>1</v>
      </c>
      <c r="AY582" s="45"/>
      <c r="AZ582" s="45"/>
      <c r="BA582" s="45"/>
      <c r="BB582" s="45"/>
      <c r="BC582" s="45">
        <v>5</v>
      </c>
    </row>
    <row r="583" spans="1:55" x14ac:dyDescent="0.25">
      <c r="A583" s="46" t="s">
        <v>13172</v>
      </c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>
        <v>1</v>
      </c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>
        <v>1</v>
      </c>
    </row>
    <row r="584" spans="1:55" x14ac:dyDescent="0.25">
      <c r="A584" s="46" t="s">
        <v>13173</v>
      </c>
      <c r="B584" s="45"/>
      <c r="C584" s="45">
        <v>1</v>
      </c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>
        <v>1</v>
      </c>
    </row>
    <row r="585" spans="1:55" x14ac:dyDescent="0.25">
      <c r="A585" s="46" t="s">
        <v>13174</v>
      </c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>
        <v>1</v>
      </c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>
        <v>1</v>
      </c>
    </row>
    <row r="586" spans="1:55" x14ac:dyDescent="0.25">
      <c r="A586" s="46" t="s">
        <v>13175</v>
      </c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>
        <v>1</v>
      </c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>
        <v>1</v>
      </c>
    </row>
    <row r="587" spans="1:55" x14ac:dyDescent="0.25">
      <c r="A587" s="46" t="s">
        <v>13176</v>
      </c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>
        <v>1</v>
      </c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>
        <v>1</v>
      </c>
    </row>
    <row r="588" spans="1:55" x14ac:dyDescent="0.25">
      <c r="A588" s="46" t="s">
        <v>13177</v>
      </c>
      <c r="B588" s="45">
        <v>1</v>
      </c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>
        <v>1</v>
      </c>
    </row>
    <row r="589" spans="1:55" x14ac:dyDescent="0.25">
      <c r="A589" s="46" t="s">
        <v>13179</v>
      </c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>
        <v>1</v>
      </c>
      <c r="AW589" s="45"/>
      <c r="AX589" s="45"/>
      <c r="AY589" s="45"/>
      <c r="AZ589" s="45"/>
      <c r="BA589" s="45"/>
      <c r="BB589" s="45"/>
      <c r="BC589" s="45">
        <v>1</v>
      </c>
    </row>
    <row r="590" spans="1:55" x14ac:dyDescent="0.25">
      <c r="A590" s="46" t="s">
        <v>13178</v>
      </c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>
        <v>1</v>
      </c>
      <c r="AW590" s="45"/>
      <c r="AX590" s="45"/>
      <c r="AY590" s="45"/>
      <c r="AZ590" s="45"/>
      <c r="BA590" s="45"/>
      <c r="BB590" s="45"/>
      <c r="BC590" s="45">
        <v>1</v>
      </c>
    </row>
    <row r="591" spans="1:55" x14ac:dyDescent="0.25">
      <c r="A591" s="46" t="s">
        <v>13180</v>
      </c>
      <c r="B591" s="45"/>
      <c r="C591" s="45"/>
      <c r="D591" s="45"/>
      <c r="E591" s="45"/>
      <c r="F591" s="45"/>
      <c r="G591" s="45"/>
      <c r="H591" s="45">
        <v>1</v>
      </c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>
        <v>1</v>
      </c>
      <c r="AL591" s="45"/>
      <c r="AM591" s="45"/>
      <c r="AN591" s="45"/>
      <c r="AO591" s="45"/>
      <c r="AP591" s="45"/>
      <c r="AQ591" s="45">
        <v>1</v>
      </c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>
        <v>3</v>
      </c>
    </row>
    <row r="592" spans="1:55" x14ac:dyDescent="0.25">
      <c r="A592" s="46" t="s">
        <v>13181</v>
      </c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>
        <v>1</v>
      </c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>
        <v>1</v>
      </c>
    </row>
    <row r="593" spans="1:55" x14ac:dyDescent="0.25">
      <c r="A593" s="46" t="s">
        <v>13182</v>
      </c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>
        <v>1</v>
      </c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>
        <v>1</v>
      </c>
    </row>
    <row r="594" spans="1:55" x14ac:dyDescent="0.25">
      <c r="A594" s="46" t="s">
        <v>13183</v>
      </c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>
        <v>1</v>
      </c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>
        <v>1</v>
      </c>
    </row>
    <row r="595" spans="1:55" x14ac:dyDescent="0.25">
      <c r="A595" s="46" t="s">
        <v>13185</v>
      </c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>
        <v>1</v>
      </c>
      <c r="AU595" s="45"/>
      <c r="AV595" s="45"/>
      <c r="AW595" s="45"/>
      <c r="AX595" s="45"/>
      <c r="AY595" s="45"/>
      <c r="AZ595" s="45"/>
      <c r="BA595" s="45"/>
      <c r="BB595" s="45"/>
      <c r="BC595" s="45">
        <v>1</v>
      </c>
    </row>
    <row r="596" spans="1:55" x14ac:dyDescent="0.25">
      <c r="A596" s="46" t="s">
        <v>13184</v>
      </c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>
        <v>1</v>
      </c>
      <c r="AW596" s="45"/>
      <c r="AX596" s="45"/>
      <c r="AY596" s="45"/>
      <c r="AZ596" s="45"/>
      <c r="BA596" s="45"/>
      <c r="BB596" s="45"/>
      <c r="BC596" s="45">
        <v>1</v>
      </c>
    </row>
    <row r="597" spans="1:55" x14ac:dyDescent="0.25">
      <c r="A597" s="46" t="s">
        <v>13186</v>
      </c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>
        <v>1</v>
      </c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>
        <v>1</v>
      </c>
      <c r="AU597" s="45"/>
      <c r="AV597" s="45"/>
      <c r="AW597" s="45"/>
      <c r="AX597" s="45"/>
      <c r="AY597" s="45"/>
      <c r="AZ597" s="45"/>
      <c r="BA597" s="45"/>
      <c r="BB597" s="45"/>
      <c r="BC597" s="45">
        <v>2</v>
      </c>
    </row>
    <row r="598" spans="1:55" x14ac:dyDescent="0.25">
      <c r="A598" s="46" t="s">
        <v>13187</v>
      </c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>
        <v>1</v>
      </c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>
        <v>1</v>
      </c>
    </row>
    <row r="599" spans="1:55" x14ac:dyDescent="0.25">
      <c r="A599" s="46" t="s">
        <v>13188</v>
      </c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>
        <v>1</v>
      </c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>
        <v>1</v>
      </c>
    </row>
    <row r="600" spans="1:55" x14ac:dyDescent="0.25">
      <c r="A600" s="46" t="s">
        <v>13189</v>
      </c>
      <c r="B600" s="45"/>
      <c r="C600" s="45"/>
      <c r="D600" s="45">
        <v>1</v>
      </c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>
        <v>1</v>
      </c>
    </row>
    <row r="601" spans="1:55" x14ac:dyDescent="0.25">
      <c r="A601" s="46" t="s">
        <v>13190</v>
      </c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>
        <v>1</v>
      </c>
      <c r="AW601" s="45"/>
      <c r="AX601" s="45"/>
      <c r="AY601" s="45"/>
      <c r="AZ601" s="45"/>
      <c r="BA601" s="45"/>
      <c r="BB601" s="45"/>
      <c r="BC601" s="45">
        <v>1</v>
      </c>
    </row>
    <row r="602" spans="1:55" x14ac:dyDescent="0.25">
      <c r="A602" s="46" t="s">
        <v>13191</v>
      </c>
      <c r="B602" s="45"/>
      <c r="C602" s="45">
        <v>1</v>
      </c>
      <c r="D602" s="45"/>
      <c r="E602" s="45"/>
      <c r="F602" s="45"/>
      <c r="G602" s="45"/>
      <c r="H602" s="45"/>
      <c r="I602" s="45"/>
      <c r="J602" s="45"/>
      <c r="K602" s="45"/>
      <c r="L602" s="45">
        <v>1</v>
      </c>
      <c r="M602" s="45"/>
      <c r="N602" s="45">
        <v>1</v>
      </c>
      <c r="O602" s="45"/>
      <c r="P602" s="45">
        <v>1</v>
      </c>
      <c r="Q602" s="45">
        <v>1</v>
      </c>
      <c r="R602" s="45"/>
      <c r="S602" s="45">
        <v>1</v>
      </c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>
        <v>1</v>
      </c>
      <c r="AL602" s="45"/>
      <c r="AM602" s="45"/>
      <c r="AN602" s="45">
        <v>1</v>
      </c>
      <c r="AO602" s="45"/>
      <c r="AP602" s="45"/>
      <c r="AQ602" s="45"/>
      <c r="AR602" s="45"/>
      <c r="AS602" s="45">
        <v>1</v>
      </c>
      <c r="AT602" s="45">
        <v>1</v>
      </c>
      <c r="AU602" s="45"/>
      <c r="AV602" s="45"/>
      <c r="AW602" s="45"/>
      <c r="AX602" s="45"/>
      <c r="AY602" s="45"/>
      <c r="AZ602" s="45"/>
      <c r="BA602" s="45">
        <v>1</v>
      </c>
      <c r="BB602" s="45"/>
      <c r="BC602" s="45">
        <v>11</v>
      </c>
    </row>
    <row r="603" spans="1:55" x14ac:dyDescent="0.25">
      <c r="A603" s="46" t="s">
        <v>13192</v>
      </c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>
        <v>1</v>
      </c>
      <c r="AT603" s="45"/>
      <c r="AU603" s="45"/>
      <c r="AV603" s="45"/>
      <c r="AW603" s="45"/>
      <c r="AX603" s="45"/>
      <c r="AY603" s="45"/>
      <c r="AZ603" s="45"/>
      <c r="BA603" s="45"/>
      <c r="BB603" s="45"/>
      <c r="BC603" s="45">
        <v>1</v>
      </c>
    </row>
    <row r="604" spans="1:55" x14ac:dyDescent="0.25">
      <c r="A604" s="46" t="s">
        <v>13193</v>
      </c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>
        <v>1</v>
      </c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>
        <v>1</v>
      </c>
    </row>
    <row r="605" spans="1:55" x14ac:dyDescent="0.25">
      <c r="A605" s="46" t="s">
        <v>13194</v>
      </c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>
        <v>1</v>
      </c>
      <c r="AZ605" s="45"/>
      <c r="BA605" s="45"/>
      <c r="BB605" s="45"/>
      <c r="BC605" s="45">
        <v>1</v>
      </c>
    </row>
    <row r="606" spans="1:55" x14ac:dyDescent="0.25">
      <c r="A606" s="46" t="s">
        <v>13195</v>
      </c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>
        <v>1</v>
      </c>
      <c r="Z606" s="45"/>
      <c r="AA606" s="45"/>
      <c r="AB606" s="45"/>
      <c r="AC606" s="45"/>
      <c r="AD606" s="45"/>
      <c r="AE606" s="45">
        <v>1</v>
      </c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>
        <v>2</v>
      </c>
    </row>
    <row r="607" spans="1:55" x14ac:dyDescent="0.25">
      <c r="A607" s="46" t="s">
        <v>13196</v>
      </c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>
        <v>1</v>
      </c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>
        <v>1</v>
      </c>
    </row>
    <row r="608" spans="1:55" x14ac:dyDescent="0.25">
      <c r="A608" s="46" t="s">
        <v>13197</v>
      </c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>
        <v>1</v>
      </c>
      <c r="AU608" s="45"/>
      <c r="AV608" s="45"/>
      <c r="AW608" s="45"/>
      <c r="AX608" s="45"/>
      <c r="AY608" s="45"/>
      <c r="AZ608" s="45"/>
      <c r="BA608" s="45"/>
      <c r="BB608" s="45"/>
      <c r="BC608" s="45">
        <v>1</v>
      </c>
    </row>
    <row r="609" spans="1:55" x14ac:dyDescent="0.25">
      <c r="A609" s="46" t="s">
        <v>13198</v>
      </c>
      <c r="B609" s="45"/>
      <c r="C609" s="45"/>
      <c r="D609" s="45"/>
      <c r="E609" s="45"/>
      <c r="F609" s="45"/>
      <c r="G609" s="45"/>
      <c r="H609" s="45"/>
      <c r="I609" s="45"/>
      <c r="J609" s="45"/>
      <c r="K609" s="45">
        <v>1</v>
      </c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>
        <v>1</v>
      </c>
    </row>
    <row r="610" spans="1:55" x14ac:dyDescent="0.25">
      <c r="A610" s="46" t="s">
        <v>13199</v>
      </c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>
        <v>1</v>
      </c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>
        <v>1</v>
      </c>
    </row>
    <row r="611" spans="1:55" x14ac:dyDescent="0.25">
      <c r="A611" s="46" t="s">
        <v>13200</v>
      </c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>
        <v>1</v>
      </c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>
        <v>1</v>
      </c>
    </row>
    <row r="612" spans="1:55" x14ac:dyDescent="0.25">
      <c r="A612" s="46" t="s">
        <v>13201</v>
      </c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>
        <v>1</v>
      </c>
      <c r="AR612" s="45"/>
      <c r="AS612" s="45"/>
      <c r="AT612" s="45"/>
      <c r="AU612" s="45"/>
      <c r="AV612" s="45"/>
      <c r="AW612" s="45"/>
      <c r="AX612" s="45"/>
      <c r="AY612" s="45"/>
      <c r="AZ612" s="45">
        <v>1</v>
      </c>
      <c r="BA612" s="45"/>
      <c r="BB612" s="45"/>
      <c r="BC612" s="45">
        <v>2</v>
      </c>
    </row>
    <row r="613" spans="1:55" x14ac:dyDescent="0.25">
      <c r="A613" s="46" t="s">
        <v>13202</v>
      </c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>
        <v>1</v>
      </c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>
        <v>1</v>
      </c>
    </row>
    <row r="614" spans="1:55" x14ac:dyDescent="0.25">
      <c r="A614" s="46" t="s">
        <v>13203</v>
      </c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>
        <v>1</v>
      </c>
      <c r="M614" s="45"/>
      <c r="N614" s="45">
        <v>1</v>
      </c>
      <c r="O614" s="45"/>
      <c r="P614" s="45"/>
      <c r="Q614" s="45">
        <v>1</v>
      </c>
      <c r="R614" s="45"/>
      <c r="S614" s="45">
        <v>1</v>
      </c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>
        <v>1</v>
      </c>
      <c r="AU614" s="45"/>
      <c r="AV614" s="45">
        <v>1</v>
      </c>
      <c r="AW614" s="45"/>
      <c r="AX614" s="45"/>
      <c r="AY614" s="45"/>
      <c r="AZ614" s="45"/>
      <c r="BA614" s="45"/>
      <c r="BB614" s="45"/>
      <c r="BC614" s="45">
        <v>6</v>
      </c>
    </row>
    <row r="615" spans="1:55" x14ac:dyDescent="0.25">
      <c r="A615" s="46" t="s">
        <v>13204</v>
      </c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>
        <v>1</v>
      </c>
      <c r="AW615" s="45"/>
      <c r="AX615" s="45"/>
      <c r="AY615" s="45"/>
      <c r="AZ615" s="45"/>
      <c r="BA615" s="45"/>
      <c r="BB615" s="45"/>
      <c r="BC615" s="45">
        <v>1</v>
      </c>
    </row>
    <row r="616" spans="1:55" x14ac:dyDescent="0.25">
      <c r="A616" s="46" t="s">
        <v>13205</v>
      </c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>
        <v>1</v>
      </c>
      <c r="AU616" s="45"/>
      <c r="AV616" s="45"/>
      <c r="AW616" s="45"/>
      <c r="AX616" s="45"/>
      <c r="AY616" s="45"/>
      <c r="AZ616" s="45"/>
      <c r="BA616" s="45"/>
      <c r="BB616" s="45"/>
      <c r="BC616" s="45">
        <v>1</v>
      </c>
    </row>
    <row r="617" spans="1:55" x14ac:dyDescent="0.25">
      <c r="A617" s="46" t="s">
        <v>13206</v>
      </c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>
        <v>1</v>
      </c>
      <c r="BA617" s="45"/>
      <c r="BB617" s="45"/>
      <c r="BC617" s="45">
        <v>1</v>
      </c>
    </row>
    <row r="618" spans="1:55" x14ac:dyDescent="0.25">
      <c r="A618" s="46" t="s">
        <v>13207</v>
      </c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>
        <v>1</v>
      </c>
      <c r="Q618" s="45"/>
      <c r="R618" s="45">
        <v>1</v>
      </c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>
        <v>2</v>
      </c>
    </row>
    <row r="619" spans="1:55" x14ac:dyDescent="0.25">
      <c r="A619" s="46" t="s">
        <v>13208</v>
      </c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>
        <v>1</v>
      </c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>
        <v>1</v>
      </c>
      <c r="BA619" s="45"/>
      <c r="BB619" s="45"/>
      <c r="BC619" s="45">
        <v>2</v>
      </c>
    </row>
    <row r="620" spans="1:55" x14ac:dyDescent="0.25">
      <c r="A620" s="46" t="s">
        <v>13209</v>
      </c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>
        <v>1</v>
      </c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>
        <v>1</v>
      </c>
    </row>
    <row r="621" spans="1:55" x14ac:dyDescent="0.25">
      <c r="A621" s="46" t="s">
        <v>13210</v>
      </c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>
        <v>1</v>
      </c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>
        <v>1</v>
      </c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>
        <v>2</v>
      </c>
    </row>
    <row r="622" spans="1:55" x14ac:dyDescent="0.25">
      <c r="A622" s="46" t="s">
        <v>13211</v>
      </c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>
        <v>1</v>
      </c>
      <c r="AU622" s="45"/>
      <c r="AV622" s="45"/>
      <c r="AW622" s="45"/>
      <c r="AX622" s="45"/>
      <c r="AY622" s="45"/>
      <c r="AZ622" s="45"/>
      <c r="BA622" s="45"/>
      <c r="BB622" s="45"/>
      <c r="BC622" s="45">
        <v>1</v>
      </c>
    </row>
    <row r="623" spans="1:55" x14ac:dyDescent="0.25">
      <c r="A623" s="46" t="s">
        <v>13212</v>
      </c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>
        <v>1</v>
      </c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>
        <v>1</v>
      </c>
    </row>
    <row r="624" spans="1:55" x14ac:dyDescent="0.25">
      <c r="A624" s="46" t="s">
        <v>13213</v>
      </c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>
        <v>1</v>
      </c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>
        <v>1</v>
      </c>
    </row>
    <row r="625" spans="1:55" x14ac:dyDescent="0.25">
      <c r="A625" s="46" t="s">
        <v>13215</v>
      </c>
      <c r="B625" s="45"/>
      <c r="C625" s="45">
        <v>1</v>
      </c>
      <c r="D625" s="45">
        <v>1</v>
      </c>
      <c r="E625" s="45"/>
      <c r="F625" s="45"/>
      <c r="G625" s="45"/>
      <c r="H625" s="45"/>
      <c r="I625" s="45"/>
      <c r="J625" s="45"/>
      <c r="K625" s="45">
        <v>1</v>
      </c>
      <c r="L625" s="45">
        <v>1</v>
      </c>
      <c r="M625" s="45"/>
      <c r="N625" s="45">
        <v>1</v>
      </c>
      <c r="O625" s="45">
        <v>1</v>
      </c>
      <c r="P625" s="45">
        <v>1</v>
      </c>
      <c r="Q625" s="45">
        <v>1</v>
      </c>
      <c r="R625" s="45">
        <v>1</v>
      </c>
      <c r="S625" s="45">
        <v>1</v>
      </c>
      <c r="T625" s="45">
        <v>1</v>
      </c>
      <c r="U625" s="45">
        <v>1</v>
      </c>
      <c r="V625" s="45"/>
      <c r="W625" s="45">
        <v>1</v>
      </c>
      <c r="X625" s="45"/>
      <c r="Y625" s="45"/>
      <c r="Z625" s="45">
        <v>1</v>
      </c>
      <c r="AA625" s="45">
        <v>1</v>
      </c>
      <c r="AB625" s="45"/>
      <c r="AC625" s="45">
        <v>1</v>
      </c>
      <c r="AD625" s="45"/>
      <c r="AE625" s="45">
        <v>1</v>
      </c>
      <c r="AF625" s="45"/>
      <c r="AG625" s="45"/>
      <c r="AH625" s="45"/>
      <c r="AI625" s="45"/>
      <c r="AJ625" s="45">
        <v>1</v>
      </c>
      <c r="AK625" s="45">
        <v>1</v>
      </c>
      <c r="AL625" s="45"/>
      <c r="AM625" s="45"/>
      <c r="AN625" s="45">
        <v>1</v>
      </c>
      <c r="AO625" s="45"/>
      <c r="AP625" s="45"/>
      <c r="AQ625" s="45"/>
      <c r="AR625" s="45"/>
      <c r="AS625" s="45">
        <v>1</v>
      </c>
      <c r="AT625" s="45">
        <v>1</v>
      </c>
      <c r="AU625" s="45"/>
      <c r="AV625" s="45">
        <v>1</v>
      </c>
      <c r="AW625" s="45"/>
      <c r="AX625" s="45">
        <v>1</v>
      </c>
      <c r="AY625" s="45">
        <v>1</v>
      </c>
      <c r="AZ625" s="45"/>
      <c r="BA625" s="45"/>
      <c r="BB625" s="45"/>
      <c r="BC625" s="45">
        <v>25</v>
      </c>
    </row>
    <row r="626" spans="1:55" x14ac:dyDescent="0.25">
      <c r="A626" s="46" t="s">
        <v>13214</v>
      </c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>
        <v>1</v>
      </c>
      <c r="AW626" s="45"/>
      <c r="AX626" s="45"/>
      <c r="AY626" s="45"/>
      <c r="AZ626" s="45"/>
      <c r="BA626" s="45"/>
      <c r="BB626" s="45"/>
      <c r="BC626" s="45">
        <v>1</v>
      </c>
    </row>
    <row r="627" spans="1:55" x14ac:dyDescent="0.25">
      <c r="A627" s="46" t="s">
        <v>13216</v>
      </c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>
        <v>1</v>
      </c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>
        <v>1</v>
      </c>
      <c r="AW627" s="45"/>
      <c r="AX627" s="45"/>
      <c r="AY627" s="45"/>
      <c r="AZ627" s="45"/>
      <c r="BA627" s="45"/>
      <c r="BB627" s="45"/>
      <c r="BC627" s="45">
        <v>2</v>
      </c>
    </row>
    <row r="628" spans="1:55" x14ac:dyDescent="0.25">
      <c r="A628" s="46" t="s">
        <v>13217</v>
      </c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>
        <v>1</v>
      </c>
      <c r="AW628" s="45"/>
      <c r="AX628" s="45"/>
      <c r="AY628" s="45"/>
      <c r="AZ628" s="45"/>
      <c r="BA628" s="45"/>
      <c r="BB628" s="45"/>
      <c r="BC628" s="45">
        <v>1</v>
      </c>
    </row>
    <row r="629" spans="1:55" x14ac:dyDescent="0.25">
      <c r="A629" s="46" t="s">
        <v>13218</v>
      </c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>
        <v>1</v>
      </c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>
        <v>1</v>
      </c>
    </row>
    <row r="630" spans="1:55" x14ac:dyDescent="0.25">
      <c r="A630" s="46" t="s">
        <v>13219</v>
      </c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>
        <v>1</v>
      </c>
      <c r="AU630" s="45"/>
      <c r="AV630" s="45"/>
      <c r="AW630" s="45"/>
      <c r="AX630" s="45"/>
      <c r="AY630" s="45"/>
      <c r="AZ630" s="45"/>
      <c r="BA630" s="45"/>
      <c r="BB630" s="45"/>
      <c r="BC630" s="45">
        <v>1</v>
      </c>
    </row>
    <row r="631" spans="1:55" x14ac:dyDescent="0.25">
      <c r="A631" s="46" t="s">
        <v>13220</v>
      </c>
      <c r="B631" s="45"/>
      <c r="C631" s="45"/>
      <c r="D631" s="45"/>
      <c r="E631" s="45"/>
      <c r="F631" s="45"/>
      <c r="G631" s="45">
        <v>1</v>
      </c>
      <c r="H631" s="45"/>
      <c r="I631" s="45"/>
      <c r="J631" s="45"/>
      <c r="K631" s="45"/>
      <c r="L631" s="45"/>
      <c r="M631" s="45"/>
      <c r="N631" s="45">
        <v>1</v>
      </c>
      <c r="O631" s="45">
        <v>1</v>
      </c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  <c r="AX631" s="45"/>
      <c r="AY631" s="45"/>
      <c r="AZ631" s="45"/>
      <c r="BA631" s="45"/>
      <c r="BB631" s="45">
        <v>1</v>
      </c>
      <c r="BC631" s="45">
        <v>4</v>
      </c>
    </row>
    <row r="632" spans="1:55" x14ac:dyDescent="0.25">
      <c r="A632" s="46" t="s">
        <v>13221</v>
      </c>
      <c r="B632" s="45"/>
      <c r="C632" s="45"/>
      <c r="D632" s="45"/>
      <c r="E632" s="45"/>
      <c r="F632" s="45">
        <v>1</v>
      </c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  <c r="AX632" s="45"/>
      <c r="AY632" s="45"/>
      <c r="AZ632" s="45"/>
      <c r="BA632" s="45"/>
      <c r="BB632" s="45"/>
      <c r="BC632" s="45">
        <v>1</v>
      </c>
    </row>
    <row r="633" spans="1:55" x14ac:dyDescent="0.25">
      <c r="A633" s="46" t="s">
        <v>13222</v>
      </c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>
        <v>1</v>
      </c>
      <c r="AU633" s="45"/>
      <c r="AV633" s="45"/>
      <c r="AW633" s="45"/>
      <c r="AX633" s="45"/>
      <c r="AY633" s="45"/>
      <c r="AZ633" s="45"/>
      <c r="BA633" s="45"/>
      <c r="BB633" s="45"/>
      <c r="BC633" s="45">
        <v>1</v>
      </c>
    </row>
    <row r="634" spans="1:55" x14ac:dyDescent="0.25">
      <c r="A634" s="46" t="s">
        <v>13223</v>
      </c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>
        <v>1</v>
      </c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>
        <v>1</v>
      </c>
    </row>
    <row r="635" spans="1:55" x14ac:dyDescent="0.25">
      <c r="A635" s="46" t="s">
        <v>13224</v>
      </c>
      <c r="B635" s="45"/>
      <c r="C635" s="45"/>
      <c r="D635" s="45">
        <v>1</v>
      </c>
      <c r="E635" s="45"/>
      <c r="F635" s="45"/>
      <c r="G635" s="45"/>
      <c r="H635" s="45"/>
      <c r="I635" s="45"/>
      <c r="J635" s="45"/>
      <c r="K635" s="45"/>
      <c r="L635" s="45">
        <v>1</v>
      </c>
      <c r="M635" s="45"/>
      <c r="N635" s="45"/>
      <c r="O635" s="45"/>
      <c r="P635" s="45">
        <v>1</v>
      </c>
      <c r="Q635" s="45">
        <v>1</v>
      </c>
      <c r="R635" s="45"/>
      <c r="S635" s="45">
        <v>1</v>
      </c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>
        <v>1</v>
      </c>
      <c r="AK635" s="45">
        <v>1</v>
      </c>
      <c r="AL635" s="45"/>
      <c r="AM635" s="45"/>
      <c r="AN635" s="45">
        <v>1</v>
      </c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>
        <v>8</v>
      </c>
    </row>
    <row r="636" spans="1:55" x14ac:dyDescent="0.25">
      <c r="A636" s="46" t="s">
        <v>13225</v>
      </c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>
        <v>1</v>
      </c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>
        <v>1</v>
      </c>
    </row>
    <row r="637" spans="1:55" x14ac:dyDescent="0.25">
      <c r="A637" s="46" t="s">
        <v>13226</v>
      </c>
      <c r="B637" s="45"/>
      <c r="C637" s="45"/>
      <c r="D637" s="45"/>
      <c r="E637" s="45"/>
      <c r="F637" s="45"/>
      <c r="G637" s="45"/>
      <c r="H637" s="45"/>
      <c r="I637" s="45"/>
      <c r="J637" s="45"/>
      <c r="K637" s="45">
        <v>1</v>
      </c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>
        <v>1</v>
      </c>
    </row>
    <row r="638" spans="1:55" x14ac:dyDescent="0.25">
      <c r="A638" s="46" t="s">
        <v>13227</v>
      </c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>
        <v>1</v>
      </c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>
        <v>1</v>
      </c>
    </row>
    <row r="639" spans="1:55" x14ac:dyDescent="0.25">
      <c r="A639" s="46" t="s">
        <v>13228</v>
      </c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>
        <v>1</v>
      </c>
      <c r="AU639" s="45"/>
      <c r="AV639" s="45"/>
      <c r="AW639" s="45"/>
      <c r="AX639" s="45"/>
      <c r="AY639" s="45"/>
      <c r="AZ639" s="45"/>
      <c r="BA639" s="45"/>
      <c r="BB639" s="45"/>
      <c r="BC639" s="45">
        <v>1</v>
      </c>
    </row>
    <row r="640" spans="1:55" x14ac:dyDescent="0.25">
      <c r="A640" s="46" t="s">
        <v>13229</v>
      </c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>
        <v>1</v>
      </c>
      <c r="AW640" s="45"/>
      <c r="AX640" s="45"/>
      <c r="AY640" s="45"/>
      <c r="AZ640" s="45"/>
      <c r="BA640" s="45"/>
      <c r="BB640" s="45"/>
      <c r="BC640" s="45">
        <v>1</v>
      </c>
    </row>
    <row r="641" spans="1:55" x14ac:dyDescent="0.25">
      <c r="A641" s="46" t="s">
        <v>13230</v>
      </c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>
        <v>1</v>
      </c>
      <c r="Q641" s="45"/>
      <c r="R641" s="45"/>
      <c r="S641" s="45">
        <v>1</v>
      </c>
      <c r="T641" s="45"/>
      <c r="U641" s="45"/>
      <c r="V641" s="45"/>
      <c r="W641" s="45"/>
      <c r="X641" s="45"/>
      <c r="Y641" s="45"/>
      <c r="Z641" s="45"/>
      <c r="AA641" s="45"/>
      <c r="AB641" s="45">
        <v>1</v>
      </c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>
        <v>3</v>
      </c>
    </row>
    <row r="642" spans="1:55" x14ac:dyDescent="0.25">
      <c r="A642" s="46" t="s">
        <v>13231</v>
      </c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>
        <v>1</v>
      </c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>
        <v>1</v>
      </c>
    </row>
    <row r="643" spans="1:55" x14ac:dyDescent="0.25">
      <c r="A643" s="46" t="s">
        <v>13232</v>
      </c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>
        <v>1</v>
      </c>
      <c r="AU643" s="45"/>
      <c r="AV643" s="45"/>
      <c r="AW643" s="45"/>
      <c r="AX643" s="45"/>
      <c r="AY643" s="45"/>
      <c r="AZ643" s="45"/>
      <c r="BA643" s="45"/>
      <c r="BB643" s="45"/>
      <c r="BC643" s="45">
        <v>1</v>
      </c>
    </row>
    <row r="644" spans="1:55" x14ac:dyDescent="0.25">
      <c r="A644" s="46" t="s">
        <v>13233</v>
      </c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>
        <v>1</v>
      </c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  <c r="AX644" s="45"/>
      <c r="AY644" s="45"/>
      <c r="AZ644" s="45"/>
      <c r="BA644" s="45"/>
      <c r="BB644" s="45"/>
      <c r="BC644" s="45">
        <v>1</v>
      </c>
    </row>
    <row r="645" spans="1:55" x14ac:dyDescent="0.25">
      <c r="A645" s="46" t="s">
        <v>13234</v>
      </c>
      <c r="B645" s="45"/>
      <c r="C645" s="45"/>
      <c r="D645" s="45"/>
      <c r="E645" s="45"/>
      <c r="F645" s="45"/>
      <c r="G645" s="45">
        <v>1</v>
      </c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>
        <v>1</v>
      </c>
      <c r="AC645" s="45"/>
      <c r="AD645" s="45"/>
      <c r="AE645" s="45">
        <v>1</v>
      </c>
      <c r="AF645" s="45"/>
      <c r="AG645" s="45"/>
      <c r="AH645" s="45"/>
      <c r="AI645" s="45"/>
      <c r="AJ645" s="45"/>
      <c r="AK645" s="45"/>
      <c r="AL645" s="45">
        <v>1</v>
      </c>
      <c r="AM645" s="45"/>
      <c r="AN645" s="45"/>
      <c r="AO645" s="45"/>
      <c r="AP645" s="45"/>
      <c r="AQ645" s="45"/>
      <c r="AR645" s="45"/>
      <c r="AS645" s="45"/>
      <c r="AT645" s="45"/>
      <c r="AU645" s="45">
        <v>1</v>
      </c>
      <c r="AV645" s="45"/>
      <c r="AW645" s="45"/>
      <c r="AX645" s="45"/>
      <c r="AY645" s="45">
        <v>1</v>
      </c>
      <c r="AZ645" s="45"/>
      <c r="BA645" s="45"/>
      <c r="BB645" s="45"/>
      <c r="BC645" s="45">
        <v>6</v>
      </c>
    </row>
    <row r="646" spans="1:55" x14ac:dyDescent="0.25">
      <c r="A646" s="46" t="s">
        <v>13235</v>
      </c>
      <c r="B646" s="45"/>
      <c r="C646" s="45"/>
      <c r="D646" s="45">
        <v>1</v>
      </c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>
        <v>1</v>
      </c>
    </row>
    <row r="647" spans="1:55" x14ac:dyDescent="0.25">
      <c r="A647" s="46" t="s">
        <v>13236</v>
      </c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>
        <v>1</v>
      </c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  <c r="AX647" s="45"/>
      <c r="AY647" s="45"/>
      <c r="AZ647" s="45"/>
      <c r="BA647" s="45"/>
      <c r="BB647" s="45"/>
      <c r="BC647" s="45">
        <v>1</v>
      </c>
    </row>
    <row r="648" spans="1:55" x14ac:dyDescent="0.25">
      <c r="A648" s="46" t="s">
        <v>13237</v>
      </c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>
        <v>1</v>
      </c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  <c r="AX648" s="45"/>
      <c r="AY648" s="45"/>
      <c r="AZ648" s="45"/>
      <c r="BA648" s="45"/>
      <c r="BB648" s="45"/>
      <c r="BC648" s="45">
        <v>1</v>
      </c>
    </row>
    <row r="649" spans="1:55" x14ac:dyDescent="0.25">
      <c r="A649" s="46" t="s">
        <v>13238</v>
      </c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>
        <v>1</v>
      </c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>
        <v>1</v>
      </c>
    </row>
    <row r="650" spans="1:55" x14ac:dyDescent="0.25">
      <c r="A650" s="46" t="s">
        <v>13239</v>
      </c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>
        <v>1</v>
      </c>
      <c r="AU650" s="45"/>
      <c r="AV650" s="45"/>
      <c r="AW650" s="45"/>
      <c r="AX650" s="45"/>
      <c r="AY650" s="45"/>
      <c r="AZ650" s="45"/>
      <c r="BA650" s="45"/>
      <c r="BB650" s="45"/>
      <c r="BC650" s="45">
        <v>1</v>
      </c>
    </row>
    <row r="651" spans="1:55" x14ac:dyDescent="0.25">
      <c r="A651" s="46" t="s">
        <v>13240</v>
      </c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>
        <v>1</v>
      </c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  <c r="AX651" s="45"/>
      <c r="AY651" s="45"/>
      <c r="AZ651" s="45"/>
      <c r="BA651" s="45"/>
      <c r="BB651" s="45"/>
      <c r="BC651" s="45">
        <v>1</v>
      </c>
    </row>
    <row r="652" spans="1:55" x14ac:dyDescent="0.25">
      <c r="A652" s="46" t="s">
        <v>13241</v>
      </c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>
        <v>1</v>
      </c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>
        <v>1</v>
      </c>
    </row>
    <row r="653" spans="1:55" x14ac:dyDescent="0.25">
      <c r="A653" s="46" t="s">
        <v>13242</v>
      </c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>
        <v>1</v>
      </c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>
        <v>1</v>
      </c>
    </row>
    <row r="654" spans="1:55" x14ac:dyDescent="0.25">
      <c r="A654" s="46" t="s">
        <v>13243</v>
      </c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>
        <v>1</v>
      </c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  <c r="AX654" s="45"/>
      <c r="AY654" s="45"/>
      <c r="AZ654" s="45"/>
      <c r="BA654" s="45"/>
      <c r="BB654" s="45"/>
      <c r="BC654" s="45">
        <v>1</v>
      </c>
    </row>
    <row r="655" spans="1:55" x14ac:dyDescent="0.25">
      <c r="A655" s="46" t="s">
        <v>13244</v>
      </c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>
        <v>1</v>
      </c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  <c r="AX655" s="45"/>
      <c r="AY655" s="45"/>
      <c r="AZ655" s="45"/>
      <c r="BA655" s="45"/>
      <c r="BB655" s="45"/>
      <c r="BC655" s="45">
        <v>1</v>
      </c>
    </row>
    <row r="656" spans="1:55" x14ac:dyDescent="0.25">
      <c r="A656" s="46" t="s">
        <v>13245</v>
      </c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>
        <v>1</v>
      </c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  <c r="AX656" s="45"/>
      <c r="AY656" s="45"/>
      <c r="AZ656" s="45"/>
      <c r="BA656" s="45"/>
      <c r="BB656" s="45"/>
      <c r="BC656" s="45">
        <v>1</v>
      </c>
    </row>
    <row r="657" spans="1:55" x14ac:dyDescent="0.25">
      <c r="A657" s="46" t="s">
        <v>13246</v>
      </c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>
        <v>1</v>
      </c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>
        <v>1</v>
      </c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>
        <v>2</v>
      </c>
    </row>
    <row r="658" spans="1:55" x14ac:dyDescent="0.25">
      <c r="A658" s="46" t="s">
        <v>13247</v>
      </c>
      <c r="B658" s="45"/>
      <c r="C658" s="45">
        <v>1</v>
      </c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  <c r="AX658" s="45"/>
      <c r="AY658" s="45"/>
      <c r="AZ658" s="45"/>
      <c r="BA658" s="45"/>
      <c r="BB658" s="45"/>
      <c r="BC658" s="45">
        <v>1</v>
      </c>
    </row>
    <row r="659" spans="1:55" x14ac:dyDescent="0.25">
      <c r="A659" s="46" t="s">
        <v>13248</v>
      </c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>
        <v>1</v>
      </c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  <c r="AX659" s="45"/>
      <c r="AY659" s="45"/>
      <c r="AZ659" s="45"/>
      <c r="BA659" s="45"/>
      <c r="BB659" s="45"/>
      <c r="BC659" s="45">
        <v>1</v>
      </c>
    </row>
    <row r="660" spans="1:55" x14ac:dyDescent="0.25">
      <c r="A660" s="46" t="s">
        <v>13249</v>
      </c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>
        <v>1</v>
      </c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  <c r="AX660" s="45"/>
      <c r="AY660" s="45"/>
      <c r="AZ660" s="45"/>
      <c r="BA660" s="45"/>
      <c r="BB660" s="45"/>
      <c r="BC660" s="45">
        <v>1</v>
      </c>
    </row>
    <row r="661" spans="1:55" x14ac:dyDescent="0.25">
      <c r="A661" s="46" t="s">
        <v>13250</v>
      </c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>
        <v>1</v>
      </c>
      <c r="AR661" s="45"/>
      <c r="AS661" s="45"/>
      <c r="AT661" s="45"/>
      <c r="AU661" s="45"/>
      <c r="AV661" s="45"/>
      <c r="AW661" s="45"/>
      <c r="AX661" s="45"/>
      <c r="AY661" s="45"/>
      <c r="AZ661" s="45"/>
      <c r="BA661" s="45"/>
      <c r="BB661" s="45"/>
      <c r="BC661" s="45">
        <v>1</v>
      </c>
    </row>
    <row r="662" spans="1:55" x14ac:dyDescent="0.25">
      <c r="A662" s="46" t="s">
        <v>13251</v>
      </c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>
        <v>1</v>
      </c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>
        <v>1</v>
      </c>
      <c r="AT662" s="45"/>
      <c r="AU662" s="45"/>
      <c r="AV662" s="45"/>
      <c r="AW662" s="45"/>
      <c r="AX662" s="45"/>
      <c r="AY662" s="45"/>
      <c r="AZ662" s="45"/>
      <c r="BA662" s="45"/>
      <c r="BB662" s="45"/>
      <c r="BC662" s="45">
        <v>2</v>
      </c>
    </row>
    <row r="663" spans="1:55" x14ac:dyDescent="0.25">
      <c r="A663" s="46" t="s">
        <v>13252</v>
      </c>
      <c r="B663" s="45"/>
      <c r="C663" s="45"/>
      <c r="D663" s="45"/>
      <c r="E663" s="45">
        <v>1</v>
      </c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  <c r="AX663" s="45"/>
      <c r="AY663" s="45"/>
      <c r="AZ663" s="45"/>
      <c r="BA663" s="45"/>
      <c r="BB663" s="45"/>
      <c r="BC663" s="45">
        <v>1</v>
      </c>
    </row>
    <row r="664" spans="1:55" x14ac:dyDescent="0.25">
      <c r="A664" s="46" t="s">
        <v>13253</v>
      </c>
      <c r="B664" s="45"/>
      <c r="C664" s="45"/>
      <c r="D664" s="45"/>
      <c r="E664" s="45"/>
      <c r="F664" s="45"/>
      <c r="G664" s="45"/>
      <c r="H664" s="45"/>
      <c r="I664" s="45"/>
      <c r="J664" s="45"/>
      <c r="K664" s="45">
        <v>1</v>
      </c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  <c r="AX664" s="45"/>
      <c r="AY664" s="45"/>
      <c r="AZ664" s="45"/>
      <c r="BA664" s="45"/>
      <c r="BB664" s="45"/>
      <c r="BC664" s="45">
        <v>1</v>
      </c>
    </row>
    <row r="665" spans="1:55" x14ac:dyDescent="0.25">
      <c r="A665" s="46" t="s">
        <v>13254</v>
      </c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>
        <v>1</v>
      </c>
      <c r="AT665" s="45"/>
      <c r="AU665" s="45"/>
      <c r="AV665" s="45">
        <v>1</v>
      </c>
      <c r="AW665" s="45"/>
      <c r="AX665" s="45"/>
      <c r="AY665" s="45"/>
      <c r="AZ665" s="45"/>
      <c r="BA665" s="45"/>
      <c r="BB665" s="45"/>
      <c r="BC665" s="45">
        <v>2</v>
      </c>
    </row>
    <row r="666" spans="1:55" x14ac:dyDescent="0.25">
      <c r="A666" s="46" t="s">
        <v>13255</v>
      </c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>
        <v>1</v>
      </c>
      <c r="AU666" s="45"/>
      <c r="AV666" s="45"/>
      <c r="AW666" s="45"/>
      <c r="AX666" s="45"/>
      <c r="AY666" s="45"/>
      <c r="AZ666" s="45"/>
      <c r="BA666" s="45"/>
      <c r="BB666" s="45"/>
      <c r="BC666" s="45">
        <v>1</v>
      </c>
    </row>
    <row r="667" spans="1:55" x14ac:dyDescent="0.25">
      <c r="A667" s="46" t="s">
        <v>13256</v>
      </c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>
        <v>1</v>
      </c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  <c r="AX667" s="45"/>
      <c r="AY667" s="45"/>
      <c r="AZ667" s="45"/>
      <c r="BA667" s="45"/>
      <c r="BB667" s="45"/>
      <c r="BC667" s="45">
        <v>1</v>
      </c>
    </row>
    <row r="668" spans="1:55" x14ac:dyDescent="0.25">
      <c r="A668" s="46" t="s">
        <v>13257</v>
      </c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>
        <v>1</v>
      </c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  <c r="AX668" s="45"/>
      <c r="AY668" s="45"/>
      <c r="AZ668" s="45"/>
      <c r="BA668" s="45">
        <v>1</v>
      </c>
      <c r="BB668" s="45"/>
      <c r="BC668" s="45">
        <v>2</v>
      </c>
    </row>
    <row r="669" spans="1:55" x14ac:dyDescent="0.25">
      <c r="A669" s="46" t="s">
        <v>13258</v>
      </c>
      <c r="B669" s="45"/>
      <c r="C669" s="45"/>
      <c r="D669" s="45"/>
      <c r="E669" s="45"/>
      <c r="F669" s="45"/>
      <c r="G669" s="45">
        <v>1</v>
      </c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  <c r="AX669" s="45"/>
      <c r="AY669" s="45"/>
      <c r="AZ669" s="45"/>
      <c r="BA669" s="45"/>
      <c r="BB669" s="45"/>
      <c r="BC669" s="45">
        <v>1</v>
      </c>
    </row>
    <row r="670" spans="1:55" x14ac:dyDescent="0.25">
      <c r="A670" s="46" t="s">
        <v>13259</v>
      </c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>
        <v>1</v>
      </c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  <c r="AX670" s="45"/>
      <c r="AY670" s="45"/>
      <c r="AZ670" s="45"/>
      <c r="BA670" s="45"/>
      <c r="BB670" s="45"/>
      <c r="BC670" s="45">
        <v>1</v>
      </c>
    </row>
    <row r="671" spans="1:55" x14ac:dyDescent="0.25">
      <c r="A671" s="46" t="s">
        <v>13260</v>
      </c>
      <c r="B671" s="45"/>
      <c r="C671" s="45"/>
      <c r="D671" s="45"/>
      <c r="E671" s="45"/>
      <c r="F671" s="45"/>
      <c r="G671" s="45"/>
      <c r="H671" s="45"/>
      <c r="I671" s="45"/>
      <c r="J671" s="45"/>
      <c r="K671" s="45">
        <v>1</v>
      </c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  <c r="AX671" s="45"/>
      <c r="AY671" s="45"/>
      <c r="AZ671" s="45"/>
      <c r="BA671" s="45"/>
      <c r="BB671" s="45"/>
      <c r="BC671" s="45">
        <v>1</v>
      </c>
    </row>
    <row r="672" spans="1:55" x14ac:dyDescent="0.25">
      <c r="A672" s="46" t="s">
        <v>13261</v>
      </c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>
        <v>1</v>
      </c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  <c r="AX672" s="45"/>
      <c r="AY672" s="45"/>
      <c r="AZ672" s="45"/>
      <c r="BA672" s="45"/>
      <c r="BB672" s="45"/>
      <c r="BC672" s="45">
        <v>1</v>
      </c>
    </row>
    <row r="673" spans="1:55" x14ac:dyDescent="0.25">
      <c r="A673" s="46" t="s">
        <v>13262</v>
      </c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>
        <v>1</v>
      </c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  <c r="AX673" s="45"/>
      <c r="AY673" s="45"/>
      <c r="AZ673" s="45"/>
      <c r="BA673" s="45"/>
      <c r="BB673" s="45"/>
      <c r="BC673" s="45">
        <v>1</v>
      </c>
    </row>
    <row r="674" spans="1:55" x14ac:dyDescent="0.25">
      <c r="A674" s="46" t="s">
        <v>13263</v>
      </c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>
        <v>1</v>
      </c>
      <c r="AU674" s="45"/>
      <c r="AV674" s="45"/>
      <c r="AW674" s="45"/>
      <c r="AX674" s="45"/>
      <c r="AY674" s="45"/>
      <c r="AZ674" s="45"/>
      <c r="BA674" s="45"/>
      <c r="BB674" s="45"/>
      <c r="BC674" s="45">
        <v>1</v>
      </c>
    </row>
    <row r="675" spans="1:55" x14ac:dyDescent="0.25">
      <c r="A675" s="46" t="s">
        <v>13264</v>
      </c>
      <c r="B675" s="45"/>
      <c r="C675" s="45"/>
      <c r="D675" s="45"/>
      <c r="E675" s="45"/>
      <c r="F675" s="45">
        <v>1</v>
      </c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  <c r="AX675" s="45"/>
      <c r="AY675" s="45"/>
      <c r="AZ675" s="45"/>
      <c r="BA675" s="45"/>
      <c r="BB675" s="45"/>
      <c r="BC675" s="45">
        <v>1</v>
      </c>
    </row>
    <row r="676" spans="1:55" x14ac:dyDescent="0.25">
      <c r="A676" s="46" t="s">
        <v>13265</v>
      </c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>
        <v>1</v>
      </c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>
        <v>1</v>
      </c>
      <c r="AW676" s="45"/>
      <c r="AX676" s="45"/>
      <c r="AY676" s="45"/>
      <c r="AZ676" s="45"/>
      <c r="BA676" s="45"/>
      <c r="BB676" s="45"/>
      <c r="BC676" s="45">
        <v>2</v>
      </c>
    </row>
    <row r="677" spans="1:55" x14ac:dyDescent="0.25">
      <c r="A677" s="46" t="s">
        <v>13266</v>
      </c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>
        <v>1</v>
      </c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  <c r="AX677" s="45"/>
      <c r="AY677" s="45"/>
      <c r="AZ677" s="45"/>
      <c r="BA677" s="45"/>
      <c r="BB677" s="45"/>
      <c r="BC677" s="45">
        <v>1</v>
      </c>
    </row>
    <row r="678" spans="1:55" x14ac:dyDescent="0.25">
      <c r="A678" s="46" t="s">
        <v>13267</v>
      </c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>
        <v>1</v>
      </c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  <c r="AX678" s="45"/>
      <c r="AY678" s="45"/>
      <c r="AZ678" s="45"/>
      <c r="BA678" s="45"/>
      <c r="BB678" s="45"/>
      <c r="BC678" s="45">
        <v>1</v>
      </c>
    </row>
    <row r="679" spans="1:55" x14ac:dyDescent="0.25">
      <c r="A679" s="46" t="s">
        <v>13268</v>
      </c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>
        <v>1</v>
      </c>
      <c r="AC679" s="45"/>
      <c r="AD679" s="45">
        <v>1</v>
      </c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  <c r="AX679" s="45"/>
      <c r="AY679" s="45"/>
      <c r="AZ679" s="45"/>
      <c r="BA679" s="45"/>
      <c r="BB679" s="45"/>
      <c r="BC679" s="45">
        <v>2</v>
      </c>
    </row>
    <row r="680" spans="1:55" x14ac:dyDescent="0.25">
      <c r="A680" s="46" t="s">
        <v>13269</v>
      </c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>
        <v>1</v>
      </c>
      <c r="AU680" s="45"/>
      <c r="AV680" s="45"/>
      <c r="AW680" s="45"/>
      <c r="AX680" s="45"/>
      <c r="AY680" s="45"/>
      <c r="AZ680" s="45"/>
      <c r="BA680" s="45"/>
      <c r="BB680" s="45"/>
      <c r="BC680" s="45">
        <v>1</v>
      </c>
    </row>
    <row r="681" spans="1:55" x14ac:dyDescent="0.25">
      <c r="A681" s="46" t="s">
        <v>13270</v>
      </c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>
        <v>1</v>
      </c>
      <c r="AU681" s="45"/>
      <c r="AV681" s="45"/>
      <c r="AW681" s="45"/>
      <c r="AX681" s="45"/>
      <c r="AY681" s="45"/>
      <c r="AZ681" s="45"/>
      <c r="BA681" s="45"/>
      <c r="BB681" s="45"/>
      <c r="BC681" s="45">
        <v>1</v>
      </c>
    </row>
    <row r="682" spans="1:55" x14ac:dyDescent="0.25">
      <c r="A682" s="46" t="s">
        <v>13271</v>
      </c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>
        <v>1</v>
      </c>
      <c r="AW682" s="45"/>
      <c r="AX682" s="45"/>
      <c r="AY682" s="45"/>
      <c r="AZ682" s="45"/>
      <c r="BA682" s="45"/>
      <c r="BB682" s="45"/>
      <c r="BC682" s="45">
        <v>1</v>
      </c>
    </row>
    <row r="683" spans="1:55" x14ac:dyDescent="0.25">
      <c r="A683" s="46" t="s">
        <v>13272</v>
      </c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>
        <v>1</v>
      </c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  <c r="AX683" s="45"/>
      <c r="AY683" s="45"/>
      <c r="AZ683" s="45"/>
      <c r="BA683" s="45"/>
      <c r="BB683" s="45"/>
      <c r="BC683" s="45">
        <v>1</v>
      </c>
    </row>
    <row r="684" spans="1:55" x14ac:dyDescent="0.25">
      <c r="A684" s="46" t="s">
        <v>13273</v>
      </c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>
        <v>1</v>
      </c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  <c r="AX684" s="45"/>
      <c r="AY684" s="45"/>
      <c r="AZ684" s="45"/>
      <c r="BA684" s="45"/>
      <c r="BB684" s="45"/>
      <c r="BC684" s="45">
        <v>1</v>
      </c>
    </row>
    <row r="685" spans="1:55" x14ac:dyDescent="0.25">
      <c r="A685" s="46" t="s">
        <v>13274</v>
      </c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>
        <v>1</v>
      </c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  <c r="AX685" s="45"/>
      <c r="AY685" s="45"/>
      <c r="AZ685" s="45"/>
      <c r="BA685" s="45"/>
      <c r="BB685" s="45"/>
      <c r="BC685" s="45">
        <v>1</v>
      </c>
    </row>
    <row r="686" spans="1:55" x14ac:dyDescent="0.25">
      <c r="A686" s="46" t="s">
        <v>13275</v>
      </c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  <c r="AX686" s="45"/>
      <c r="AY686" s="45"/>
      <c r="AZ686" s="45"/>
      <c r="BA686" s="45"/>
      <c r="BB686" s="45">
        <v>1</v>
      </c>
      <c r="BC686" s="45">
        <v>1</v>
      </c>
    </row>
    <row r="687" spans="1:55" x14ac:dyDescent="0.25">
      <c r="A687" s="46" t="s">
        <v>13276</v>
      </c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>
        <v>1</v>
      </c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  <c r="AX687" s="45"/>
      <c r="AY687" s="45"/>
      <c r="AZ687" s="45"/>
      <c r="BA687" s="45"/>
      <c r="BB687" s="45"/>
      <c r="BC687" s="45">
        <v>1</v>
      </c>
    </row>
    <row r="688" spans="1:55" x14ac:dyDescent="0.25">
      <c r="A688" s="46" t="s">
        <v>13277</v>
      </c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>
        <v>1</v>
      </c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  <c r="AX688" s="45"/>
      <c r="AY688" s="45"/>
      <c r="AZ688" s="45"/>
      <c r="BA688" s="45"/>
      <c r="BB688" s="45"/>
      <c r="BC688" s="45">
        <v>1</v>
      </c>
    </row>
    <row r="689" spans="1:55" x14ac:dyDescent="0.25">
      <c r="A689" s="46" t="s">
        <v>13278</v>
      </c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>
        <v>1</v>
      </c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>
        <v>1</v>
      </c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  <c r="AX689" s="45"/>
      <c r="AY689" s="45"/>
      <c r="AZ689" s="45"/>
      <c r="BA689" s="45"/>
      <c r="BB689" s="45"/>
      <c r="BC689" s="45">
        <v>2</v>
      </c>
    </row>
    <row r="690" spans="1:55" x14ac:dyDescent="0.25">
      <c r="A690" s="46" t="s">
        <v>13279</v>
      </c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>
        <v>1</v>
      </c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  <c r="AX690" s="45"/>
      <c r="AY690" s="45"/>
      <c r="AZ690" s="45"/>
      <c r="BA690" s="45"/>
      <c r="BB690" s="45"/>
      <c r="BC690" s="45">
        <v>1</v>
      </c>
    </row>
    <row r="691" spans="1:55" x14ac:dyDescent="0.25">
      <c r="A691" s="46" t="s">
        <v>13280</v>
      </c>
      <c r="B691" s="45"/>
      <c r="C691" s="45"/>
      <c r="D691" s="45"/>
      <c r="E691" s="45">
        <v>1</v>
      </c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>
        <v>1</v>
      </c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>
        <v>1</v>
      </c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  <c r="AX691" s="45"/>
      <c r="AY691" s="45"/>
      <c r="AZ691" s="45"/>
      <c r="BA691" s="45"/>
      <c r="BB691" s="45"/>
      <c r="BC691" s="45">
        <v>3</v>
      </c>
    </row>
    <row r="692" spans="1:55" x14ac:dyDescent="0.25">
      <c r="A692" s="46" t="s">
        <v>13281</v>
      </c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>
        <v>1</v>
      </c>
      <c r="AT692" s="45"/>
      <c r="AU692" s="45"/>
      <c r="AV692" s="45"/>
      <c r="AW692" s="45"/>
      <c r="AX692" s="45"/>
      <c r="AY692" s="45"/>
      <c r="AZ692" s="45"/>
      <c r="BA692" s="45"/>
      <c r="BB692" s="45"/>
      <c r="BC692" s="45">
        <v>1</v>
      </c>
    </row>
    <row r="693" spans="1:55" x14ac:dyDescent="0.25">
      <c r="A693" s="46" t="s">
        <v>13285</v>
      </c>
      <c r="B693" s="45"/>
      <c r="C693" s="45"/>
      <c r="D693" s="45"/>
      <c r="E693" s="45"/>
      <c r="F693" s="45"/>
      <c r="G693" s="45">
        <v>1</v>
      </c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>
        <v>1</v>
      </c>
      <c r="AV693" s="45"/>
      <c r="AW693" s="45"/>
      <c r="AX693" s="45"/>
      <c r="AY693" s="45"/>
      <c r="AZ693" s="45"/>
      <c r="BA693" s="45"/>
      <c r="BB693" s="45"/>
      <c r="BC693" s="45">
        <v>2</v>
      </c>
    </row>
    <row r="694" spans="1:55" x14ac:dyDescent="0.25">
      <c r="A694" s="46" t="s">
        <v>13282</v>
      </c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>
        <v>1</v>
      </c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>
        <v>1</v>
      </c>
    </row>
    <row r="695" spans="1:55" x14ac:dyDescent="0.25">
      <c r="A695" s="46" t="s">
        <v>13283</v>
      </c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>
        <v>1</v>
      </c>
      <c r="AY695" s="45"/>
      <c r="AZ695" s="45"/>
      <c r="BA695" s="45"/>
      <c r="BB695" s="45"/>
      <c r="BC695" s="45">
        <v>1</v>
      </c>
    </row>
    <row r="696" spans="1:55" x14ac:dyDescent="0.25">
      <c r="A696" s="46" t="s">
        <v>13284</v>
      </c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>
        <v>1</v>
      </c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>
        <v>1</v>
      </c>
    </row>
    <row r="697" spans="1:55" x14ac:dyDescent="0.25">
      <c r="A697" s="46" t="s">
        <v>13286</v>
      </c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>
        <v>1</v>
      </c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>
        <v>1</v>
      </c>
    </row>
    <row r="698" spans="1:55" x14ac:dyDescent="0.25">
      <c r="A698" s="46" t="s">
        <v>13287</v>
      </c>
      <c r="B698" s="45"/>
      <c r="C698" s="45"/>
      <c r="D698" s="45">
        <v>1</v>
      </c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>
        <v>1</v>
      </c>
      <c r="R698" s="45">
        <v>1</v>
      </c>
      <c r="S698" s="45">
        <v>1</v>
      </c>
      <c r="T698" s="45">
        <v>1</v>
      </c>
      <c r="U698" s="45"/>
      <c r="V698" s="45"/>
      <c r="W698" s="45"/>
      <c r="X698" s="45"/>
      <c r="Y698" s="45">
        <v>1</v>
      </c>
      <c r="Z698" s="45"/>
      <c r="AA698" s="45"/>
      <c r="AB698" s="45"/>
      <c r="AC698" s="45"/>
      <c r="AD698" s="45">
        <v>1</v>
      </c>
      <c r="AE698" s="45">
        <v>1</v>
      </c>
      <c r="AF698" s="45"/>
      <c r="AG698" s="45"/>
      <c r="AH698" s="45">
        <v>1</v>
      </c>
      <c r="AI698" s="45"/>
      <c r="AJ698" s="45"/>
      <c r="AK698" s="45"/>
      <c r="AL698" s="45">
        <v>1</v>
      </c>
      <c r="AM698" s="45">
        <v>1</v>
      </c>
      <c r="AN698" s="45"/>
      <c r="AO698" s="45"/>
      <c r="AP698" s="45"/>
      <c r="AQ698" s="45"/>
      <c r="AR698" s="45">
        <v>1</v>
      </c>
      <c r="AS698" s="45"/>
      <c r="AT698" s="45"/>
      <c r="AU698" s="45"/>
      <c r="AV698" s="45"/>
      <c r="AW698" s="45"/>
      <c r="AX698" s="45"/>
      <c r="AY698" s="45">
        <v>1</v>
      </c>
      <c r="AZ698" s="45">
        <v>1</v>
      </c>
      <c r="BA698" s="45">
        <v>1</v>
      </c>
      <c r="BB698" s="45"/>
      <c r="BC698" s="45">
        <v>15</v>
      </c>
    </row>
    <row r="699" spans="1:55" x14ac:dyDescent="0.25">
      <c r="A699" s="46" t="s">
        <v>13288</v>
      </c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>
        <v>1</v>
      </c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  <c r="AX699" s="45"/>
      <c r="AY699" s="45"/>
      <c r="AZ699" s="45"/>
      <c r="BA699" s="45"/>
      <c r="BB699" s="45"/>
      <c r="BC699" s="45">
        <v>1</v>
      </c>
    </row>
    <row r="700" spans="1:55" x14ac:dyDescent="0.25">
      <c r="A700" s="46" t="s">
        <v>13289</v>
      </c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>
        <v>1</v>
      </c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  <c r="AX700" s="45"/>
      <c r="AY700" s="45"/>
      <c r="AZ700" s="45"/>
      <c r="BA700" s="45"/>
      <c r="BB700" s="45"/>
      <c r="BC700" s="45">
        <v>1</v>
      </c>
    </row>
    <row r="701" spans="1:55" x14ac:dyDescent="0.25">
      <c r="A701" s="46" t="s">
        <v>13290</v>
      </c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>
        <v>1</v>
      </c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  <c r="AX701" s="45"/>
      <c r="AY701" s="45"/>
      <c r="AZ701" s="45"/>
      <c r="BA701" s="45"/>
      <c r="BB701" s="45"/>
      <c r="BC701" s="45">
        <v>1</v>
      </c>
    </row>
    <row r="702" spans="1:55" x14ac:dyDescent="0.25">
      <c r="A702" s="46" t="s">
        <v>13291</v>
      </c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>
        <v>1</v>
      </c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>
        <v>1</v>
      </c>
      <c r="AU702" s="45"/>
      <c r="AV702" s="45"/>
      <c r="AW702" s="45"/>
      <c r="AX702" s="45"/>
      <c r="AY702" s="45"/>
      <c r="AZ702" s="45"/>
      <c r="BA702" s="45"/>
      <c r="BB702" s="45"/>
      <c r="BC702" s="45">
        <v>2</v>
      </c>
    </row>
    <row r="703" spans="1:55" x14ac:dyDescent="0.25">
      <c r="A703" s="46" t="s">
        <v>13292</v>
      </c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  <c r="AX703" s="45"/>
      <c r="AY703" s="45">
        <v>1</v>
      </c>
      <c r="AZ703" s="45"/>
      <c r="BA703" s="45"/>
      <c r="BB703" s="45"/>
      <c r="BC703" s="45">
        <v>1</v>
      </c>
    </row>
    <row r="704" spans="1:55" x14ac:dyDescent="0.25">
      <c r="A704" s="46" t="s">
        <v>13293</v>
      </c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>
        <v>1</v>
      </c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>
        <v>1</v>
      </c>
      <c r="AU704" s="45"/>
      <c r="AV704" s="45">
        <v>1</v>
      </c>
      <c r="AW704" s="45"/>
      <c r="AX704" s="45"/>
      <c r="AY704" s="45"/>
      <c r="AZ704" s="45"/>
      <c r="BA704" s="45"/>
      <c r="BB704" s="45"/>
      <c r="BC704" s="45">
        <v>3</v>
      </c>
    </row>
    <row r="705" spans="1:55" x14ac:dyDescent="0.25">
      <c r="A705" s="46" t="s">
        <v>13294</v>
      </c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>
        <v>1</v>
      </c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>
        <v>1</v>
      </c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  <c r="AX705" s="45"/>
      <c r="AY705" s="45"/>
      <c r="AZ705" s="45"/>
      <c r="BA705" s="45"/>
      <c r="BB705" s="45"/>
      <c r="BC705" s="45">
        <v>2</v>
      </c>
    </row>
    <row r="706" spans="1:55" x14ac:dyDescent="0.25">
      <c r="A706" s="46" t="s">
        <v>13296</v>
      </c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>
        <v>1</v>
      </c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  <c r="AX706" s="45"/>
      <c r="AY706" s="45"/>
      <c r="AZ706" s="45">
        <v>1</v>
      </c>
      <c r="BA706" s="45"/>
      <c r="BB706" s="45"/>
      <c r="BC706" s="45">
        <v>2</v>
      </c>
    </row>
    <row r="707" spans="1:55" x14ac:dyDescent="0.25">
      <c r="A707" s="46" t="s">
        <v>13295</v>
      </c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  <c r="AX707" s="45"/>
      <c r="AY707" s="45"/>
      <c r="AZ707" s="45">
        <v>1</v>
      </c>
      <c r="BA707" s="45"/>
      <c r="BB707" s="45"/>
      <c r="BC707" s="45">
        <v>1</v>
      </c>
    </row>
    <row r="708" spans="1:55" x14ac:dyDescent="0.25">
      <c r="A708" s="46" t="s">
        <v>13297</v>
      </c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  <c r="AX708" s="45"/>
      <c r="AY708" s="45"/>
      <c r="AZ708" s="45"/>
      <c r="BA708" s="45">
        <v>1</v>
      </c>
      <c r="BB708" s="45"/>
      <c r="BC708" s="45">
        <v>1</v>
      </c>
    </row>
    <row r="709" spans="1:55" x14ac:dyDescent="0.25">
      <c r="A709" s="46" t="s">
        <v>13298</v>
      </c>
      <c r="B709" s="45"/>
      <c r="C709" s="45">
        <v>1</v>
      </c>
      <c r="D709" s="45">
        <v>1</v>
      </c>
      <c r="E709" s="45"/>
      <c r="F709" s="45"/>
      <c r="G709" s="45"/>
      <c r="H709" s="45"/>
      <c r="I709" s="45"/>
      <c r="J709" s="45"/>
      <c r="K709" s="45"/>
      <c r="L709" s="45">
        <v>1</v>
      </c>
      <c r="M709" s="45"/>
      <c r="N709" s="45">
        <v>1</v>
      </c>
      <c r="O709" s="45"/>
      <c r="P709" s="45">
        <v>1</v>
      </c>
      <c r="Q709" s="45">
        <v>1</v>
      </c>
      <c r="R709" s="45"/>
      <c r="S709" s="45"/>
      <c r="T709" s="45"/>
      <c r="U709" s="45"/>
      <c r="V709" s="45"/>
      <c r="W709" s="45"/>
      <c r="X709" s="45"/>
      <c r="Y709" s="45"/>
      <c r="Z709" s="45">
        <v>1</v>
      </c>
      <c r="AA709" s="45">
        <v>1</v>
      </c>
      <c r="AB709" s="45"/>
      <c r="AC709" s="45">
        <v>1</v>
      </c>
      <c r="AD709" s="45"/>
      <c r="AE709" s="45"/>
      <c r="AF709" s="45"/>
      <c r="AG709" s="45"/>
      <c r="AH709" s="45"/>
      <c r="AI709" s="45"/>
      <c r="AJ709" s="45">
        <v>1</v>
      </c>
      <c r="AK709" s="45">
        <v>1</v>
      </c>
      <c r="AL709" s="45"/>
      <c r="AM709" s="45"/>
      <c r="AN709" s="45">
        <v>1</v>
      </c>
      <c r="AO709" s="45"/>
      <c r="AP709" s="45"/>
      <c r="AQ709" s="45"/>
      <c r="AR709" s="45"/>
      <c r="AS709" s="45">
        <v>1</v>
      </c>
      <c r="AT709" s="45"/>
      <c r="AU709" s="45"/>
      <c r="AV709" s="45">
        <v>1</v>
      </c>
      <c r="AW709" s="45"/>
      <c r="AX709" s="45"/>
      <c r="AY709" s="45"/>
      <c r="AZ709" s="45"/>
      <c r="BA709" s="45"/>
      <c r="BB709" s="45"/>
      <c r="BC709" s="45">
        <v>14</v>
      </c>
    </row>
    <row r="710" spans="1:55" x14ac:dyDescent="0.25">
      <c r="A710" s="46" t="s">
        <v>13299</v>
      </c>
      <c r="B710" s="45"/>
      <c r="C710" s="45"/>
      <c r="D710" s="45"/>
      <c r="E710" s="45">
        <v>1</v>
      </c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  <c r="AX710" s="45"/>
      <c r="AY710" s="45"/>
      <c r="AZ710" s="45"/>
      <c r="BA710" s="45"/>
      <c r="BB710" s="45"/>
      <c r="BC710" s="45">
        <v>1</v>
      </c>
    </row>
    <row r="711" spans="1:55" x14ac:dyDescent="0.25">
      <c r="A711" s="46" t="s">
        <v>13300</v>
      </c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>
        <v>1</v>
      </c>
      <c r="AW711" s="45"/>
      <c r="AX711" s="45"/>
      <c r="AY711" s="45"/>
      <c r="AZ711" s="45"/>
      <c r="BA711" s="45"/>
      <c r="BB711" s="45"/>
      <c r="BC711" s="45">
        <v>1</v>
      </c>
    </row>
    <row r="712" spans="1:55" x14ac:dyDescent="0.25">
      <c r="A712" s="46" t="s">
        <v>13301</v>
      </c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>
        <v>1</v>
      </c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  <c r="AX712" s="45"/>
      <c r="AY712" s="45"/>
      <c r="AZ712" s="45"/>
      <c r="BA712" s="45"/>
      <c r="BB712" s="45"/>
      <c r="BC712" s="45">
        <v>1</v>
      </c>
    </row>
    <row r="713" spans="1:55" x14ac:dyDescent="0.25">
      <c r="A713" s="46" t="s">
        <v>13302</v>
      </c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>
        <v>1</v>
      </c>
      <c r="AR713" s="45"/>
      <c r="AS713" s="45"/>
      <c r="AT713" s="45"/>
      <c r="AU713" s="45"/>
      <c r="AV713" s="45"/>
      <c r="AW713" s="45"/>
      <c r="AX713" s="45"/>
      <c r="AY713" s="45"/>
      <c r="AZ713" s="45"/>
      <c r="BA713" s="45"/>
      <c r="BB713" s="45"/>
      <c r="BC713" s="45">
        <v>1</v>
      </c>
    </row>
    <row r="714" spans="1:55" x14ac:dyDescent="0.25">
      <c r="A714" s="46" t="s">
        <v>13303</v>
      </c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>
        <v>1</v>
      </c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>
        <v>1</v>
      </c>
      <c r="AR714" s="45"/>
      <c r="AS714" s="45"/>
      <c r="AT714" s="45"/>
      <c r="AU714" s="45"/>
      <c r="AV714" s="45"/>
      <c r="AW714" s="45"/>
      <c r="AX714" s="45"/>
      <c r="AY714" s="45"/>
      <c r="AZ714" s="45"/>
      <c r="BA714" s="45"/>
      <c r="BB714" s="45"/>
      <c r="BC714" s="45">
        <v>2</v>
      </c>
    </row>
    <row r="715" spans="1:55" x14ac:dyDescent="0.25">
      <c r="A715" s="46" t="s">
        <v>13304</v>
      </c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>
        <v>1</v>
      </c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  <c r="AX715" s="45"/>
      <c r="AY715" s="45"/>
      <c r="AZ715" s="45"/>
      <c r="BA715" s="45"/>
      <c r="BB715" s="45"/>
      <c r="BC715" s="45">
        <v>1</v>
      </c>
    </row>
    <row r="716" spans="1:55" x14ac:dyDescent="0.25">
      <c r="A716" s="46" t="s">
        <v>13305</v>
      </c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>
        <v>1</v>
      </c>
      <c r="AU716" s="45"/>
      <c r="AV716" s="45"/>
      <c r="AW716" s="45"/>
      <c r="AX716" s="45"/>
      <c r="AY716" s="45"/>
      <c r="AZ716" s="45"/>
      <c r="BA716" s="45"/>
      <c r="BB716" s="45"/>
      <c r="BC716" s="45">
        <v>1</v>
      </c>
    </row>
    <row r="717" spans="1:55" x14ac:dyDescent="0.25">
      <c r="A717" s="46" t="s">
        <v>13306</v>
      </c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>
        <v>1</v>
      </c>
      <c r="AS717" s="45"/>
      <c r="AT717" s="45"/>
      <c r="AU717" s="45"/>
      <c r="AV717" s="45"/>
      <c r="AW717" s="45"/>
      <c r="AX717" s="45"/>
      <c r="AY717" s="45"/>
      <c r="AZ717" s="45"/>
      <c r="BA717" s="45"/>
      <c r="BB717" s="45"/>
      <c r="BC717" s="45">
        <v>1</v>
      </c>
    </row>
    <row r="718" spans="1:55" x14ac:dyDescent="0.25">
      <c r="A718" s="46" t="s">
        <v>13307</v>
      </c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>
        <v>1</v>
      </c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  <c r="AX718" s="45"/>
      <c r="AY718" s="45"/>
      <c r="AZ718" s="45"/>
      <c r="BA718" s="45"/>
      <c r="BB718" s="45"/>
      <c r="BC718" s="45">
        <v>1</v>
      </c>
    </row>
    <row r="719" spans="1:55" x14ac:dyDescent="0.25">
      <c r="A719" s="46" t="s">
        <v>13308</v>
      </c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>
        <v>1</v>
      </c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  <c r="AX719" s="45"/>
      <c r="AY719" s="45"/>
      <c r="AZ719" s="45"/>
      <c r="BA719" s="45"/>
      <c r="BB719" s="45"/>
      <c r="BC719" s="45">
        <v>1</v>
      </c>
    </row>
    <row r="720" spans="1:55" x14ac:dyDescent="0.25">
      <c r="A720" s="46" t="s">
        <v>13309</v>
      </c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>
        <v>1</v>
      </c>
      <c r="AU720" s="45"/>
      <c r="AV720" s="45"/>
      <c r="AW720" s="45"/>
      <c r="AX720" s="45"/>
      <c r="AY720" s="45"/>
      <c r="AZ720" s="45"/>
      <c r="BA720" s="45"/>
      <c r="BB720" s="45"/>
      <c r="BC720" s="45">
        <v>1</v>
      </c>
    </row>
    <row r="721" spans="1:55" x14ac:dyDescent="0.25">
      <c r="A721" s="46" t="s">
        <v>13310</v>
      </c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>
        <v>1</v>
      </c>
      <c r="O721" s="45"/>
      <c r="P721" s="45">
        <v>1</v>
      </c>
      <c r="Q721" s="45"/>
      <c r="R721" s="45"/>
      <c r="S721" s="45"/>
      <c r="T721" s="45"/>
      <c r="U721" s="45"/>
      <c r="V721" s="45"/>
      <c r="W721" s="45"/>
      <c r="X721" s="45"/>
      <c r="Y721" s="45"/>
      <c r="Z721" s="45">
        <v>1</v>
      </c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>
        <v>1</v>
      </c>
      <c r="AT721" s="45"/>
      <c r="AU721" s="45"/>
      <c r="AV721" s="45"/>
      <c r="AW721" s="45"/>
      <c r="AX721" s="45"/>
      <c r="AY721" s="45"/>
      <c r="AZ721" s="45"/>
      <c r="BA721" s="45"/>
      <c r="BB721" s="45"/>
      <c r="BC721" s="45">
        <v>4</v>
      </c>
    </row>
    <row r="722" spans="1:55" x14ac:dyDescent="0.25">
      <c r="A722" s="46" t="s">
        <v>13311</v>
      </c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>
        <v>1</v>
      </c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>
        <v>1</v>
      </c>
      <c r="AU722" s="45"/>
      <c r="AV722" s="45"/>
      <c r="AW722" s="45"/>
      <c r="AX722" s="45"/>
      <c r="AY722" s="45"/>
      <c r="AZ722" s="45"/>
      <c r="BA722" s="45"/>
      <c r="BB722" s="45"/>
      <c r="BC722" s="45">
        <v>2</v>
      </c>
    </row>
    <row r="723" spans="1:55" x14ac:dyDescent="0.25">
      <c r="A723" s="46" t="s">
        <v>13312</v>
      </c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>
        <v>1</v>
      </c>
      <c r="AP723" s="45"/>
      <c r="AQ723" s="45"/>
      <c r="AR723" s="45"/>
      <c r="AS723" s="45"/>
      <c r="AT723" s="45"/>
      <c r="AU723" s="45"/>
      <c r="AV723" s="45"/>
      <c r="AW723" s="45"/>
      <c r="AX723" s="45"/>
      <c r="AY723" s="45"/>
      <c r="AZ723" s="45"/>
      <c r="BA723" s="45"/>
      <c r="BB723" s="45"/>
      <c r="BC723" s="45">
        <v>1</v>
      </c>
    </row>
    <row r="724" spans="1:55" x14ac:dyDescent="0.25">
      <c r="A724" s="46" t="s">
        <v>13313</v>
      </c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>
        <v>1</v>
      </c>
      <c r="AP724" s="45"/>
      <c r="AQ724" s="45"/>
      <c r="AR724" s="45"/>
      <c r="AS724" s="45"/>
      <c r="AT724" s="45"/>
      <c r="AU724" s="45"/>
      <c r="AV724" s="45"/>
      <c r="AW724" s="45"/>
      <c r="AX724" s="45"/>
      <c r="AY724" s="45"/>
      <c r="AZ724" s="45"/>
      <c r="BA724" s="45"/>
      <c r="BB724" s="45"/>
      <c r="BC724" s="45">
        <v>1</v>
      </c>
    </row>
    <row r="725" spans="1:55" x14ac:dyDescent="0.25">
      <c r="A725" s="46" t="s">
        <v>13314</v>
      </c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>
        <v>1</v>
      </c>
      <c r="AP725" s="45"/>
      <c r="AQ725" s="45"/>
      <c r="AR725" s="45"/>
      <c r="AS725" s="45"/>
      <c r="AT725" s="45"/>
      <c r="AU725" s="45"/>
      <c r="AV725" s="45"/>
      <c r="AW725" s="45"/>
      <c r="AX725" s="45"/>
      <c r="AY725" s="45"/>
      <c r="AZ725" s="45"/>
      <c r="BA725" s="45"/>
      <c r="BB725" s="45"/>
      <c r="BC725" s="45">
        <v>1</v>
      </c>
    </row>
    <row r="726" spans="1:55" x14ac:dyDescent="0.25">
      <c r="A726" s="46" t="s">
        <v>13315</v>
      </c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>
        <v>1</v>
      </c>
      <c r="AP726" s="45"/>
      <c r="AQ726" s="45"/>
      <c r="AR726" s="45"/>
      <c r="AS726" s="45"/>
      <c r="AT726" s="45"/>
      <c r="AU726" s="45"/>
      <c r="AV726" s="45"/>
      <c r="AW726" s="45"/>
      <c r="AX726" s="45"/>
      <c r="AY726" s="45"/>
      <c r="AZ726" s="45"/>
      <c r="BA726" s="45"/>
      <c r="BB726" s="45"/>
      <c r="BC726" s="45">
        <v>1</v>
      </c>
    </row>
    <row r="727" spans="1:55" x14ac:dyDescent="0.25">
      <c r="A727" s="46" t="s">
        <v>13316</v>
      </c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>
        <v>1</v>
      </c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  <c r="AX727" s="45"/>
      <c r="AY727" s="45"/>
      <c r="AZ727" s="45"/>
      <c r="BA727" s="45"/>
      <c r="BB727" s="45"/>
      <c r="BC727" s="45">
        <v>1</v>
      </c>
    </row>
    <row r="728" spans="1:55" x14ac:dyDescent="0.25">
      <c r="A728" s="46" t="s">
        <v>13317</v>
      </c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>
        <v>1</v>
      </c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  <c r="AX728" s="45"/>
      <c r="AY728" s="45"/>
      <c r="AZ728" s="45"/>
      <c r="BA728" s="45"/>
      <c r="BB728" s="45"/>
      <c r="BC728" s="45">
        <v>1</v>
      </c>
    </row>
    <row r="729" spans="1:55" x14ac:dyDescent="0.25">
      <c r="A729" s="46" t="s">
        <v>13318</v>
      </c>
      <c r="B729" s="45"/>
      <c r="C729" s="45"/>
      <c r="D729" s="45"/>
      <c r="E729" s="45"/>
      <c r="F729" s="45"/>
      <c r="G729" s="45"/>
      <c r="H729" s="45"/>
      <c r="I729" s="45"/>
      <c r="J729" s="45"/>
      <c r="K729" s="45">
        <v>1</v>
      </c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  <c r="AX729" s="45"/>
      <c r="AY729" s="45"/>
      <c r="AZ729" s="45"/>
      <c r="BA729" s="45"/>
      <c r="BB729" s="45"/>
      <c r="BC729" s="45">
        <v>1</v>
      </c>
    </row>
    <row r="730" spans="1:55" x14ac:dyDescent="0.25">
      <c r="A730" s="46" t="s">
        <v>13319</v>
      </c>
      <c r="B730" s="45"/>
      <c r="C730" s="45"/>
      <c r="D730" s="45"/>
      <c r="E730" s="45"/>
      <c r="F730" s="45"/>
      <c r="G730" s="45">
        <v>1</v>
      </c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  <c r="AX730" s="45"/>
      <c r="AY730" s="45"/>
      <c r="AZ730" s="45"/>
      <c r="BA730" s="45"/>
      <c r="BB730" s="45"/>
      <c r="BC730" s="45">
        <v>1</v>
      </c>
    </row>
    <row r="731" spans="1:55" x14ac:dyDescent="0.25">
      <c r="A731" s="46" t="s">
        <v>13320</v>
      </c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>
        <v>1</v>
      </c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>
        <v>1</v>
      </c>
    </row>
    <row r="732" spans="1:55" x14ac:dyDescent="0.25">
      <c r="A732" s="46" t="s">
        <v>13321</v>
      </c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>
        <v>1</v>
      </c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  <c r="AX732" s="45"/>
      <c r="AY732" s="45"/>
      <c r="AZ732" s="45"/>
      <c r="BA732" s="45"/>
      <c r="BB732" s="45"/>
      <c r="BC732" s="45">
        <v>1</v>
      </c>
    </row>
    <row r="733" spans="1:55" x14ac:dyDescent="0.25">
      <c r="A733" s="46" t="s">
        <v>13322</v>
      </c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>
        <v>1</v>
      </c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  <c r="AX733" s="45"/>
      <c r="AY733" s="45"/>
      <c r="AZ733" s="45"/>
      <c r="BA733" s="45"/>
      <c r="BB733" s="45"/>
      <c r="BC733" s="45">
        <v>1</v>
      </c>
    </row>
    <row r="734" spans="1:55" x14ac:dyDescent="0.25">
      <c r="A734" s="46" t="s">
        <v>13323</v>
      </c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>
        <v>1</v>
      </c>
      <c r="AS734" s="45"/>
      <c r="AT734" s="45"/>
      <c r="AU734" s="45"/>
      <c r="AV734" s="45"/>
      <c r="AW734" s="45"/>
      <c r="AX734" s="45"/>
      <c r="AY734" s="45"/>
      <c r="AZ734" s="45"/>
      <c r="BA734" s="45"/>
      <c r="BB734" s="45"/>
      <c r="BC734" s="45">
        <v>1</v>
      </c>
    </row>
    <row r="735" spans="1:55" x14ac:dyDescent="0.25">
      <c r="A735" s="46" t="s">
        <v>13324</v>
      </c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>
        <v>1</v>
      </c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  <c r="AX735" s="45"/>
      <c r="AY735" s="45"/>
      <c r="AZ735" s="45"/>
      <c r="BA735" s="45"/>
      <c r="BB735" s="45"/>
      <c r="BC735" s="45">
        <v>1</v>
      </c>
    </row>
    <row r="736" spans="1:55" x14ac:dyDescent="0.25">
      <c r="A736" s="46" t="s">
        <v>13325</v>
      </c>
      <c r="B736" s="45">
        <v>1</v>
      </c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  <c r="AX736" s="45"/>
      <c r="AY736" s="45"/>
      <c r="AZ736" s="45"/>
      <c r="BA736" s="45"/>
      <c r="BB736" s="45"/>
      <c r="BC736" s="45">
        <v>1</v>
      </c>
    </row>
    <row r="737" spans="1:55" x14ac:dyDescent="0.25">
      <c r="A737" s="46" t="s">
        <v>13326</v>
      </c>
      <c r="B737" s="45"/>
      <c r="C737" s="45">
        <v>1</v>
      </c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>
        <v>1</v>
      </c>
      <c r="AU737" s="45"/>
      <c r="AV737" s="45"/>
      <c r="AW737" s="45"/>
      <c r="AX737" s="45"/>
      <c r="AY737" s="45"/>
      <c r="AZ737" s="45"/>
      <c r="BA737" s="45"/>
      <c r="BB737" s="45"/>
      <c r="BC737" s="45">
        <v>2</v>
      </c>
    </row>
    <row r="738" spans="1:55" x14ac:dyDescent="0.25">
      <c r="A738" s="46" t="s">
        <v>13327</v>
      </c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>
        <v>1</v>
      </c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>
        <v>1</v>
      </c>
      <c r="AW738" s="45"/>
      <c r="AX738" s="45"/>
      <c r="AY738" s="45"/>
      <c r="AZ738" s="45"/>
      <c r="BA738" s="45"/>
      <c r="BB738" s="45"/>
      <c r="BC738" s="45">
        <v>2</v>
      </c>
    </row>
    <row r="739" spans="1:55" x14ac:dyDescent="0.25">
      <c r="A739" s="46" t="s">
        <v>13328</v>
      </c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>
        <v>1</v>
      </c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>
        <v>1</v>
      </c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>
        <v>1</v>
      </c>
      <c r="AU739" s="45"/>
      <c r="AV739" s="45"/>
      <c r="AW739" s="45"/>
      <c r="AX739" s="45"/>
      <c r="AY739" s="45"/>
      <c r="AZ739" s="45"/>
      <c r="BA739" s="45"/>
      <c r="BB739" s="45"/>
      <c r="BC739" s="45">
        <v>3</v>
      </c>
    </row>
    <row r="740" spans="1:55" x14ac:dyDescent="0.25">
      <c r="A740" s="46" t="s">
        <v>13329</v>
      </c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>
        <v>1</v>
      </c>
      <c r="AT740" s="45"/>
      <c r="AU740" s="45"/>
      <c r="AV740" s="45"/>
      <c r="AW740" s="45"/>
      <c r="AX740" s="45"/>
      <c r="AY740" s="45"/>
      <c r="AZ740" s="45"/>
      <c r="BA740" s="45"/>
      <c r="BB740" s="45"/>
      <c r="BC740" s="45">
        <v>1</v>
      </c>
    </row>
    <row r="741" spans="1:55" x14ac:dyDescent="0.25">
      <c r="A741" s="46" t="s">
        <v>13330</v>
      </c>
      <c r="B741" s="45"/>
      <c r="C741" s="45"/>
      <c r="D741" s="45"/>
      <c r="E741" s="45"/>
      <c r="F741" s="45"/>
      <c r="G741" s="45"/>
      <c r="H741" s="45"/>
      <c r="I741" s="45"/>
      <c r="J741" s="45"/>
      <c r="K741" s="45">
        <v>1</v>
      </c>
      <c r="L741" s="45"/>
      <c r="M741" s="45"/>
      <c r="N741" s="45">
        <v>1</v>
      </c>
      <c r="O741" s="45"/>
      <c r="P741" s="45">
        <v>1</v>
      </c>
      <c r="Q741" s="45">
        <v>1</v>
      </c>
      <c r="R741" s="45">
        <v>1</v>
      </c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>
        <v>1</v>
      </c>
      <c r="AF741" s="45"/>
      <c r="AG741" s="45"/>
      <c r="AH741" s="45"/>
      <c r="AI741" s="45"/>
      <c r="AJ741" s="45">
        <v>1</v>
      </c>
      <c r="AK741" s="45">
        <v>1</v>
      </c>
      <c r="AL741" s="45"/>
      <c r="AM741" s="45"/>
      <c r="AN741" s="45"/>
      <c r="AO741" s="45"/>
      <c r="AP741" s="45"/>
      <c r="AQ741" s="45"/>
      <c r="AR741" s="45"/>
      <c r="AS741" s="45">
        <v>1</v>
      </c>
      <c r="AT741" s="45">
        <v>1</v>
      </c>
      <c r="AU741" s="45"/>
      <c r="AV741" s="45"/>
      <c r="AW741" s="45"/>
      <c r="AX741" s="45"/>
      <c r="AY741" s="45"/>
      <c r="AZ741" s="45"/>
      <c r="BA741" s="45"/>
      <c r="BB741" s="45"/>
      <c r="BC741" s="45">
        <v>10</v>
      </c>
    </row>
    <row r="742" spans="1:55" x14ac:dyDescent="0.25">
      <c r="A742" s="46" t="s">
        <v>13331</v>
      </c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>
        <v>1</v>
      </c>
      <c r="AS742" s="45"/>
      <c r="AT742" s="45"/>
      <c r="AU742" s="45"/>
      <c r="AV742" s="45"/>
      <c r="AW742" s="45"/>
      <c r="AX742" s="45"/>
      <c r="AY742" s="45"/>
      <c r="AZ742" s="45"/>
      <c r="BA742" s="45"/>
      <c r="BB742" s="45"/>
      <c r="BC742" s="45">
        <v>1</v>
      </c>
    </row>
    <row r="743" spans="1:55" x14ac:dyDescent="0.25">
      <c r="A743" s="46" t="s">
        <v>13332</v>
      </c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>
        <v>1</v>
      </c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>
        <v>1</v>
      </c>
    </row>
    <row r="744" spans="1:55" x14ac:dyDescent="0.25">
      <c r="A744" s="46" t="s">
        <v>13333</v>
      </c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>
        <v>1</v>
      </c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  <c r="AX744" s="45"/>
      <c r="AY744" s="45"/>
      <c r="AZ744" s="45"/>
      <c r="BA744" s="45">
        <v>1</v>
      </c>
      <c r="BB744" s="45"/>
      <c r="BC744" s="45">
        <v>2</v>
      </c>
    </row>
    <row r="745" spans="1:55" x14ac:dyDescent="0.25">
      <c r="A745" s="46" t="s">
        <v>13335</v>
      </c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>
        <v>1</v>
      </c>
      <c r="AR745" s="45"/>
      <c r="AS745" s="45"/>
      <c r="AT745" s="45"/>
      <c r="AU745" s="45"/>
      <c r="AV745" s="45"/>
      <c r="AW745" s="45"/>
      <c r="AX745" s="45"/>
      <c r="AY745" s="45"/>
      <c r="AZ745" s="45"/>
      <c r="BA745" s="45"/>
      <c r="BB745" s="45"/>
      <c r="BC745" s="45">
        <v>1</v>
      </c>
    </row>
    <row r="746" spans="1:55" x14ac:dyDescent="0.25">
      <c r="A746" s="46" t="s">
        <v>13334</v>
      </c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>
        <v>1</v>
      </c>
      <c r="AW746" s="45"/>
      <c r="AX746" s="45"/>
      <c r="AY746" s="45"/>
      <c r="AZ746" s="45"/>
      <c r="BA746" s="45"/>
      <c r="BB746" s="45"/>
      <c r="BC746" s="45">
        <v>1</v>
      </c>
    </row>
    <row r="747" spans="1:55" x14ac:dyDescent="0.25">
      <c r="A747" s="46" t="s">
        <v>13336</v>
      </c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>
        <v>1</v>
      </c>
      <c r="M747" s="45"/>
      <c r="N747" s="45">
        <v>1</v>
      </c>
      <c r="O747" s="45"/>
      <c r="P747" s="45">
        <v>1</v>
      </c>
      <c r="Q747" s="45">
        <v>1</v>
      </c>
      <c r="R747" s="45"/>
      <c r="S747" s="45">
        <v>1</v>
      </c>
      <c r="T747" s="45"/>
      <c r="U747" s="45"/>
      <c r="V747" s="45"/>
      <c r="W747" s="45">
        <v>1</v>
      </c>
      <c r="X747" s="45"/>
      <c r="Y747" s="45"/>
      <c r="Z747" s="45"/>
      <c r="AA747" s="45">
        <v>1</v>
      </c>
      <c r="AB747" s="45"/>
      <c r="AC747" s="45"/>
      <c r="AD747" s="45"/>
      <c r="AE747" s="45"/>
      <c r="AF747" s="45"/>
      <c r="AG747" s="45"/>
      <c r="AH747" s="45"/>
      <c r="AI747" s="45"/>
      <c r="AJ747" s="45"/>
      <c r="AK747" s="45">
        <v>1</v>
      </c>
      <c r="AL747" s="45"/>
      <c r="AM747" s="45"/>
      <c r="AN747" s="45"/>
      <c r="AO747" s="45"/>
      <c r="AP747" s="45"/>
      <c r="AQ747" s="45"/>
      <c r="AR747" s="45"/>
      <c r="AS747" s="45">
        <v>1</v>
      </c>
      <c r="AT747" s="45"/>
      <c r="AU747" s="45"/>
      <c r="AV747" s="45"/>
      <c r="AW747" s="45"/>
      <c r="AX747" s="45"/>
      <c r="AY747" s="45"/>
      <c r="AZ747" s="45"/>
      <c r="BA747" s="45">
        <v>1</v>
      </c>
      <c r="BB747" s="45"/>
      <c r="BC747" s="45">
        <v>10</v>
      </c>
    </row>
    <row r="748" spans="1:55" x14ac:dyDescent="0.25">
      <c r="A748" s="46" t="s">
        <v>13337</v>
      </c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>
        <v>1</v>
      </c>
      <c r="AS748" s="45"/>
      <c r="AT748" s="45"/>
      <c r="AU748" s="45"/>
      <c r="AV748" s="45"/>
      <c r="AW748" s="45"/>
      <c r="AX748" s="45"/>
      <c r="AY748" s="45"/>
      <c r="AZ748" s="45"/>
      <c r="BA748" s="45"/>
      <c r="BB748" s="45"/>
      <c r="BC748" s="45">
        <v>1</v>
      </c>
    </row>
    <row r="749" spans="1:55" x14ac:dyDescent="0.25">
      <c r="A749" s="46" t="s">
        <v>13338</v>
      </c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>
        <v>1</v>
      </c>
      <c r="AW749" s="45"/>
      <c r="AX749" s="45"/>
      <c r="AY749" s="45"/>
      <c r="AZ749" s="45"/>
      <c r="BA749" s="45"/>
      <c r="BB749" s="45"/>
      <c r="BC749" s="45">
        <v>1</v>
      </c>
    </row>
    <row r="750" spans="1:55" x14ac:dyDescent="0.25">
      <c r="A750" s="46" t="s">
        <v>13339</v>
      </c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>
        <v>1</v>
      </c>
      <c r="AU750" s="45"/>
      <c r="AV750" s="45"/>
      <c r="AW750" s="45"/>
      <c r="AX750" s="45"/>
      <c r="AY750" s="45"/>
      <c r="AZ750" s="45"/>
      <c r="BA750" s="45"/>
      <c r="BB750" s="45"/>
      <c r="BC750" s="45">
        <v>1</v>
      </c>
    </row>
    <row r="751" spans="1:55" x14ac:dyDescent="0.25">
      <c r="A751" s="46" t="s">
        <v>13340</v>
      </c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>
        <v>1</v>
      </c>
      <c r="AS751" s="45"/>
      <c r="AT751" s="45"/>
      <c r="AU751" s="45"/>
      <c r="AV751" s="45"/>
      <c r="AW751" s="45"/>
      <c r="AX751" s="45"/>
      <c r="AY751" s="45"/>
      <c r="AZ751" s="45"/>
      <c r="BA751" s="45"/>
      <c r="BB751" s="45"/>
      <c r="BC751" s="45">
        <v>1</v>
      </c>
    </row>
    <row r="752" spans="1:55" x14ac:dyDescent="0.25">
      <c r="A752" s="46" t="s">
        <v>13341</v>
      </c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>
        <v>1</v>
      </c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  <c r="AX752" s="45"/>
      <c r="AY752" s="45"/>
      <c r="AZ752" s="45"/>
      <c r="BA752" s="45"/>
      <c r="BB752" s="45"/>
      <c r="BC752" s="45">
        <v>1</v>
      </c>
    </row>
    <row r="753" spans="1:55" x14ac:dyDescent="0.25">
      <c r="A753" s="46" t="s">
        <v>13342</v>
      </c>
      <c r="B753" s="45"/>
      <c r="C753" s="45"/>
      <c r="D753" s="45"/>
      <c r="E753" s="45"/>
      <c r="F753" s="45"/>
      <c r="G753" s="45"/>
      <c r="H753" s="45"/>
      <c r="I753" s="45"/>
      <c r="J753" s="45"/>
      <c r="K753" s="45">
        <v>1</v>
      </c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  <c r="AX753" s="45"/>
      <c r="AY753" s="45"/>
      <c r="AZ753" s="45"/>
      <c r="BA753" s="45"/>
      <c r="BB753" s="45"/>
      <c r="BC753" s="45">
        <v>1</v>
      </c>
    </row>
    <row r="754" spans="1:55" x14ac:dyDescent="0.25">
      <c r="A754" s="46" t="s">
        <v>13343</v>
      </c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>
        <v>1</v>
      </c>
      <c r="AT754" s="45">
        <v>1</v>
      </c>
      <c r="AU754" s="45"/>
      <c r="AV754" s="45"/>
      <c r="AW754" s="45"/>
      <c r="AX754" s="45"/>
      <c r="AY754" s="45"/>
      <c r="AZ754" s="45"/>
      <c r="BA754" s="45"/>
      <c r="BB754" s="45"/>
      <c r="BC754" s="45">
        <v>2</v>
      </c>
    </row>
    <row r="755" spans="1:55" x14ac:dyDescent="0.25">
      <c r="A755" s="46" t="s">
        <v>13344</v>
      </c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>
        <v>1</v>
      </c>
      <c r="O755" s="45"/>
      <c r="P755" s="45">
        <v>1</v>
      </c>
      <c r="Q755" s="45"/>
      <c r="R755" s="45"/>
      <c r="S755" s="45">
        <v>1</v>
      </c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>
        <v>1</v>
      </c>
      <c r="AL755" s="45"/>
      <c r="AM755" s="45"/>
      <c r="AN755" s="45"/>
      <c r="AO755" s="45"/>
      <c r="AP755" s="45"/>
      <c r="AQ755" s="45"/>
      <c r="AR755" s="45"/>
      <c r="AS755" s="45">
        <v>1</v>
      </c>
      <c r="AT755" s="45">
        <v>1</v>
      </c>
      <c r="AU755" s="45"/>
      <c r="AV755" s="45"/>
      <c r="AW755" s="45"/>
      <c r="AX755" s="45"/>
      <c r="AY755" s="45"/>
      <c r="AZ755" s="45"/>
      <c r="BA755" s="45"/>
      <c r="BB755" s="45"/>
      <c r="BC755" s="45">
        <v>6</v>
      </c>
    </row>
    <row r="756" spans="1:55" x14ac:dyDescent="0.25">
      <c r="A756" s="46" t="s">
        <v>13345</v>
      </c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>
        <v>1</v>
      </c>
      <c r="AI756" s="45"/>
      <c r="AJ756" s="45"/>
      <c r="AK756" s="45"/>
      <c r="AL756" s="45"/>
      <c r="AM756" s="45"/>
      <c r="AN756" s="45"/>
      <c r="AO756" s="45"/>
      <c r="AP756" s="45"/>
      <c r="AQ756" s="45"/>
      <c r="AR756" s="45">
        <v>1</v>
      </c>
      <c r="AS756" s="45"/>
      <c r="AT756" s="45"/>
      <c r="AU756" s="45"/>
      <c r="AV756" s="45"/>
      <c r="AW756" s="45"/>
      <c r="AX756" s="45"/>
      <c r="AY756" s="45"/>
      <c r="AZ756" s="45"/>
      <c r="BA756" s="45"/>
      <c r="BB756" s="45"/>
      <c r="BC756" s="45">
        <v>2</v>
      </c>
    </row>
    <row r="757" spans="1:55" x14ac:dyDescent="0.25">
      <c r="A757" s="46" t="s">
        <v>13346</v>
      </c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  <c r="AX757" s="45"/>
      <c r="AY757" s="45"/>
      <c r="AZ757" s="45"/>
      <c r="BA757" s="45">
        <v>1</v>
      </c>
      <c r="BB757" s="45"/>
      <c r="BC757" s="45">
        <v>1</v>
      </c>
    </row>
    <row r="758" spans="1:55" x14ac:dyDescent="0.25">
      <c r="A758" s="46" t="s">
        <v>13347</v>
      </c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>
        <v>1</v>
      </c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  <c r="AX758" s="45"/>
      <c r="AY758" s="45"/>
      <c r="AZ758" s="45"/>
      <c r="BA758" s="45"/>
      <c r="BB758" s="45"/>
      <c r="BC758" s="45">
        <v>1</v>
      </c>
    </row>
    <row r="759" spans="1:55" x14ac:dyDescent="0.25">
      <c r="A759" s="46" t="s">
        <v>13348</v>
      </c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>
        <v>1</v>
      </c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>
        <v>1</v>
      </c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  <c r="AX759" s="45"/>
      <c r="AY759" s="45"/>
      <c r="AZ759" s="45"/>
      <c r="BA759" s="45"/>
      <c r="BB759" s="45"/>
      <c r="BC759" s="45">
        <v>2</v>
      </c>
    </row>
    <row r="760" spans="1:55" x14ac:dyDescent="0.25">
      <c r="A760" s="46" t="s">
        <v>13349</v>
      </c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>
        <v>1</v>
      </c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  <c r="AX760" s="45"/>
      <c r="AY760" s="45"/>
      <c r="AZ760" s="45"/>
      <c r="BA760" s="45"/>
      <c r="BB760" s="45"/>
      <c r="BC760" s="45">
        <v>1</v>
      </c>
    </row>
    <row r="761" spans="1:55" x14ac:dyDescent="0.25">
      <c r="A761" s="46" t="s">
        <v>13350</v>
      </c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>
        <v>1</v>
      </c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  <c r="AX761" s="45"/>
      <c r="AY761" s="45"/>
      <c r="AZ761" s="45"/>
      <c r="BA761" s="45"/>
      <c r="BB761" s="45"/>
      <c r="BC761" s="45">
        <v>1</v>
      </c>
    </row>
    <row r="762" spans="1:55" x14ac:dyDescent="0.25">
      <c r="A762" s="46" t="s">
        <v>13351</v>
      </c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>
        <v>1</v>
      </c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  <c r="AX762" s="45"/>
      <c r="AY762" s="45"/>
      <c r="AZ762" s="45"/>
      <c r="BA762" s="45"/>
      <c r="BB762" s="45"/>
      <c r="BC762" s="45">
        <v>1</v>
      </c>
    </row>
    <row r="763" spans="1:55" x14ac:dyDescent="0.25">
      <c r="A763" s="46" t="s">
        <v>13352</v>
      </c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>
        <v>1</v>
      </c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>
        <v>1</v>
      </c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  <c r="AX763" s="45"/>
      <c r="AY763" s="45"/>
      <c r="AZ763" s="45"/>
      <c r="BA763" s="45"/>
      <c r="BB763" s="45"/>
      <c r="BC763" s="45">
        <v>2</v>
      </c>
    </row>
    <row r="764" spans="1:55" x14ac:dyDescent="0.25">
      <c r="A764" s="46" t="s">
        <v>13353</v>
      </c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>
        <v>1</v>
      </c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>
        <v>1</v>
      </c>
      <c r="AU764" s="45"/>
      <c r="AV764" s="45"/>
      <c r="AW764" s="45"/>
      <c r="AX764" s="45"/>
      <c r="AY764" s="45"/>
      <c r="AZ764" s="45"/>
      <c r="BA764" s="45"/>
      <c r="BB764" s="45"/>
      <c r="BC764" s="45">
        <v>2</v>
      </c>
    </row>
    <row r="765" spans="1:55" x14ac:dyDescent="0.25">
      <c r="A765" s="46" t="s">
        <v>13354</v>
      </c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>
        <v>1</v>
      </c>
      <c r="O765" s="45"/>
      <c r="P765" s="45"/>
      <c r="Q765" s="45">
        <v>1</v>
      </c>
      <c r="R765" s="45"/>
      <c r="S765" s="45">
        <v>1</v>
      </c>
      <c r="T765" s="45"/>
      <c r="U765" s="45"/>
      <c r="V765" s="45"/>
      <c r="W765" s="45"/>
      <c r="X765" s="45"/>
      <c r="Y765" s="45"/>
      <c r="Z765" s="45">
        <v>1</v>
      </c>
      <c r="AA765" s="45">
        <v>1</v>
      </c>
      <c r="AB765" s="45"/>
      <c r="AC765" s="45"/>
      <c r="AD765" s="45"/>
      <c r="AE765" s="45"/>
      <c r="AF765" s="45"/>
      <c r="AG765" s="45"/>
      <c r="AH765" s="45"/>
      <c r="AI765" s="45"/>
      <c r="AJ765" s="45"/>
      <c r="AK765" s="45">
        <v>1</v>
      </c>
      <c r="AL765" s="45"/>
      <c r="AM765" s="45"/>
      <c r="AN765" s="45"/>
      <c r="AO765" s="45"/>
      <c r="AP765" s="45"/>
      <c r="AQ765" s="45"/>
      <c r="AR765" s="45"/>
      <c r="AS765" s="45"/>
      <c r="AT765" s="45">
        <v>1</v>
      </c>
      <c r="AU765" s="45"/>
      <c r="AV765" s="45"/>
      <c r="AW765" s="45"/>
      <c r="AX765" s="45"/>
      <c r="AY765" s="45"/>
      <c r="AZ765" s="45"/>
      <c r="BA765" s="45">
        <v>1</v>
      </c>
      <c r="BB765" s="45"/>
      <c r="BC765" s="45">
        <v>8</v>
      </c>
    </row>
    <row r="766" spans="1:55" x14ac:dyDescent="0.25">
      <c r="A766" s="46" t="s">
        <v>13355</v>
      </c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>
        <v>1</v>
      </c>
      <c r="AW766" s="45"/>
      <c r="AX766" s="45"/>
      <c r="AY766" s="45"/>
      <c r="AZ766" s="45"/>
      <c r="BA766" s="45"/>
      <c r="BB766" s="45"/>
      <c r="BC766" s="45">
        <v>1</v>
      </c>
    </row>
    <row r="767" spans="1:55" x14ac:dyDescent="0.25">
      <c r="A767" s="46" t="s">
        <v>13356</v>
      </c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>
        <v>1</v>
      </c>
      <c r="M767" s="45"/>
      <c r="N767" s="45"/>
      <c r="O767" s="45"/>
      <c r="P767" s="45"/>
      <c r="Q767" s="45"/>
      <c r="R767" s="45"/>
      <c r="S767" s="45">
        <v>1</v>
      </c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  <c r="AX767" s="45"/>
      <c r="AY767" s="45"/>
      <c r="AZ767" s="45"/>
      <c r="BA767" s="45"/>
      <c r="BB767" s="45"/>
      <c r="BC767" s="45">
        <v>2</v>
      </c>
    </row>
    <row r="768" spans="1:55" x14ac:dyDescent="0.25">
      <c r="A768" s="46" t="s">
        <v>13357</v>
      </c>
      <c r="B768" s="45"/>
      <c r="C768" s="45"/>
      <c r="D768" s="45"/>
      <c r="E768" s="45"/>
      <c r="F768" s="45"/>
      <c r="G768" s="45"/>
      <c r="H768" s="45">
        <v>1</v>
      </c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  <c r="AX768" s="45"/>
      <c r="AY768" s="45"/>
      <c r="AZ768" s="45"/>
      <c r="BA768" s="45"/>
      <c r="BB768" s="45"/>
      <c r="BC768" s="45">
        <v>1</v>
      </c>
    </row>
    <row r="769" spans="1:55" x14ac:dyDescent="0.25">
      <c r="A769" s="46" t="s">
        <v>13358</v>
      </c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>
        <v>1</v>
      </c>
      <c r="AU769" s="45"/>
      <c r="AV769" s="45"/>
      <c r="AW769" s="45"/>
      <c r="AX769" s="45"/>
      <c r="AY769" s="45"/>
      <c r="AZ769" s="45"/>
      <c r="BA769" s="45"/>
      <c r="BB769" s="45"/>
      <c r="BC769" s="45">
        <v>1</v>
      </c>
    </row>
    <row r="770" spans="1:55" x14ac:dyDescent="0.25">
      <c r="A770" s="46" t="s">
        <v>13359</v>
      </c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>
        <v>1</v>
      </c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  <c r="AX770" s="45"/>
      <c r="AY770" s="45"/>
      <c r="AZ770" s="45"/>
      <c r="BA770" s="45"/>
      <c r="BB770" s="45"/>
      <c r="BC770" s="45">
        <v>1</v>
      </c>
    </row>
    <row r="771" spans="1:55" x14ac:dyDescent="0.25">
      <c r="A771" s="46" t="s">
        <v>13360</v>
      </c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>
        <v>1</v>
      </c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>
        <v>1</v>
      </c>
      <c r="AM771" s="45"/>
      <c r="AN771" s="45"/>
      <c r="AO771" s="45"/>
      <c r="AP771" s="45"/>
      <c r="AQ771" s="45"/>
      <c r="AR771" s="45"/>
      <c r="AS771" s="45"/>
      <c r="AT771" s="45">
        <v>1</v>
      </c>
      <c r="AU771" s="45"/>
      <c r="AV771" s="45"/>
      <c r="AW771" s="45"/>
      <c r="AX771" s="45"/>
      <c r="AY771" s="45"/>
      <c r="AZ771" s="45"/>
      <c r="BA771" s="45"/>
      <c r="BB771" s="45"/>
      <c r="BC771" s="45">
        <v>3</v>
      </c>
    </row>
    <row r="772" spans="1:55" x14ac:dyDescent="0.25">
      <c r="A772" s="46" t="s">
        <v>13361</v>
      </c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>
        <v>1</v>
      </c>
      <c r="AP772" s="45"/>
      <c r="AQ772" s="45"/>
      <c r="AR772" s="45"/>
      <c r="AS772" s="45"/>
      <c r="AT772" s="45"/>
      <c r="AU772" s="45"/>
      <c r="AV772" s="45"/>
      <c r="AW772" s="45"/>
      <c r="AX772" s="45"/>
      <c r="AY772" s="45"/>
      <c r="AZ772" s="45"/>
      <c r="BA772" s="45"/>
      <c r="BB772" s="45"/>
      <c r="BC772" s="45">
        <v>1</v>
      </c>
    </row>
    <row r="773" spans="1:55" x14ac:dyDescent="0.25">
      <c r="A773" s="46" t="s">
        <v>13362</v>
      </c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>
        <v>1</v>
      </c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>
        <v>1</v>
      </c>
    </row>
    <row r="774" spans="1:55" x14ac:dyDescent="0.25">
      <c r="A774" s="46" t="s">
        <v>13363</v>
      </c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>
        <v>1</v>
      </c>
      <c r="AT774" s="45"/>
      <c r="AU774" s="45"/>
      <c r="AV774" s="45"/>
      <c r="AW774" s="45"/>
      <c r="AX774" s="45"/>
      <c r="AY774" s="45"/>
      <c r="AZ774" s="45"/>
      <c r="BA774" s="45"/>
      <c r="BB774" s="45"/>
      <c r="BC774" s="45">
        <v>1</v>
      </c>
    </row>
    <row r="775" spans="1:55" x14ac:dyDescent="0.25">
      <c r="A775" s="46" t="s">
        <v>13364</v>
      </c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>
        <v>1</v>
      </c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  <c r="AX775" s="45"/>
      <c r="AY775" s="45"/>
      <c r="AZ775" s="45"/>
      <c r="BA775" s="45"/>
      <c r="BB775" s="45"/>
      <c r="BC775" s="45">
        <v>1</v>
      </c>
    </row>
    <row r="776" spans="1:55" x14ac:dyDescent="0.25">
      <c r="A776" s="46" t="s">
        <v>13365</v>
      </c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>
        <v>1</v>
      </c>
      <c r="AU776" s="45"/>
      <c r="AV776" s="45"/>
      <c r="AW776" s="45"/>
      <c r="AX776" s="45"/>
      <c r="AY776" s="45"/>
      <c r="AZ776" s="45"/>
      <c r="BA776" s="45"/>
      <c r="BB776" s="45"/>
      <c r="BC776" s="45">
        <v>1</v>
      </c>
    </row>
    <row r="777" spans="1:55" x14ac:dyDescent="0.25">
      <c r="A777" s="46" t="s">
        <v>13366</v>
      </c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>
        <v>1</v>
      </c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>
        <v>1</v>
      </c>
      <c r="AT777" s="45"/>
      <c r="AU777" s="45"/>
      <c r="AV777" s="45"/>
      <c r="AW777" s="45"/>
      <c r="AX777" s="45"/>
      <c r="AY777" s="45"/>
      <c r="AZ777" s="45"/>
      <c r="BA777" s="45"/>
      <c r="BB777" s="45"/>
      <c r="BC777" s="45">
        <v>2</v>
      </c>
    </row>
    <row r="778" spans="1:55" x14ac:dyDescent="0.25">
      <c r="A778" s="46" t="s">
        <v>13367</v>
      </c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>
        <v>1</v>
      </c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  <c r="AX778" s="45"/>
      <c r="AY778" s="45"/>
      <c r="AZ778" s="45"/>
      <c r="BA778" s="45"/>
      <c r="BB778" s="45"/>
      <c r="BC778" s="45">
        <v>1</v>
      </c>
    </row>
    <row r="779" spans="1:55" x14ac:dyDescent="0.25">
      <c r="A779" s="46" t="s">
        <v>13368</v>
      </c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>
        <v>1</v>
      </c>
      <c r="AU779" s="45"/>
      <c r="AV779" s="45"/>
      <c r="AW779" s="45"/>
      <c r="AX779" s="45"/>
      <c r="AY779" s="45"/>
      <c r="AZ779" s="45"/>
      <c r="BA779" s="45"/>
      <c r="BB779" s="45"/>
      <c r="BC779" s="45">
        <v>1</v>
      </c>
    </row>
    <row r="780" spans="1:55" x14ac:dyDescent="0.25">
      <c r="A780" s="46" t="s">
        <v>13369</v>
      </c>
      <c r="B780" s="45"/>
      <c r="C780" s="45"/>
      <c r="D780" s="45">
        <v>1</v>
      </c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  <c r="AX780" s="45"/>
      <c r="AY780" s="45"/>
      <c r="AZ780" s="45"/>
      <c r="BA780" s="45"/>
      <c r="BB780" s="45"/>
      <c r="BC780" s="45">
        <v>1</v>
      </c>
    </row>
    <row r="781" spans="1:55" x14ac:dyDescent="0.25">
      <c r="A781" s="46" t="s">
        <v>13370</v>
      </c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>
        <v>1</v>
      </c>
      <c r="Q781" s="45"/>
      <c r="R781" s="45"/>
      <c r="S781" s="45">
        <v>1</v>
      </c>
      <c r="T781" s="45"/>
      <c r="U781" s="45"/>
      <c r="V781" s="45"/>
      <c r="W781" s="45"/>
      <c r="X781" s="45"/>
      <c r="Y781" s="45"/>
      <c r="Z781" s="45"/>
      <c r="AA781" s="45"/>
      <c r="AB781" s="45"/>
      <c r="AC781" s="45">
        <v>1</v>
      </c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>
        <v>1</v>
      </c>
      <c r="AT781" s="45">
        <v>1</v>
      </c>
      <c r="AU781" s="45"/>
      <c r="AV781" s="45"/>
      <c r="AW781" s="45"/>
      <c r="AX781" s="45"/>
      <c r="AY781" s="45"/>
      <c r="AZ781" s="45"/>
      <c r="BA781" s="45"/>
      <c r="BB781" s="45"/>
      <c r="BC781" s="45">
        <v>5</v>
      </c>
    </row>
    <row r="782" spans="1:55" x14ac:dyDescent="0.25">
      <c r="A782" s="46" t="s">
        <v>13371</v>
      </c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>
        <v>1</v>
      </c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  <c r="AX782" s="45"/>
      <c r="AY782" s="45"/>
      <c r="AZ782" s="45"/>
      <c r="BA782" s="45"/>
      <c r="BB782" s="45"/>
      <c r="BC782" s="45">
        <v>1</v>
      </c>
    </row>
    <row r="783" spans="1:55" x14ac:dyDescent="0.25">
      <c r="A783" s="46" t="s">
        <v>13372</v>
      </c>
      <c r="B783" s="45"/>
      <c r="C783" s="45"/>
      <c r="D783" s="45"/>
      <c r="E783" s="45"/>
      <c r="F783" s="45"/>
      <c r="G783" s="45"/>
      <c r="H783" s="45"/>
      <c r="I783" s="45"/>
      <c r="J783" s="45"/>
      <c r="K783" s="45">
        <v>1</v>
      </c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  <c r="AX783" s="45"/>
      <c r="AY783" s="45"/>
      <c r="AZ783" s="45"/>
      <c r="BA783" s="45"/>
      <c r="BB783" s="45"/>
      <c r="BC783" s="45">
        <v>1</v>
      </c>
    </row>
    <row r="784" spans="1:55" x14ac:dyDescent="0.25">
      <c r="A784" s="46" t="s">
        <v>13373</v>
      </c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>
        <v>1</v>
      </c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  <c r="AX784" s="45"/>
      <c r="AY784" s="45"/>
      <c r="AZ784" s="45"/>
      <c r="BA784" s="45"/>
      <c r="BB784" s="45"/>
      <c r="BC784" s="45">
        <v>1</v>
      </c>
    </row>
    <row r="785" spans="1:55" x14ac:dyDescent="0.25">
      <c r="A785" s="46" t="s">
        <v>13374</v>
      </c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>
        <v>1</v>
      </c>
      <c r="AW785" s="45"/>
      <c r="AX785" s="45"/>
      <c r="AY785" s="45"/>
      <c r="AZ785" s="45"/>
      <c r="BA785" s="45"/>
      <c r="BB785" s="45"/>
      <c r="BC785" s="45">
        <v>1</v>
      </c>
    </row>
    <row r="786" spans="1:55" x14ac:dyDescent="0.25">
      <c r="A786" s="46" t="s">
        <v>13375</v>
      </c>
      <c r="B786" s="45"/>
      <c r="C786" s="45">
        <v>1</v>
      </c>
      <c r="D786" s="45"/>
      <c r="E786" s="45"/>
      <c r="F786" s="45"/>
      <c r="G786" s="45"/>
      <c r="H786" s="45"/>
      <c r="I786" s="45"/>
      <c r="J786" s="45"/>
      <c r="K786" s="45"/>
      <c r="L786" s="45">
        <v>1</v>
      </c>
      <c r="M786" s="45"/>
      <c r="N786" s="45">
        <v>1</v>
      </c>
      <c r="O786" s="45"/>
      <c r="P786" s="45">
        <v>1</v>
      </c>
      <c r="Q786" s="45">
        <v>1</v>
      </c>
      <c r="R786" s="45"/>
      <c r="S786" s="45">
        <v>1</v>
      </c>
      <c r="T786" s="45"/>
      <c r="U786" s="45"/>
      <c r="V786" s="45"/>
      <c r="W786" s="45"/>
      <c r="X786" s="45"/>
      <c r="Y786" s="45"/>
      <c r="Z786" s="45">
        <v>1</v>
      </c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>
        <v>1</v>
      </c>
      <c r="AL786" s="45"/>
      <c r="AM786" s="45"/>
      <c r="AN786" s="45"/>
      <c r="AO786" s="45"/>
      <c r="AP786" s="45"/>
      <c r="AQ786" s="45"/>
      <c r="AR786" s="45"/>
      <c r="AS786" s="45">
        <v>1</v>
      </c>
      <c r="AT786" s="45"/>
      <c r="AU786" s="45"/>
      <c r="AV786" s="45">
        <v>1</v>
      </c>
      <c r="AW786" s="45"/>
      <c r="AX786" s="45"/>
      <c r="AY786" s="45"/>
      <c r="AZ786" s="45"/>
      <c r="BA786" s="45"/>
      <c r="BB786" s="45"/>
      <c r="BC786" s="45">
        <v>10</v>
      </c>
    </row>
    <row r="787" spans="1:55" x14ac:dyDescent="0.25">
      <c r="A787" s="46" t="s">
        <v>13376</v>
      </c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>
        <v>1</v>
      </c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  <c r="AX787" s="45"/>
      <c r="AY787" s="45"/>
      <c r="AZ787" s="45"/>
      <c r="BA787" s="45"/>
      <c r="BB787" s="45"/>
      <c r="BC787" s="45">
        <v>1</v>
      </c>
    </row>
    <row r="788" spans="1:55" x14ac:dyDescent="0.25">
      <c r="A788" s="46" t="s">
        <v>13377</v>
      </c>
      <c r="B788" s="45"/>
      <c r="C788" s="45"/>
      <c r="D788" s="45"/>
      <c r="E788" s="45"/>
      <c r="F788" s="45"/>
      <c r="G788" s="45"/>
      <c r="H788" s="45"/>
      <c r="I788" s="45"/>
      <c r="J788" s="45"/>
      <c r="K788" s="45">
        <v>1</v>
      </c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  <c r="AX788" s="45"/>
      <c r="AY788" s="45"/>
      <c r="AZ788" s="45"/>
      <c r="BA788" s="45"/>
      <c r="BB788" s="45"/>
      <c r="BC788" s="45">
        <v>1</v>
      </c>
    </row>
    <row r="789" spans="1:55" x14ac:dyDescent="0.25">
      <c r="A789" s="46" t="s">
        <v>13378</v>
      </c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>
        <v>1</v>
      </c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>
        <v>1</v>
      </c>
    </row>
    <row r="790" spans="1:55" x14ac:dyDescent="0.25">
      <c r="A790" s="46" t="s">
        <v>13379</v>
      </c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>
        <v>1</v>
      </c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  <c r="AX790" s="45"/>
      <c r="AY790" s="45"/>
      <c r="AZ790" s="45"/>
      <c r="BA790" s="45"/>
      <c r="BB790" s="45"/>
      <c r="BC790" s="45">
        <v>1</v>
      </c>
    </row>
    <row r="791" spans="1:55" x14ac:dyDescent="0.25">
      <c r="A791" s="46" t="s">
        <v>13380</v>
      </c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>
        <v>1</v>
      </c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>
        <v>1</v>
      </c>
      <c r="AT791" s="45"/>
      <c r="AU791" s="45"/>
      <c r="AV791" s="45"/>
      <c r="AW791" s="45"/>
      <c r="AX791" s="45"/>
      <c r="AY791" s="45"/>
      <c r="AZ791" s="45"/>
      <c r="BA791" s="45"/>
      <c r="BB791" s="45"/>
      <c r="BC791" s="45">
        <v>2</v>
      </c>
    </row>
    <row r="792" spans="1:55" x14ac:dyDescent="0.25">
      <c r="A792" s="46" t="s">
        <v>13381</v>
      </c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>
        <v>1</v>
      </c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  <c r="AX792" s="45"/>
      <c r="AY792" s="45"/>
      <c r="AZ792" s="45"/>
      <c r="BA792" s="45"/>
      <c r="BB792" s="45"/>
      <c r="BC792" s="45">
        <v>1</v>
      </c>
    </row>
    <row r="793" spans="1:55" x14ac:dyDescent="0.25">
      <c r="A793" s="46" t="s">
        <v>13382</v>
      </c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>
        <v>1</v>
      </c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>
        <v>1</v>
      </c>
      <c r="AU793" s="45"/>
      <c r="AV793" s="45"/>
      <c r="AW793" s="45"/>
      <c r="AX793" s="45"/>
      <c r="AY793" s="45"/>
      <c r="AZ793" s="45"/>
      <c r="BA793" s="45"/>
      <c r="BB793" s="45"/>
      <c r="BC793" s="45">
        <v>2</v>
      </c>
    </row>
    <row r="794" spans="1:55" x14ac:dyDescent="0.25">
      <c r="A794" s="46" t="s">
        <v>13383</v>
      </c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>
        <v>1</v>
      </c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>
        <v>1</v>
      </c>
      <c r="AW794" s="45"/>
      <c r="AX794" s="45"/>
      <c r="AY794" s="45"/>
      <c r="AZ794" s="45"/>
      <c r="BA794" s="45"/>
      <c r="BB794" s="45"/>
      <c r="BC794" s="45">
        <v>2</v>
      </c>
    </row>
    <row r="795" spans="1:55" x14ac:dyDescent="0.25">
      <c r="A795" s="46" t="s">
        <v>13384</v>
      </c>
      <c r="B795" s="45"/>
      <c r="C795" s="45"/>
      <c r="D795" s="45"/>
      <c r="E795" s="45"/>
      <c r="F795" s="45"/>
      <c r="G795" s="45"/>
      <c r="H795" s="45"/>
      <c r="I795" s="45"/>
      <c r="J795" s="45"/>
      <c r="K795" s="45">
        <v>1</v>
      </c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>
        <v>1</v>
      </c>
    </row>
    <row r="796" spans="1:55" x14ac:dyDescent="0.25">
      <c r="A796" s="46" t="s">
        <v>13385</v>
      </c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>
        <v>1</v>
      </c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>
        <v>1</v>
      </c>
      <c r="AU796" s="45"/>
      <c r="AV796" s="45"/>
      <c r="AW796" s="45"/>
      <c r="AX796" s="45"/>
      <c r="AY796" s="45"/>
      <c r="AZ796" s="45"/>
      <c r="BA796" s="45"/>
      <c r="BB796" s="45"/>
      <c r="BC796" s="45">
        <v>2</v>
      </c>
    </row>
    <row r="797" spans="1:55" x14ac:dyDescent="0.25">
      <c r="A797" s="46" t="s">
        <v>13386</v>
      </c>
      <c r="B797" s="45"/>
      <c r="C797" s="45"/>
      <c r="D797" s="45"/>
      <c r="E797" s="45"/>
      <c r="F797" s="45"/>
      <c r="G797" s="45"/>
      <c r="H797" s="45"/>
      <c r="I797" s="45"/>
      <c r="J797" s="45"/>
      <c r="K797" s="45">
        <v>1</v>
      </c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>
        <v>1</v>
      </c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  <c r="AX797" s="45"/>
      <c r="AY797" s="45"/>
      <c r="AZ797" s="45"/>
      <c r="BA797" s="45"/>
      <c r="BB797" s="45"/>
      <c r="BC797" s="45">
        <v>2</v>
      </c>
    </row>
    <row r="798" spans="1:55" x14ac:dyDescent="0.25">
      <c r="A798" s="46" t="s">
        <v>13387</v>
      </c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>
        <v>1</v>
      </c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  <c r="AX798" s="45"/>
      <c r="AY798" s="45"/>
      <c r="AZ798" s="45"/>
      <c r="BA798" s="45"/>
      <c r="BB798" s="45"/>
      <c r="BC798" s="45">
        <v>1</v>
      </c>
    </row>
    <row r="799" spans="1:55" x14ac:dyDescent="0.25">
      <c r="A799" s="46" t="s">
        <v>13388</v>
      </c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>
        <v>1</v>
      </c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  <c r="AX799" s="45"/>
      <c r="AY799" s="45"/>
      <c r="AZ799" s="45"/>
      <c r="BA799" s="45"/>
      <c r="BB799" s="45"/>
      <c r="BC799" s="45">
        <v>1</v>
      </c>
    </row>
    <row r="800" spans="1:55" x14ac:dyDescent="0.25">
      <c r="A800" s="46" t="s">
        <v>13389</v>
      </c>
      <c r="B800" s="45"/>
      <c r="C800" s="45"/>
      <c r="D800" s="45"/>
      <c r="E800" s="45"/>
      <c r="F800" s="45"/>
      <c r="G800" s="45">
        <v>1</v>
      </c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  <c r="AX800" s="45"/>
      <c r="AY800" s="45"/>
      <c r="AZ800" s="45"/>
      <c r="BA800" s="45"/>
      <c r="BB800" s="45"/>
      <c r="BC800" s="45">
        <v>1</v>
      </c>
    </row>
    <row r="801" spans="1:55" x14ac:dyDescent="0.25">
      <c r="A801" s="46" t="s">
        <v>13390</v>
      </c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>
        <v>1</v>
      </c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  <c r="AX801" s="45"/>
      <c r="AY801" s="45"/>
      <c r="AZ801" s="45"/>
      <c r="BA801" s="45"/>
      <c r="BB801" s="45"/>
      <c r="BC801" s="45">
        <v>1</v>
      </c>
    </row>
    <row r="802" spans="1:55" x14ac:dyDescent="0.25">
      <c r="A802" s="46" t="s">
        <v>13391</v>
      </c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>
        <v>1</v>
      </c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  <c r="AX802" s="45"/>
      <c r="AY802" s="45"/>
      <c r="AZ802" s="45"/>
      <c r="BA802" s="45"/>
      <c r="BB802" s="45"/>
      <c r="BC802" s="45">
        <v>1</v>
      </c>
    </row>
    <row r="803" spans="1:55" x14ac:dyDescent="0.25">
      <c r="A803" s="46" t="s">
        <v>13392</v>
      </c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>
        <v>1</v>
      </c>
      <c r="AU803" s="45"/>
      <c r="AV803" s="45"/>
      <c r="AW803" s="45"/>
      <c r="AX803" s="45"/>
      <c r="AY803" s="45"/>
      <c r="AZ803" s="45"/>
      <c r="BA803" s="45"/>
      <c r="BB803" s="45"/>
      <c r="BC803" s="45">
        <v>1</v>
      </c>
    </row>
    <row r="804" spans="1:55" x14ac:dyDescent="0.25">
      <c r="A804" s="46" t="s">
        <v>13393</v>
      </c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>
        <v>1</v>
      </c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  <c r="AX804" s="45"/>
      <c r="AY804" s="45"/>
      <c r="AZ804" s="45"/>
      <c r="BA804" s="45"/>
      <c r="BB804" s="45"/>
      <c r="BC804" s="45">
        <v>1</v>
      </c>
    </row>
    <row r="805" spans="1:55" x14ac:dyDescent="0.25">
      <c r="A805" s="46" t="s">
        <v>13394</v>
      </c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>
        <v>1</v>
      </c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  <c r="AX805" s="45"/>
      <c r="AY805" s="45"/>
      <c r="AZ805" s="45"/>
      <c r="BA805" s="45"/>
      <c r="BB805" s="45"/>
      <c r="BC805" s="45">
        <v>1</v>
      </c>
    </row>
    <row r="806" spans="1:55" x14ac:dyDescent="0.25">
      <c r="A806" s="46" t="s">
        <v>13395</v>
      </c>
      <c r="B806" s="45"/>
      <c r="C806" s="45"/>
      <c r="D806" s="45"/>
      <c r="E806" s="45"/>
      <c r="F806" s="45"/>
      <c r="G806" s="45"/>
      <c r="H806" s="45"/>
      <c r="I806" s="45"/>
      <c r="J806" s="45"/>
      <c r="K806" s="45">
        <v>1</v>
      </c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>
        <v>1</v>
      </c>
      <c r="AB806" s="45"/>
      <c r="AC806" s="45"/>
      <c r="AD806" s="45"/>
      <c r="AE806" s="45"/>
      <c r="AF806" s="45"/>
      <c r="AG806" s="45"/>
      <c r="AH806" s="45"/>
      <c r="AI806" s="45"/>
      <c r="AJ806" s="45"/>
      <c r="AK806" s="45">
        <v>1</v>
      </c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  <c r="AX806" s="45"/>
      <c r="AY806" s="45"/>
      <c r="AZ806" s="45"/>
      <c r="BA806" s="45"/>
      <c r="BB806" s="45"/>
      <c r="BC806" s="45">
        <v>3</v>
      </c>
    </row>
    <row r="807" spans="1:55" x14ac:dyDescent="0.25">
      <c r="A807" s="46" t="s">
        <v>13396</v>
      </c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>
        <v>1</v>
      </c>
      <c r="AA807" s="45"/>
      <c r="AB807" s="45"/>
      <c r="AC807" s="45"/>
      <c r="AD807" s="45"/>
      <c r="AE807" s="45">
        <v>1</v>
      </c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  <c r="AX807" s="45"/>
      <c r="AY807" s="45"/>
      <c r="AZ807" s="45"/>
      <c r="BA807" s="45"/>
      <c r="BB807" s="45"/>
      <c r="BC807" s="45">
        <v>2</v>
      </c>
    </row>
    <row r="808" spans="1:55" x14ac:dyDescent="0.25">
      <c r="A808" s="46" t="s">
        <v>13397</v>
      </c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>
        <v>1</v>
      </c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  <c r="AX808" s="45"/>
      <c r="AY808" s="45"/>
      <c r="AZ808" s="45"/>
      <c r="BA808" s="45"/>
      <c r="BB808" s="45"/>
      <c r="BC808" s="45">
        <v>1</v>
      </c>
    </row>
    <row r="809" spans="1:55" x14ac:dyDescent="0.25">
      <c r="A809" s="46" t="s">
        <v>13399</v>
      </c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>
        <v>1</v>
      </c>
      <c r="AU809" s="45"/>
      <c r="AV809" s="45"/>
      <c r="AW809" s="45"/>
      <c r="AX809" s="45"/>
      <c r="AY809" s="45"/>
      <c r="AZ809" s="45"/>
      <c r="BA809" s="45"/>
      <c r="BB809" s="45"/>
      <c r="BC809" s="45">
        <v>1</v>
      </c>
    </row>
    <row r="810" spans="1:55" x14ac:dyDescent="0.25">
      <c r="A810" s="46" t="s">
        <v>13398</v>
      </c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>
        <v>1</v>
      </c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  <c r="AX810" s="45"/>
      <c r="AY810" s="45"/>
      <c r="AZ810" s="45"/>
      <c r="BA810" s="45"/>
      <c r="BB810" s="45"/>
      <c r="BC810" s="45">
        <v>1</v>
      </c>
    </row>
    <row r="811" spans="1:55" x14ac:dyDescent="0.25">
      <c r="A811" s="46" t="s">
        <v>13400</v>
      </c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>
        <v>1</v>
      </c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>
        <v>1</v>
      </c>
    </row>
    <row r="812" spans="1:55" x14ac:dyDescent="0.25">
      <c r="A812" s="46" t="s">
        <v>13401</v>
      </c>
      <c r="B812" s="45">
        <v>1</v>
      </c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  <c r="AX812" s="45"/>
      <c r="AY812" s="45"/>
      <c r="AZ812" s="45"/>
      <c r="BA812" s="45"/>
      <c r="BB812" s="45"/>
      <c r="BC812" s="45">
        <v>1</v>
      </c>
    </row>
    <row r="813" spans="1:55" x14ac:dyDescent="0.25">
      <c r="A813" s="46" t="s">
        <v>13402</v>
      </c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>
        <v>1</v>
      </c>
      <c r="AW813" s="45"/>
      <c r="AX813" s="45"/>
      <c r="AY813" s="45"/>
      <c r="AZ813" s="45"/>
      <c r="BA813" s="45"/>
      <c r="BB813" s="45"/>
      <c r="BC813" s="45">
        <v>1</v>
      </c>
    </row>
    <row r="814" spans="1:55" x14ac:dyDescent="0.25">
      <c r="A814" s="46" t="s">
        <v>13403</v>
      </c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>
        <v>1</v>
      </c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>
        <v>1</v>
      </c>
      <c r="AU814" s="45"/>
      <c r="AV814" s="45"/>
      <c r="AW814" s="45"/>
      <c r="AX814" s="45"/>
      <c r="AY814" s="45"/>
      <c r="AZ814" s="45"/>
      <c r="BA814" s="45"/>
      <c r="BB814" s="45"/>
      <c r="BC814" s="45">
        <v>2</v>
      </c>
    </row>
    <row r="815" spans="1:55" x14ac:dyDescent="0.25">
      <c r="A815" s="46" t="s">
        <v>13404</v>
      </c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>
        <v>1</v>
      </c>
      <c r="AP815" s="45"/>
      <c r="AQ815" s="45"/>
      <c r="AR815" s="45"/>
      <c r="AS815" s="45"/>
      <c r="AT815" s="45"/>
      <c r="AU815" s="45"/>
      <c r="AV815" s="45"/>
      <c r="AW815" s="45"/>
      <c r="AX815" s="45"/>
      <c r="AY815" s="45"/>
      <c r="AZ815" s="45"/>
      <c r="BA815" s="45"/>
      <c r="BB815" s="45"/>
      <c r="BC815" s="45">
        <v>1</v>
      </c>
    </row>
    <row r="816" spans="1:55" x14ac:dyDescent="0.25">
      <c r="A816" s="46" t="s">
        <v>13405</v>
      </c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>
        <v>1</v>
      </c>
      <c r="AR816" s="45"/>
      <c r="AS816" s="45"/>
      <c r="AT816" s="45"/>
      <c r="AU816" s="45"/>
      <c r="AV816" s="45"/>
      <c r="AW816" s="45"/>
      <c r="AX816" s="45"/>
      <c r="AY816" s="45"/>
      <c r="AZ816" s="45"/>
      <c r="BA816" s="45"/>
      <c r="BB816" s="45"/>
      <c r="BC816" s="45">
        <v>1</v>
      </c>
    </row>
    <row r="817" spans="1:55" x14ac:dyDescent="0.25">
      <c r="A817" s="46" t="s">
        <v>13406</v>
      </c>
      <c r="B817" s="45"/>
      <c r="C817" s="45"/>
      <c r="D817" s="45">
        <v>1</v>
      </c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  <c r="AX817" s="45"/>
      <c r="AY817" s="45"/>
      <c r="AZ817" s="45"/>
      <c r="BA817" s="45"/>
      <c r="BB817" s="45"/>
      <c r="BC817" s="45">
        <v>1</v>
      </c>
    </row>
    <row r="818" spans="1:55" x14ac:dyDescent="0.25">
      <c r="A818" s="46" t="s">
        <v>13407</v>
      </c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  <c r="AX818" s="45"/>
      <c r="AY818" s="45"/>
      <c r="AZ818" s="45"/>
      <c r="BA818" s="45"/>
      <c r="BB818" s="45">
        <v>1</v>
      </c>
      <c r="BC818" s="45">
        <v>1</v>
      </c>
    </row>
    <row r="819" spans="1:55" x14ac:dyDescent="0.25">
      <c r="A819" s="46" t="s">
        <v>13408</v>
      </c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>
        <v>1</v>
      </c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>
        <v>1</v>
      </c>
    </row>
    <row r="820" spans="1:55" x14ac:dyDescent="0.25">
      <c r="A820" s="46" t="s">
        <v>13409</v>
      </c>
      <c r="B820" s="45"/>
      <c r="C820" s="45">
        <v>1</v>
      </c>
      <c r="D820" s="45"/>
      <c r="E820" s="45"/>
      <c r="F820" s="45"/>
      <c r="G820" s="45"/>
      <c r="H820" s="45"/>
      <c r="I820" s="45"/>
      <c r="J820" s="45"/>
      <c r="K820" s="45"/>
      <c r="L820" s="45">
        <v>1</v>
      </c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>
        <v>1</v>
      </c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>
        <v>1</v>
      </c>
      <c r="AT820" s="45">
        <v>1</v>
      </c>
      <c r="AU820" s="45"/>
      <c r="AV820" s="45"/>
      <c r="AW820" s="45"/>
      <c r="AX820" s="45"/>
      <c r="AY820" s="45"/>
      <c r="AZ820" s="45"/>
      <c r="BA820" s="45"/>
      <c r="BB820" s="45"/>
      <c r="BC820" s="45">
        <v>5</v>
      </c>
    </row>
    <row r="821" spans="1:55" x14ac:dyDescent="0.25">
      <c r="A821" s="46" t="s">
        <v>13410</v>
      </c>
      <c r="B821" s="45"/>
      <c r="C821" s="45"/>
      <c r="D821" s="45">
        <v>1</v>
      </c>
      <c r="E821" s="45"/>
      <c r="F821" s="45"/>
      <c r="G821" s="45"/>
      <c r="H821" s="45"/>
      <c r="I821" s="45"/>
      <c r="J821" s="45"/>
      <c r="K821" s="45"/>
      <c r="L821" s="45"/>
      <c r="M821" s="45"/>
      <c r="N821" s="45">
        <v>1</v>
      </c>
      <c r="O821" s="45"/>
      <c r="P821" s="45"/>
      <c r="Q821" s="45">
        <v>1</v>
      </c>
      <c r="R821" s="45"/>
      <c r="S821" s="45"/>
      <c r="T821" s="45"/>
      <c r="U821" s="45"/>
      <c r="V821" s="45">
        <v>1</v>
      </c>
      <c r="W821" s="45"/>
      <c r="X821" s="45"/>
      <c r="Y821" s="45"/>
      <c r="Z821" s="45">
        <v>1</v>
      </c>
      <c r="AA821" s="45"/>
      <c r="AB821" s="45"/>
      <c r="AC821" s="45"/>
      <c r="AD821" s="45"/>
      <c r="AE821" s="45">
        <v>1</v>
      </c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>
        <v>1</v>
      </c>
      <c r="AU821" s="45"/>
      <c r="AV821" s="45"/>
      <c r="AW821" s="45"/>
      <c r="AX821" s="45"/>
      <c r="AY821" s="45"/>
      <c r="AZ821" s="45"/>
      <c r="BA821" s="45"/>
      <c r="BB821" s="45"/>
      <c r="BC821" s="45">
        <v>7</v>
      </c>
    </row>
    <row r="822" spans="1:55" x14ac:dyDescent="0.25">
      <c r="A822" s="46" t="s">
        <v>13411</v>
      </c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>
        <v>1</v>
      </c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  <c r="AX822" s="45"/>
      <c r="AY822" s="45"/>
      <c r="AZ822" s="45"/>
      <c r="BA822" s="45"/>
      <c r="BB822" s="45"/>
      <c r="BC822" s="45">
        <v>1</v>
      </c>
    </row>
    <row r="823" spans="1:55" x14ac:dyDescent="0.25">
      <c r="A823" s="46" t="s">
        <v>13412</v>
      </c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>
        <v>1</v>
      </c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  <c r="AX823" s="45"/>
      <c r="AY823" s="45"/>
      <c r="AZ823" s="45"/>
      <c r="BA823" s="45"/>
      <c r="BB823" s="45"/>
      <c r="BC823" s="45">
        <v>1</v>
      </c>
    </row>
    <row r="824" spans="1:55" x14ac:dyDescent="0.25">
      <c r="A824" s="46" t="s">
        <v>13413</v>
      </c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>
        <v>1</v>
      </c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  <c r="AX824" s="45"/>
      <c r="AY824" s="45"/>
      <c r="AZ824" s="45"/>
      <c r="BA824" s="45"/>
      <c r="BB824" s="45"/>
      <c r="BC824" s="45">
        <v>1</v>
      </c>
    </row>
    <row r="825" spans="1:55" x14ac:dyDescent="0.25">
      <c r="A825" s="46" t="s">
        <v>13414</v>
      </c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>
        <v>1</v>
      </c>
      <c r="AU825" s="45"/>
      <c r="AV825" s="45"/>
      <c r="AW825" s="45"/>
      <c r="AX825" s="45"/>
      <c r="AY825" s="45"/>
      <c r="AZ825" s="45"/>
      <c r="BA825" s="45"/>
      <c r="BB825" s="45"/>
      <c r="BC825" s="45">
        <v>1</v>
      </c>
    </row>
    <row r="826" spans="1:55" x14ac:dyDescent="0.25">
      <c r="A826" s="46" t="s">
        <v>13415</v>
      </c>
      <c r="B826" s="45"/>
      <c r="C826" s="45"/>
      <c r="D826" s="45"/>
      <c r="E826" s="45"/>
      <c r="F826" s="45"/>
      <c r="G826" s="45">
        <v>1</v>
      </c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  <c r="AX826" s="45"/>
      <c r="AY826" s="45"/>
      <c r="AZ826" s="45"/>
      <c r="BA826" s="45"/>
      <c r="BB826" s="45"/>
      <c r="BC826" s="45">
        <v>1</v>
      </c>
    </row>
    <row r="827" spans="1:55" x14ac:dyDescent="0.25">
      <c r="A827" s="46" t="s">
        <v>13416</v>
      </c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>
        <v>1</v>
      </c>
      <c r="AM827" s="45"/>
      <c r="AN827" s="45"/>
      <c r="AO827" s="45"/>
      <c r="AP827" s="45"/>
      <c r="AQ827" s="45"/>
      <c r="AR827" s="45">
        <v>1</v>
      </c>
      <c r="AS827" s="45"/>
      <c r="AT827" s="45"/>
      <c r="AU827" s="45"/>
      <c r="AV827" s="45"/>
      <c r="AW827" s="45"/>
      <c r="AX827" s="45"/>
      <c r="AY827" s="45"/>
      <c r="AZ827" s="45"/>
      <c r="BA827" s="45"/>
      <c r="BB827" s="45"/>
      <c r="BC827" s="45">
        <v>2</v>
      </c>
    </row>
    <row r="828" spans="1:55" x14ac:dyDescent="0.25">
      <c r="A828" s="46" t="s">
        <v>13417</v>
      </c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>
        <v>1</v>
      </c>
      <c r="AP828" s="45"/>
      <c r="AQ828" s="45"/>
      <c r="AR828" s="45"/>
      <c r="AS828" s="45"/>
      <c r="AT828" s="45"/>
      <c r="AU828" s="45"/>
      <c r="AV828" s="45"/>
      <c r="AW828" s="45"/>
      <c r="AX828" s="45"/>
      <c r="AY828" s="45"/>
      <c r="AZ828" s="45"/>
      <c r="BA828" s="45"/>
      <c r="BB828" s="45"/>
      <c r="BC828" s="45">
        <v>1</v>
      </c>
    </row>
    <row r="829" spans="1:55" x14ac:dyDescent="0.25">
      <c r="A829" s="46" t="s">
        <v>13418</v>
      </c>
      <c r="B829" s="45"/>
      <c r="C829" s="45"/>
      <c r="D829" s="45"/>
      <c r="E829" s="45"/>
      <c r="F829" s="45">
        <v>1</v>
      </c>
      <c r="G829" s="45"/>
      <c r="H829" s="45"/>
      <c r="I829" s="45"/>
      <c r="J829" s="45"/>
      <c r="K829" s="45"/>
      <c r="L829" s="45"/>
      <c r="M829" s="45"/>
      <c r="N829" s="45">
        <v>1</v>
      </c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>
        <v>1</v>
      </c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  <c r="AX829" s="45"/>
      <c r="AY829" s="45"/>
      <c r="AZ829" s="45"/>
      <c r="BA829" s="45"/>
      <c r="BB829" s="45"/>
      <c r="BC829" s="45">
        <v>3</v>
      </c>
    </row>
    <row r="830" spans="1:55" x14ac:dyDescent="0.25">
      <c r="A830" s="46" t="s">
        <v>13419</v>
      </c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>
        <v>1</v>
      </c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>
        <v>1</v>
      </c>
      <c r="AT830" s="45"/>
      <c r="AU830" s="45"/>
      <c r="AV830" s="45"/>
      <c r="AW830" s="45"/>
      <c r="AX830" s="45"/>
      <c r="AY830" s="45"/>
      <c r="AZ830" s="45"/>
      <c r="BA830" s="45"/>
      <c r="BB830" s="45"/>
      <c r="BC830" s="45">
        <v>2</v>
      </c>
    </row>
    <row r="831" spans="1:55" x14ac:dyDescent="0.25">
      <c r="A831" s="46" t="s">
        <v>13420</v>
      </c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>
        <v>1</v>
      </c>
      <c r="AU831" s="45"/>
      <c r="AV831" s="45"/>
      <c r="AW831" s="45"/>
      <c r="AX831" s="45"/>
      <c r="AY831" s="45"/>
      <c r="AZ831" s="45"/>
      <c r="BA831" s="45"/>
      <c r="BB831" s="45"/>
      <c r="BC831" s="45">
        <v>1</v>
      </c>
    </row>
    <row r="832" spans="1:55" x14ac:dyDescent="0.25">
      <c r="A832" s="46" t="s">
        <v>13421</v>
      </c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>
        <v>1</v>
      </c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  <c r="AX832" s="45"/>
      <c r="AY832" s="45"/>
      <c r="AZ832" s="45"/>
      <c r="BA832" s="45"/>
      <c r="BB832" s="45"/>
      <c r="BC832" s="45">
        <v>1</v>
      </c>
    </row>
    <row r="833" spans="1:55" x14ac:dyDescent="0.25">
      <c r="A833" s="46" t="s">
        <v>13422</v>
      </c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>
        <v>1</v>
      </c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>
        <v>1</v>
      </c>
    </row>
    <row r="834" spans="1:55" x14ac:dyDescent="0.25">
      <c r="A834" s="46" t="s">
        <v>13423</v>
      </c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>
        <v>1</v>
      </c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  <c r="AX834" s="45"/>
      <c r="AY834" s="45"/>
      <c r="AZ834" s="45"/>
      <c r="BA834" s="45"/>
      <c r="BB834" s="45"/>
      <c r="BC834" s="45">
        <v>1</v>
      </c>
    </row>
    <row r="835" spans="1:55" x14ac:dyDescent="0.25">
      <c r="A835" s="46" t="s">
        <v>13424</v>
      </c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>
        <v>1</v>
      </c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>
        <v>1</v>
      </c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  <c r="AX835" s="45"/>
      <c r="AY835" s="45"/>
      <c r="AZ835" s="45"/>
      <c r="BA835" s="45"/>
      <c r="BB835" s="45"/>
      <c r="BC835" s="45">
        <v>2</v>
      </c>
    </row>
    <row r="836" spans="1:55" x14ac:dyDescent="0.25">
      <c r="A836" s="46" t="s">
        <v>13425</v>
      </c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>
        <v>1</v>
      </c>
      <c r="AS836" s="45"/>
      <c r="AT836" s="45">
        <v>1</v>
      </c>
      <c r="AU836" s="45"/>
      <c r="AV836" s="45"/>
      <c r="AW836" s="45"/>
      <c r="AX836" s="45"/>
      <c r="AY836" s="45"/>
      <c r="AZ836" s="45"/>
      <c r="BA836" s="45"/>
      <c r="BB836" s="45"/>
      <c r="BC836" s="45">
        <v>2</v>
      </c>
    </row>
    <row r="837" spans="1:55" x14ac:dyDescent="0.25">
      <c r="A837" s="46" t="s">
        <v>13426</v>
      </c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>
        <v>1</v>
      </c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>
        <v>1</v>
      </c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>
        <v>2</v>
      </c>
    </row>
    <row r="838" spans="1:55" x14ac:dyDescent="0.25">
      <c r="A838" s="46" t="s">
        <v>13427</v>
      </c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>
        <v>1</v>
      </c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  <c r="AX838" s="45"/>
      <c r="AY838" s="45"/>
      <c r="AZ838" s="45"/>
      <c r="BA838" s="45"/>
      <c r="BB838" s="45"/>
      <c r="BC838" s="45">
        <v>1</v>
      </c>
    </row>
    <row r="839" spans="1:55" x14ac:dyDescent="0.25">
      <c r="A839" s="46" t="s">
        <v>13428</v>
      </c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>
        <v>1</v>
      </c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  <c r="AX839" s="45"/>
      <c r="AY839" s="45"/>
      <c r="AZ839" s="45"/>
      <c r="BA839" s="45"/>
      <c r="BB839" s="45"/>
      <c r="BC839" s="45">
        <v>1</v>
      </c>
    </row>
    <row r="840" spans="1:55" x14ac:dyDescent="0.25">
      <c r="A840" s="46" t="s">
        <v>13429</v>
      </c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>
        <v>1</v>
      </c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  <c r="AX840" s="45"/>
      <c r="AY840" s="45"/>
      <c r="AZ840" s="45"/>
      <c r="BA840" s="45"/>
      <c r="BB840" s="45"/>
      <c r="BC840" s="45">
        <v>1</v>
      </c>
    </row>
    <row r="841" spans="1:55" x14ac:dyDescent="0.25">
      <c r="A841" s="46" t="s">
        <v>13430</v>
      </c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>
        <v>1</v>
      </c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  <c r="AX841" s="45"/>
      <c r="AY841" s="45"/>
      <c r="AZ841" s="45"/>
      <c r="BA841" s="45"/>
      <c r="BB841" s="45"/>
      <c r="BC841" s="45">
        <v>1</v>
      </c>
    </row>
    <row r="842" spans="1:55" x14ac:dyDescent="0.25">
      <c r="A842" s="46" t="s">
        <v>13431</v>
      </c>
      <c r="B842" s="45"/>
      <c r="C842" s="45"/>
      <c r="D842" s="45"/>
      <c r="E842" s="45"/>
      <c r="F842" s="45">
        <v>1</v>
      </c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  <c r="AX842" s="45"/>
      <c r="AY842" s="45"/>
      <c r="AZ842" s="45"/>
      <c r="BA842" s="45"/>
      <c r="BB842" s="45"/>
      <c r="BC842" s="45">
        <v>1</v>
      </c>
    </row>
    <row r="843" spans="1:55" x14ac:dyDescent="0.25">
      <c r="A843" s="46" t="s">
        <v>13432</v>
      </c>
      <c r="B843" s="45"/>
      <c r="C843" s="45"/>
      <c r="D843" s="45">
        <v>1</v>
      </c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>
        <v>1</v>
      </c>
    </row>
    <row r="844" spans="1:55" x14ac:dyDescent="0.25">
      <c r="A844" s="46" t="s">
        <v>13433</v>
      </c>
      <c r="B844" s="45"/>
      <c r="C844" s="45"/>
      <c r="D844" s="45"/>
      <c r="E844" s="45"/>
      <c r="F844" s="45"/>
      <c r="G844" s="45"/>
      <c r="H844" s="45"/>
      <c r="I844" s="45"/>
      <c r="J844" s="45"/>
      <c r="K844" s="45">
        <v>1</v>
      </c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  <c r="AX844" s="45"/>
      <c r="AY844" s="45"/>
      <c r="AZ844" s="45"/>
      <c r="BA844" s="45"/>
      <c r="BB844" s="45"/>
      <c r="BC844" s="45">
        <v>1</v>
      </c>
    </row>
    <row r="845" spans="1:55" x14ac:dyDescent="0.25">
      <c r="A845" s="46" t="s">
        <v>13434</v>
      </c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>
        <v>1</v>
      </c>
      <c r="AO845" s="45"/>
      <c r="AP845" s="45"/>
      <c r="AQ845" s="45"/>
      <c r="AR845" s="45"/>
      <c r="AS845" s="45"/>
      <c r="AT845" s="45"/>
      <c r="AU845" s="45"/>
      <c r="AV845" s="45"/>
      <c r="AW845" s="45"/>
      <c r="AX845" s="45"/>
      <c r="AY845" s="45"/>
      <c r="AZ845" s="45"/>
      <c r="BA845" s="45"/>
      <c r="BB845" s="45"/>
      <c r="BC845" s="45">
        <v>1</v>
      </c>
    </row>
    <row r="846" spans="1:55" x14ac:dyDescent="0.25">
      <c r="A846" s="46" t="s">
        <v>13435</v>
      </c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>
        <v>1</v>
      </c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  <c r="AX846" s="45"/>
      <c r="AY846" s="45"/>
      <c r="AZ846" s="45"/>
      <c r="BA846" s="45"/>
      <c r="BB846" s="45"/>
      <c r="BC846" s="45">
        <v>1</v>
      </c>
    </row>
    <row r="847" spans="1:55" x14ac:dyDescent="0.25">
      <c r="A847" s="46" t="s">
        <v>13436</v>
      </c>
      <c r="B847" s="45"/>
      <c r="C847" s="45"/>
      <c r="D847" s="45"/>
      <c r="E847" s="45"/>
      <c r="F847" s="45">
        <v>1</v>
      </c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  <c r="AX847" s="45"/>
      <c r="AY847" s="45"/>
      <c r="AZ847" s="45"/>
      <c r="BA847" s="45"/>
      <c r="BB847" s="45"/>
      <c r="BC847" s="45">
        <v>1</v>
      </c>
    </row>
    <row r="848" spans="1:55" x14ac:dyDescent="0.25">
      <c r="A848" s="46" t="s">
        <v>13437</v>
      </c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>
        <v>1</v>
      </c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  <c r="AX848" s="45"/>
      <c r="AY848" s="45"/>
      <c r="AZ848" s="45"/>
      <c r="BA848" s="45"/>
      <c r="BB848" s="45"/>
      <c r="BC848" s="45">
        <v>1</v>
      </c>
    </row>
    <row r="849" spans="1:55" x14ac:dyDescent="0.25">
      <c r="A849" s="46" t="s">
        <v>13438</v>
      </c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>
        <v>1</v>
      </c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  <c r="AX849" s="45"/>
      <c r="AY849" s="45"/>
      <c r="AZ849" s="45"/>
      <c r="BA849" s="45"/>
      <c r="BB849" s="45"/>
      <c r="BC849" s="45">
        <v>1</v>
      </c>
    </row>
    <row r="850" spans="1:55" x14ac:dyDescent="0.25">
      <c r="A850" s="46" t="s">
        <v>13439</v>
      </c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>
        <v>1</v>
      </c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  <c r="AX850" s="45"/>
      <c r="AY850" s="45"/>
      <c r="AZ850" s="45">
        <v>1</v>
      </c>
      <c r="BA850" s="45"/>
      <c r="BB850" s="45"/>
      <c r="BC850" s="45">
        <v>2</v>
      </c>
    </row>
    <row r="851" spans="1:55" x14ac:dyDescent="0.25">
      <c r="A851" s="46" t="s">
        <v>13440</v>
      </c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>
        <v>1</v>
      </c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  <c r="AX851" s="45"/>
      <c r="AY851" s="45"/>
      <c r="AZ851" s="45"/>
      <c r="BA851" s="45"/>
      <c r="BB851" s="45"/>
      <c r="BC851" s="45">
        <v>1</v>
      </c>
    </row>
    <row r="852" spans="1:55" x14ac:dyDescent="0.25">
      <c r="A852" s="46" t="s">
        <v>13441</v>
      </c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>
        <v>1</v>
      </c>
      <c r="AU852" s="45"/>
      <c r="AV852" s="45"/>
      <c r="AW852" s="45"/>
      <c r="AX852" s="45"/>
      <c r="AY852" s="45"/>
      <c r="AZ852" s="45"/>
      <c r="BA852" s="45"/>
      <c r="BB852" s="45"/>
      <c r="BC852" s="45">
        <v>1</v>
      </c>
    </row>
    <row r="853" spans="1:55" x14ac:dyDescent="0.25">
      <c r="A853" s="46" t="s">
        <v>13442</v>
      </c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>
        <v>1</v>
      </c>
      <c r="Y853" s="45"/>
      <c r="Z853" s="45">
        <v>1</v>
      </c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>
        <v>1</v>
      </c>
      <c r="AV853" s="45"/>
      <c r="AW853" s="45"/>
      <c r="AX853" s="45"/>
      <c r="AY853" s="45"/>
      <c r="AZ853" s="45">
        <v>1</v>
      </c>
      <c r="BA853" s="45"/>
      <c r="BB853" s="45"/>
      <c r="BC853" s="45">
        <v>4</v>
      </c>
    </row>
    <row r="854" spans="1:55" x14ac:dyDescent="0.25">
      <c r="A854" s="46" t="s">
        <v>13443</v>
      </c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>
        <v>1</v>
      </c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  <c r="AX854" s="45"/>
      <c r="AY854" s="45"/>
      <c r="AZ854" s="45"/>
      <c r="BA854" s="45"/>
      <c r="BB854" s="45"/>
      <c r="BC854" s="45">
        <v>1</v>
      </c>
    </row>
    <row r="855" spans="1:55" x14ac:dyDescent="0.25">
      <c r="A855" s="46" t="s">
        <v>13444</v>
      </c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>
        <v>1</v>
      </c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  <c r="AX855" s="45"/>
      <c r="AY855" s="45"/>
      <c r="AZ855" s="45"/>
      <c r="BA855" s="45"/>
      <c r="BB855" s="45"/>
      <c r="BC855" s="45">
        <v>1</v>
      </c>
    </row>
    <row r="856" spans="1:55" x14ac:dyDescent="0.25">
      <c r="A856" s="46" t="s">
        <v>13445</v>
      </c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>
        <v>1</v>
      </c>
      <c r="AP856" s="45"/>
      <c r="AQ856" s="45"/>
      <c r="AR856" s="45"/>
      <c r="AS856" s="45"/>
      <c r="AT856" s="45"/>
      <c r="AU856" s="45"/>
      <c r="AV856" s="45"/>
      <c r="AW856" s="45"/>
      <c r="AX856" s="45"/>
      <c r="AY856" s="45"/>
      <c r="AZ856" s="45"/>
      <c r="BA856" s="45"/>
      <c r="BB856" s="45"/>
      <c r="BC856" s="45">
        <v>1</v>
      </c>
    </row>
    <row r="857" spans="1:55" x14ac:dyDescent="0.25">
      <c r="A857" s="46" t="s">
        <v>13446</v>
      </c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>
        <v>1</v>
      </c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  <c r="AX857" s="45"/>
      <c r="AY857" s="45"/>
      <c r="AZ857" s="45"/>
      <c r="BA857" s="45"/>
      <c r="BB857" s="45"/>
      <c r="BC857" s="45">
        <v>1</v>
      </c>
    </row>
    <row r="858" spans="1:55" x14ac:dyDescent="0.25">
      <c r="A858" s="46" t="s">
        <v>13447</v>
      </c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>
        <v>1</v>
      </c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  <c r="AX858" s="45"/>
      <c r="AY858" s="45"/>
      <c r="AZ858" s="45"/>
      <c r="BA858" s="45"/>
      <c r="BB858" s="45"/>
      <c r="BC858" s="45">
        <v>1</v>
      </c>
    </row>
    <row r="859" spans="1:55" x14ac:dyDescent="0.25">
      <c r="A859" s="46" t="s">
        <v>13448</v>
      </c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>
        <v>1</v>
      </c>
      <c r="AZ859" s="45"/>
      <c r="BA859" s="45"/>
      <c r="BB859" s="45"/>
      <c r="BC859" s="45">
        <v>1</v>
      </c>
    </row>
    <row r="860" spans="1:55" x14ac:dyDescent="0.25">
      <c r="A860" s="46" t="s">
        <v>13449</v>
      </c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>
        <v>1</v>
      </c>
      <c r="AW860" s="45"/>
      <c r="AX860" s="45"/>
      <c r="AY860" s="45"/>
      <c r="AZ860" s="45"/>
      <c r="BA860" s="45"/>
      <c r="BB860" s="45"/>
      <c r="BC860" s="45">
        <v>1</v>
      </c>
    </row>
    <row r="861" spans="1:55" x14ac:dyDescent="0.25">
      <c r="A861" s="46" t="s">
        <v>13450</v>
      </c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>
        <v>1</v>
      </c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  <c r="AX861" s="45"/>
      <c r="AY861" s="45"/>
      <c r="AZ861" s="45"/>
      <c r="BA861" s="45"/>
      <c r="BB861" s="45"/>
      <c r="BC861" s="45">
        <v>1</v>
      </c>
    </row>
    <row r="862" spans="1:55" x14ac:dyDescent="0.25">
      <c r="A862" s="46" t="s">
        <v>13451</v>
      </c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>
        <v>1</v>
      </c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  <c r="AX862" s="45"/>
      <c r="AY862" s="45"/>
      <c r="AZ862" s="45"/>
      <c r="BA862" s="45"/>
      <c r="BB862" s="45"/>
      <c r="BC862" s="45">
        <v>1</v>
      </c>
    </row>
    <row r="863" spans="1:55" x14ac:dyDescent="0.25">
      <c r="A863" s="46" t="s">
        <v>13452</v>
      </c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>
        <v>1</v>
      </c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  <c r="AX863" s="45"/>
      <c r="AY863" s="45"/>
      <c r="AZ863" s="45"/>
      <c r="BA863" s="45"/>
      <c r="BB863" s="45"/>
      <c r="BC863" s="45">
        <v>1</v>
      </c>
    </row>
    <row r="864" spans="1:55" x14ac:dyDescent="0.25">
      <c r="A864" s="46" t="s">
        <v>13453</v>
      </c>
      <c r="B864" s="45"/>
      <c r="C864" s="45"/>
      <c r="D864" s="45">
        <v>1</v>
      </c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  <c r="AX864" s="45"/>
      <c r="AY864" s="45"/>
      <c r="AZ864" s="45"/>
      <c r="BA864" s="45"/>
      <c r="BB864" s="45"/>
      <c r="BC864" s="45">
        <v>1</v>
      </c>
    </row>
    <row r="865" spans="1:55" x14ac:dyDescent="0.25">
      <c r="A865" s="46" t="s">
        <v>13454</v>
      </c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>
        <v>1</v>
      </c>
      <c r="AU865" s="45"/>
      <c r="AV865" s="45"/>
      <c r="AW865" s="45"/>
      <c r="AX865" s="45"/>
      <c r="AY865" s="45"/>
      <c r="AZ865" s="45"/>
      <c r="BA865" s="45"/>
      <c r="BB865" s="45"/>
      <c r="BC865" s="45">
        <v>1</v>
      </c>
    </row>
    <row r="866" spans="1:55" x14ac:dyDescent="0.25">
      <c r="A866" s="46" t="s">
        <v>13455</v>
      </c>
      <c r="B866" s="45"/>
      <c r="C866" s="45">
        <v>1</v>
      </c>
      <c r="D866" s="45">
        <v>1</v>
      </c>
      <c r="E866" s="45"/>
      <c r="F866" s="45"/>
      <c r="G866" s="45">
        <v>1</v>
      </c>
      <c r="H866" s="45"/>
      <c r="I866" s="45"/>
      <c r="J866" s="45"/>
      <c r="K866" s="45">
        <v>1</v>
      </c>
      <c r="L866" s="45">
        <v>1</v>
      </c>
      <c r="M866" s="45"/>
      <c r="N866" s="45">
        <v>1</v>
      </c>
      <c r="O866" s="45"/>
      <c r="P866" s="45">
        <v>1</v>
      </c>
      <c r="Q866" s="45">
        <v>1</v>
      </c>
      <c r="R866" s="45">
        <v>1</v>
      </c>
      <c r="S866" s="45">
        <v>1</v>
      </c>
      <c r="T866" s="45">
        <v>1</v>
      </c>
      <c r="U866" s="45"/>
      <c r="V866" s="45"/>
      <c r="W866" s="45"/>
      <c r="X866" s="45">
        <v>1</v>
      </c>
      <c r="Y866" s="45">
        <v>1</v>
      </c>
      <c r="Z866" s="45">
        <v>1</v>
      </c>
      <c r="AA866" s="45">
        <v>1</v>
      </c>
      <c r="AB866" s="45"/>
      <c r="AC866" s="45">
        <v>1</v>
      </c>
      <c r="AD866" s="45"/>
      <c r="AE866" s="45"/>
      <c r="AF866" s="45"/>
      <c r="AG866" s="45"/>
      <c r="AH866" s="45"/>
      <c r="AI866" s="45"/>
      <c r="AJ866" s="45"/>
      <c r="AK866" s="45">
        <v>1</v>
      </c>
      <c r="AL866" s="45">
        <v>1</v>
      </c>
      <c r="AM866" s="45">
        <v>1</v>
      </c>
      <c r="AN866" s="45"/>
      <c r="AO866" s="45"/>
      <c r="AP866" s="45"/>
      <c r="AQ866" s="45"/>
      <c r="AR866" s="45">
        <v>1</v>
      </c>
      <c r="AS866" s="45">
        <v>1</v>
      </c>
      <c r="AT866" s="45">
        <v>1</v>
      </c>
      <c r="AU866" s="45"/>
      <c r="AV866" s="45"/>
      <c r="AW866" s="45"/>
      <c r="AX866" s="45"/>
      <c r="AY866" s="45"/>
      <c r="AZ866" s="45">
        <v>1</v>
      </c>
      <c r="BA866" s="45">
        <v>1</v>
      </c>
      <c r="BB866" s="45"/>
      <c r="BC866" s="45">
        <v>24</v>
      </c>
    </row>
    <row r="867" spans="1:55" x14ac:dyDescent="0.25">
      <c r="A867" s="46" t="s">
        <v>13456</v>
      </c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>
        <v>1</v>
      </c>
      <c r="AW867" s="45"/>
      <c r="AX867" s="45"/>
      <c r="AY867" s="45"/>
      <c r="AZ867" s="45"/>
      <c r="BA867" s="45"/>
      <c r="BB867" s="45"/>
      <c r="BC867" s="45">
        <v>1</v>
      </c>
    </row>
    <row r="868" spans="1:55" x14ac:dyDescent="0.25">
      <c r="A868" s="46" t="s">
        <v>13457</v>
      </c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>
        <v>1</v>
      </c>
      <c r="M868" s="45"/>
      <c r="N868" s="45">
        <v>1</v>
      </c>
      <c r="O868" s="45"/>
      <c r="P868" s="45">
        <v>1</v>
      </c>
      <c r="Q868" s="45">
        <v>1</v>
      </c>
      <c r="R868" s="45"/>
      <c r="S868" s="45"/>
      <c r="T868" s="45"/>
      <c r="U868" s="45"/>
      <c r="V868" s="45"/>
      <c r="W868" s="45"/>
      <c r="X868" s="45"/>
      <c r="Y868" s="45"/>
      <c r="Z868" s="45">
        <v>1</v>
      </c>
      <c r="AA868" s="45">
        <v>1</v>
      </c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>
        <v>1</v>
      </c>
      <c r="AR868" s="45"/>
      <c r="AS868" s="45"/>
      <c r="AT868" s="45">
        <v>1</v>
      </c>
      <c r="AU868" s="45"/>
      <c r="AV868" s="45"/>
      <c r="AW868" s="45"/>
      <c r="AX868" s="45"/>
      <c r="AY868" s="45"/>
      <c r="AZ868" s="45"/>
      <c r="BA868" s="45"/>
      <c r="BB868" s="45"/>
      <c r="BC868" s="45">
        <v>8</v>
      </c>
    </row>
    <row r="869" spans="1:55" x14ac:dyDescent="0.25">
      <c r="A869" s="46" t="s">
        <v>13458</v>
      </c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>
        <v>1</v>
      </c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  <c r="AX869" s="45"/>
      <c r="AY869" s="45"/>
      <c r="AZ869" s="45"/>
      <c r="BA869" s="45"/>
      <c r="BB869" s="45"/>
      <c r="BC869" s="45">
        <v>1</v>
      </c>
    </row>
    <row r="870" spans="1:55" x14ac:dyDescent="0.25">
      <c r="A870" s="46" t="s">
        <v>13459</v>
      </c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>
        <v>1</v>
      </c>
      <c r="AP870" s="45"/>
      <c r="AQ870" s="45"/>
      <c r="AR870" s="45"/>
      <c r="AS870" s="45"/>
      <c r="AT870" s="45"/>
      <c r="AU870" s="45"/>
      <c r="AV870" s="45"/>
      <c r="AW870" s="45"/>
      <c r="AX870" s="45"/>
      <c r="AY870" s="45"/>
      <c r="AZ870" s="45"/>
      <c r="BA870" s="45"/>
      <c r="BB870" s="45"/>
      <c r="BC870" s="45">
        <v>1</v>
      </c>
    </row>
    <row r="871" spans="1:55" x14ac:dyDescent="0.25">
      <c r="A871" s="46" t="s">
        <v>13460</v>
      </c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>
        <v>1</v>
      </c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>
        <v>1</v>
      </c>
      <c r="AU871" s="45"/>
      <c r="AV871" s="45"/>
      <c r="AW871" s="45"/>
      <c r="AX871" s="45"/>
      <c r="AY871" s="45"/>
      <c r="AZ871" s="45"/>
      <c r="BA871" s="45"/>
      <c r="BB871" s="45"/>
      <c r="BC871" s="45">
        <v>2</v>
      </c>
    </row>
    <row r="872" spans="1:55" x14ac:dyDescent="0.25">
      <c r="A872" s="46" t="s">
        <v>13462</v>
      </c>
      <c r="B872" s="45"/>
      <c r="C872" s="45">
        <v>1</v>
      </c>
      <c r="D872" s="45">
        <v>1</v>
      </c>
      <c r="E872" s="45"/>
      <c r="F872" s="45"/>
      <c r="G872" s="45">
        <v>1</v>
      </c>
      <c r="H872" s="45"/>
      <c r="I872" s="45"/>
      <c r="J872" s="45"/>
      <c r="K872" s="45">
        <v>1</v>
      </c>
      <c r="L872" s="45">
        <v>1</v>
      </c>
      <c r="M872" s="45"/>
      <c r="N872" s="45">
        <v>1</v>
      </c>
      <c r="O872" s="45">
        <v>1</v>
      </c>
      <c r="P872" s="45">
        <v>1</v>
      </c>
      <c r="Q872" s="45">
        <v>1</v>
      </c>
      <c r="R872" s="45">
        <v>1</v>
      </c>
      <c r="S872" s="45">
        <v>1</v>
      </c>
      <c r="T872" s="45">
        <v>1</v>
      </c>
      <c r="U872" s="45"/>
      <c r="V872" s="45"/>
      <c r="W872" s="45"/>
      <c r="X872" s="45"/>
      <c r="Y872" s="45"/>
      <c r="Z872" s="45">
        <v>1</v>
      </c>
      <c r="AA872" s="45">
        <v>1</v>
      </c>
      <c r="AB872" s="45">
        <v>1</v>
      </c>
      <c r="AC872" s="45"/>
      <c r="AD872" s="45"/>
      <c r="AE872" s="45">
        <v>1</v>
      </c>
      <c r="AF872" s="45"/>
      <c r="AG872" s="45"/>
      <c r="AH872" s="45"/>
      <c r="AI872" s="45"/>
      <c r="AJ872" s="45">
        <v>1</v>
      </c>
      <c r="AK872" s="45">
        <v>1</v>
      </c>
      <c r="AL872" s="45">
        <v>1</v>
      </c>
      <c r="AM872" s="45">
        <v>1</v>
      </c>
      <c r="AN872" s="45">
        <v>1</v>
      </c>
      <c r="AO872" s="45"/>
      <c r="AP872" s="45"/>
      <c r="AQ872" s="45"/>
      <c r="AR872" s="45"/>
      <c r="AS872" s="45">
        <v>1</v>
      </c>
      <c r="AT872" s="45">
        <v>1</v>
      </c>
      <c r="AU872" s="45"/>
      <c r="AV872" s="45"/>
      <c r="AW872" s="45"/>
      <c r="AX872" s="45"/>
      <c r="AY872" s="45">
        <v>1</v>
      </c>
      <c r="AZ872" s="45">
        <v>1</v>
      </c>
      <c r="BA872" s="45">
        <v>1</v>
      </c>
      <c r="BB872" s="45"/>
      <c r="BC872" s="45">
        <v>26</v>
      </c>
    </row>
    <row r="873" spans="1:55" x14ac:dyDescent="0.25">
      <c r="A873" s="46" t="s">
        <v>13461</v>
      </c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>
        <v>1</v>
      </c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  <c r="AX873" s="45"/>
      <c r="AY873" s="45"/>
      <c r="AZ873" s="45"/>
      <c r="BA873" s="45"/>
      <c r="BB873" s="45"/>
      <c r="BC873" s="45">
        <v>1</v>
      </c>
    </row>
    <row r="874" spans="1:55" x14ac:dyDescent="0.25">
      <c r="A874" s="46" t="s">
        <v>13463</v>
      </c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>
        <v>1</v>
      </c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  <c r="AX874" s="45"/>
      <c r="AY874" s="45"/>
      <c r="AZ874" s="45"/>
      <c r="BA874" s="45"/>
      <c r="BB874" s="45"/>
      <c r="BC874" s="45">
        <v>1</v>
      </c>
    </row>
    <row r="875" spans="1:55" x14ac:dyDescent="0.25">
      <c r="A875" s="46" t="s">
        <v>13464</v>
      </c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>
        <v>1</v>
      </c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  <c r="AX875" s="45"/>
      <c r="AY875" s="45"/>
      <c r="AZ875" s="45"/>
      <c r="BA875" s="45"/>
      <c r="BB875" s="45"/>
      <c r="BC875" s="45">
        <v>1</v>
      </c>
    </row>
    <row r="876" spans="1:55" x14ac:dyDescent="0.25">
      <c r="A876" s="46" t="s">
        <v>13465</v>
      </c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>
        <v>1</v>
      </c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  <c r="AX876" s="45"/>
      <c r="AY876" s="45"/>
      <c r="AZ876" s="45"/>
      <c r="BA876" s="45"/>
      <c r="BB876" s="45"/>
      <c r="BC876" s="45">
        <v>1</v>
      </c>
    </row>
    <row r="877" spans="1:55" x14ac:dyDescent="0.25">
      <c r="A877" s="46" t="s">
        <v>13466</v>
      </c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>
        <v>1</v>
      </c>
      <c r="AS877" s="45"/>
      <c r="AT877" s="45"/>
      <c r="AU877" s="45"/>
      <c r="AV877" s="45"/>
      <c r="AW877" s="45"/>
      <c r="AX877" s="45"/>
      <c r="AY877" s="45"/>
      <c r="AZ877" s="45"/>
      <c r="BA877" s="45"/>
      <c r="BB877" s="45"/>
      <c r="BC877" s="45">
        <v>1</v>
      </c>
    </row>
    <row r="878" spans="1:55" x14ac:dyDescent="0.25">
      <c r="A878" s="46" t="s">
        <v>13467</v>
      </c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>
        <v>1</v>
      </c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  <c r="AX878" s="45"/>
      <c r="AY878" s="45"/>
      <c r="AZ878" s="45"/>
      <c r="BA878" s="45"/>
      <c r="BB878" s="45"/>
      <c r="BC878" s="45">
        <v>1</v>
      </c>
    </row>
    <row r="879" spans="1:55" x14ac:dyDescent="0.25">
      <c r="A879" s="46" t="s">
        <v>13468</v>
      </c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>
        <v>1</v>
      </c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  <c r="AX879" s="45"/>
      <c r="AY879" s="45"/>
      <c r="AZ879" s="45"/>
      <c r="BA879" s="45"/>
      <c r="BB879" s="45"/>
      <c r="BC879" s="45">
        <v>1</v>
      </c>
    </row>
    <row r="880" spans="1:55" x14ac:dyDescent="0.25">
      <c r="A880" s="46" t="s">
        <v>13469</v>
      </c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>
        <v>1</v>
      </c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  <c r="AX880" s="45"/>
      <c r="AY880" s="45"/>
      <c r="AZ880" s="45"/>
      <c r="BA880" s="45"/>
      <c r="BB880" s="45"/>
      <c r="BC880" s="45">
        <v>1</v>
      </c>
    </row>
    <row r="881" spans="1:55" x14ac:dyDescent="0.25">
      <c r="A881" s="46" t="s">
        <v>13470</v>
      </c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>
        <v>1</v>
      </c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  <c r="AX881" s="45"/>
      <c r="AY881" s="45"/>
      <c r="AZ881" s="45"/>
      <c r="BA881" s="45"/>
      <c r="BB881" s="45"/>
      <c r="BC881" s="45">
        <v>1</v>
      </c>
    </row>
    <row r="882" spans="1:55" x14ac:dyDescent="0.25">
      <c r="A882" s="46" t="s">
        <v>13471</v>
      </c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>
        <v>1</v>
      </c>
      <c r="AU882" s="45"/>
      <c r="AV882" s="45"/>
      <c r="AW882" s="45"/>
      <c r="AX882" s="45"/>
      <c r="AY882" s="45"/>
      <c r="AZ882" s="45"/>
      <c r="BA882" s="45"/>
      <c r="BB882" s="45"/>
      <c r="BC882" s="45">
        <v>1</v>
      </c>
    </row>
    <row r="883" spans="1:55" x14ac:dyDescent="0.25">
      <c r="A883" s="46" t="s">
        <v>13472</v>
      </c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>
        <v>1</v>
      </c>
      <c r="AU883" s="45"/>
      <c r="AV883" s="45"/>
      <c r="AW883" s="45"/>
      <c r="AX883" s="45"/>
      <c r="AY883" s="45"/>
      <c r="AZ883" s="45"/>
      <c r="BA883" s="45"/>
      <c r="BB883" s="45"/>
      <c r="BC883" s="45">
        <v>1</v>
      </c>
    </row>
    <row r="884" spans="1:55" x14ac:dyDescent="0.25">
      <c r="A884" s="46" t="s">
        <v>13473</v>
      </c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>
        <v>1</v>
      </c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  <c r="AX884" s="45"/>
      <c r="AY884" s="45"/>
      <c r="AZ884" s="45"/>
      <c r="BA884" s="45"/>
      <c r="BB884" s="45"/>
      <c r="BC884" s="45">
        <v>1</v>
      </c>
    </row>
    <row r="885" spans="1:55" x14ac:dyDescent="0.25">
      <c r="A885" s="46" t="s">
        <v>13474</v>
      </c>
      <c r="B885" s="45"/>
      <c r="C885" s="45"/>
      <c r="D885" s="45">
        <v>1</v>
      </c>
      <c r="E885" s="45"/>
      <c r="F885" s="45"/>
      <c r="G885" s="45"/>
      <c r="H885" s="45"/>
      <c r="I885" s="45"/>
      <c r="J885" s="45"/>
      <c r="K885" s="45"/>
      <c r="L885" s="45">
        <v>1</v>
      </c>
      <c r="M885" s="45"/>
      <c r="N885" s="45">
        <v>1</v>
      </c>
      <c r="O885" s="45"/>
      <c r="P885" s="45">
        <v>1</v>
      </c>
      <c r="Q885" s="45">
        <v>1</v>
      </c>
      <c r="R885" s="45">
        <v>1</v>
      </c>
      <c r="S885" s="45">
        <v>1</v>
      </c>
      <c r="T885" s="45"/>
      <c r="U885" s="45"/>
      <c r="V885" s="45"/>
      <c r="W885" s="45"/>
      <c r="X885" s="45"/>
      <c r="Y885" s="45"/>
      <c r="Z885" s="45">
        <v>1</v>
      </c>
      <c r="AA885" s="45"/>
      <c r="AB885" s="45"/>
      <c r="AC885" s="45"/>
      <c r="AD885" s="45"/>
      <c r="AE885" s="45">
        <v>1</v>
      </c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>
        <v>1</v>
      </c>
      <c r="AT885" s="45">
        <v>1</v>
      </c>
      <c r="AU885" s="45"/>
      <c r="AV885" s="45"/>
      <c r="AW885" s="45"/>
      <c r="AX885" s="45"/>
      <c r="AY885" s="45"/>
      <c r="AZ885" s="45"/>
      <c r="BA885" s="45"/>
      <c r="BB885" s="45">
        <v>1</v>
      </c>
      <c r="BC885" s="45">
        <v>12</v>
      </c>
    </row>
    <row r="886" spans="1:55" x14ac:dyDescent="0.25">
      <c r="A886" s="46" t="s">
        <v>13475</v>
      </c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>
        <v>1</v>
      </c>
      <c r="AD886" s="45"/>
      <c r="AE886" s="45"/>
      <c r="AF886" s="45"/>
      <c r="AG886" s="45"/>
      <c r="AH886" s="45"/>
      <c r="AI886" s="45"/>
      <c r="AJ886" s="45"/>
      <c r="AK886" s="45"/>
      <c r="AL886" s="45">
        <v>1</v>
      </c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>
        <v>2</v>
      </c>
    </row>
    <row r="887" spans="1:55" x14ac:dyDescent="0.25">
      <c r="A887" s="46" t="s">
        <v>13476</v>
      </c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>
        <v>1</v>
      </c>
      <c r="M887" s="45"/>
      <c r="N887" s="45">
        <v>1</v>
      </c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>
        <v>1</v>
      </c>
      <c r="AB887" s="45"/>
      <c r="AC887" s="45">
        <v>1</v>
      </c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>
        <v>1</v>
      </c>
      <c r="AS887" s="45"/>
      <c r="AT887" s="45">
        <v>1</v>
      </c>
      <c r="AU887" s="45"/>
      <c r="AV887" s="45"/>
      <c r="AW887" s="45"/>
      <c r="AX887" s="45"/>
      <c r="AY887" s="45"/>
      <c r="AZ887" s="45"/>
      <c r="BA887" s="45"/>
      <c r="BB887" s="45"/>
      <c r="BC887" s="45">
        <v>6</v>
      </c>
    </row>
    <row r="888" spans="1:55" x14ac:dyDescent="0.25">
      <c r="A888" s="46" t="s">
        <v>13477</v>
      </c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>
        <v>1</v>
      </c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  <c r="AX888" s="45"/>
      <c r="AY888" s="45"/>
      <c r="AZ888" s="45"/>
      <c r="BA888" s="45"/>
      <c r="BB888" s="45"/>
      <c r="BC888" s="45">
        <v>1</v>
      </c>
    </row>
    <row r="889" spans="1:55" x14ac:dyDescent="0.25">
      <c r="A889" s="46" t="s">
        <v>13478</v>
      </c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>
        <v>1</v>
      </c>
      <c r="AV889" s="45"/>
      <c r="AW889" s="45"/>
      <c r="AX889" s="45"/>
      <c r="AY889" s="45"/>
      <c r="AZ889" s="45"/>
      <c r="BA889" s="45"/>
      <c r="BB889" s="45"/>
      <c r="BC889" s="45">
        <v>1</v>
      </c>
    </row>
    <row r="890" spans="1:55" x14ac:dyDescent="0.25">
      <c r="A890" s="46" t="s">
        <v>13479</v>
      </c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>
        <v>1</v>
      </c>
      <c r="AP890" s="45"/>
      <c r="AQ890" s="45"/>
      <c r="AR890" s="45"/>
      <c r="AS890" s="45"/>
      <c r="AT890" s="45"/>
      <c r="AU890" s="45"/>
      <c r="AV890" s="45"/>
      <c r="AW890" s="45"/>
      <c r="AX890" s="45"/>
      <c r="AY890" s="45"/>
      <c r="AZ890" s="45"/>
      <c r="BA890" s="45"/>
      <c r="BB890" s="45"/>
      <c r="BC890" s="45">
        <v>1</v>
      </c>
    </row>
    <row r="891" spans="1:55" x14ac:dyDescent="0.25">
      <c r="A891" s="46" t="s">
        <v>13480</v>
      </c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>
        <v>1</v>
      </c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  <c r="AX891" s="45"/>
      <c r="AY891" s="45"/>
      <c r="AZ891" s="45"/>
      <c r="BA891" s="45"/>
      <c r="BB891" s="45"/>
      <c r="BC891" s="45">
        <v>1</v>
      </c>
    </row>
    <row r="892" spans="1:55" x14ac:dyDescent="0.25">
      <c r="A892" s="46" t="s">
        <v>13481</v>
      </c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>
        <v>1</v>
      </c>
      <c r="AP892" s="45"/>
      <c r="AQ892" s="45"/>
      <c r="AR892" s="45"/>
      <c r="AS892" s="45"/>
      <c r="AT892" s="45"/>
      <c r="AU892" s="45"/>
      <c r="AV892" s="45"/>
      <c r="AW892" s="45"/>
      <c r="AX892" s="45"/>
      <c r="AY892" s="45"/>
      <c r="AZ892" s="45"/>
      <c r="BA892" s="45"/>
      <c r="BB892" s="45"/>
      <c r="BC892" s="45">
        <v>1</v>
      </c>
    </row>
    <row r="893" spans="1:55" x14ac:dyDescent="0.25">
      <c r="A893" s="46" t="s">
        <v>13482</v>
      </c>
      <c r="B893" s="45">
        <v>1</v>
      </c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  <c r="AX893" s="45"/>
      <c r="AY893" s="45"/>
      <c r="AZ893" s="45">
        <v>1</v>
      </c>
      <c r="BA893" s="45"/>
      <c r="BB893" s="45"/>
      <c r="BC893" s="45">
        <v>2</v>
      </c>
    </row>
    <row r="894" spans="1:55" x14ac:dyDescent="0.25">
      <c r="A894" s="46" t="s">
        <v>13483</v>
      </c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>
        <v>1</v>
      </c>
      <c r="AO894" s="45"/>
      <c r="AP894" s="45"/>
      <c r="AQ894" s="45"/>
      <c r="AR894" s="45"/>
      <c r="AS894" s="45"/>
      <c r="AT894" s="45"/>
      <c r="AU894" s="45"/>
      <c r="AV894" s="45"/>
      <c r="AW894" s="45"/>
      <c r="AX894" s="45"/>
      <c r="AY894" s="45"/>
      <c r="AZ894" s="45"/>
      <c r="BA894" s="45"/>
      <c r="BB894" s="45"/>
      <c r="BC894" s="45">
        <v>1</v>
      </c>
    </row>
    <row r="895" spans="1:55" x14ac:dyDescent="0.25">
      <c r="A895" s="46" t="s">
        <v>13484</v>
      </c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>
        <v>1</v>
      </c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  <c r="AX895" s="45"/>
      <c r="AY895" s="45"/>
      <c r="AZ895" s="45"/>
      <c r="BA895" s="45"/>
      <c r="BB895" s="45"/>
      <c r="BC895" s="45">
        <v>1</v>
      </c>
    </row>
    <row r="896" spans="1:55" x14ac:dyDescent="0.25">
      <c r="A896" s="46" t="s">
        <v>13485</v>
      </c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>
        <v>1</v>
      </c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  <c r="AX896" s="45"/>
      <c r="AY896" s="45"/>
      <c r="AZ896" s="45"/>
      <c r="BA896" s="45"/>
      <c r="BB896" s="45"/>
      <c r="BC896" s="45">
        <v>1</v>
      </c>
    </row>
    <row r="897" spans="1:55" x14ac:dyDescent="0.25">
      <c r="A897" s="46" t="s">
        <v>13486</v>
      </c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>
        <v>1</v>
      </c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  <c r="AX897" s="45"/>
      <c r="AY897" s="45"/>
      <c r="AZ897" s="45"/>
      <c r="BA897" s="45"/>
      <c r="BB897" s="45"/>
      <c r="BC897" s="45">
        <v>1</v>
      </c>
    </row>
    <row r="898" spans="1:55" x14ac:dyDescent="0.25">
      <c r="A898" s="46" t="s">
        <v>13487</v>
      </c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>
        <v>1</v>
      </c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  <c r="AX898" s="45"/>
      <c r="AY898" s="45"/>
      <c r="AZ898" s="45"/>
      <c r="BA898" s="45"/>
      <c r="BB898" s="45"/>
      <c r="BC898" s="45">
        <v>1</v>
      </c>
    </row>
    <row r="899" spans="1:55" x14ac:dyDescent="0.25">
      <c r="A899" s="46" t="s">
        <v>13488</v>
      </c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  <c r="AX899" s="45"/>
      <c r="AY899" s="45"/>
      <c r="AZ899" s="45"/>
      <c r="BA899" s="45">
        <v>1</v>
      </c>
      <c r="BB899" s="45"/>
      <c r="BC899" s="45">
        <v>1</v>
      </c>
    </row>
    <row r="900" spans="1:55" x14ac:dyDescent="0.25">
      <c r="A900" s="46" t="s">
        <v>13489</v>
      </c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>
        <v>1</v>
      </c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  <c r="AX900" s="45"/>
      <c r="AY900" s="45"/>
      <c r="AZ900" s="45"/>
      <c r="BA900" s="45"/>
      <c r="BB900" s="45"/>
      <c r="BC900" s="45">
        <v>1</v>
      </c>
    </row>
    <row r="901" spans="1:55" x14ac:dyDescent="0.25">
      <c r="A901" s="46" t="s">
        <v>13490</v>
      </c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>
        <v>1</v>
      </c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>
        <v>1</v>
      </c>
      <c r="AV901" s="45"/>
      <c r="AW901" s="45"/>
      <c r="AX901" s="45"/>
      <c r="AY901" s="45"/>
      <c r="AZ901" s="45"/>
      <c r="BA901" s="45"/>
      <c r="BB901" s="45"/>
      <c r="BC901" s="45">
        <v>2</v>
      </c>
    </row>
    <row r="902" spans="1:55" x14ac:dyDescent="0.25">
      <c r="A902" s="46" t="s">
        <v>13491</v>
      </c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>
        <v>1</v>
      </c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  <c r="AX902" s="45"/>
      <c r="AY902" s="45"/>
      <c r="AZ902" s="45"/>
      <c r="BA902" s="45"/>
      <c r="BB902" s="45"/>
      <c r="BC902" s="45">
        <v>1</v>
      </c>
    </row>
    <row r="903" spans="1:55" x14ac:dyDescent="0.25">
      <c r="A903" s="46" t="s">
        <v>13492</v>
      </c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>
        <v>1</v>
      </c>
      <c r="AU903" s="45"/>
      <c r="AV903" s="45"/>
      <c r="AW903" s="45"/>
      <c r="AX903" s="45"/>
      <c r="AY903" s="45"/>
      <c r="AZ903" s="45"/>
      <c r="BA903" s="45"/>
      <c r="BB903" s="45"/>
      <c r="BC903" s="45">
        <v>1</v>
      </c>
    </row>
    <row r="904" spans="1:55" x14ac:dyDescent="0.25">
      <c r="A904" s="46" t="s">
        <v>13493</v>
      </c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>
        <v>1</v>
      </c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  <c r="AX904" s="45"/>
      <c r="AY904" s="45"/>
      <c r="AZ904" s="45"/>
      <c r="BA904" s="45"/>
      <c r="BB904" s="45"/>
      <c r="BC904" s="45">
        <v>1</v>
      </c>
    </row>
    <row r="905" spans="1:55" x14ac:dyDescent="0.25">
      <c r="A905" s="46" t="s">
        <v>13494</v>
      </c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>
        <v>1</v>
      </c>
      <c r="AU905" s="45"/>
      <c r="AV905" s="45"/>
      <c r="AW905" s="45"/>
      <c r="AX905" s="45"/>
      <c r="AY905" s="45"/>
      <c r="AZ905" s="45"/>
      <c r="BA905" s="45"/>
      <c r="BB905" s="45"/>
      <c r="BC905" s="45">
        <v>1</v>
      </c>
    </row>
    <row r="906" spans="1:55" x14ac:dyDescent="0.25">
      <c r="A906" s="46" t="s">
        <v>13495</v>
      </c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>
        <v>1</v>
      </c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  <c r="AX906" s="45"/>
      <c r="AY906" s="45"/>
      <c r="AZ906" s="45"/>
      <c r="BA906" s="45"/>
      <c r="BB906" s="45"/>
      <c r="BC906" s="45">
        <v>1</v>
      </c>
    </row>
    <row r="907" spans="1:55" x14ac:dyDescent="0.25">
      <c r="A907" s="46" t="s">
        <v>13496</v>
      </c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>
        <v>1</v>
      </c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  <c r="AX907" s="45"/>
      <c r="AY907" s="45"/>
      <c r="AZ907" s="45"/>
      <c r="BA907" s="45"/>
      <c r="BB907" s="45"/>
      <c r="BC907" s="45">
        <v>1</v>
      </c>
    </row>
    <row r="908" spans="1:55" x14ac:dyDescent="0.25">
      <c r="A908" s="46" t="s">
        <v>13497</v>
      </c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>
        <v>1</v>
      </c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  <c r="AX908" s="45"/>
      <c r="AY908" s="45"/>
      <c r="AZ908" s="45"/>
      <c r="BA908" s="45"/>
      <c r="BB908" s="45"/>
      <c r="BC908" s="45">
        <v>1</v>
      </c>
    </row>
    <row r="909" spans="1:55" x14ac:dyDescent="0.25">
      <c r="A909" s="46" t="s">
        <v>13498</v>
      </c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>
        <v>1</v>
      </c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  <c r="AX909" s="45"/>
      <c r="AY909" s="45"/>
      <c r="AZ909" s="45"/>
      <c r="BA909" s="45"/>
      <c r="BB909" s="45"/>
      <c r="BC909" s="45">
        <v>1</v>
      </c>
    </row>
    <row r="910" spans="1:55" x14ac:dyDescent="0.25">
      <c r="A910" s="46" t="s">
        <v>13499</v>
      </c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>
        <v>1</v>
      </c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  <c r="AX910" s="45"/>
      <c r="AY910" s="45"/>
      <c r="AZ910" s="45"/>
      <c r="BA910" s="45"/>
      <c r="BB910" s="45"/>
      <c r="BC910" s="45">
        <v>1</v>
      </c>
    </row>
    <row r="911" spans="1:55" x14ac:dyDescent="0.25">
      <c r="A911" s="46" t="s">
        <v>13500</v>
      </c>
      <c r="B911" s="45">
        <v>1</v>
      </c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  <c r="AX911" s="45"/>
      <c r="AY911" s="45"/>
      <c r="AZ911" s="45"/>
      <c r="BA911" s="45"/>
      <c r="BB911" s="45"/>
      <c r="BC911" s="45">
        <v>1</v>
      </c>
    </row>
    <row r="912" spans="1:55" x14ac:dyDescent="0.25">
      <c r="A912" s="46" t="s">
        <v>13501</v>
      </c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>
        <v>1</v>
      </c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>
        <v>1</v>
      </c>
      <c r="AU912" s="45"/>
      <c r="AV912" s="45"/>
      <c r="AW912" s="45"/>
      <c r="AX912" s="45"/>
      <c r="AY912" s="45"/>
      <c r="AZ912" s="45"/>
      <c r="BA912" s="45"/>
      <c r="BB912" s="45"/>
      <c r="BC912" s="45">
        <v>2</v>
      </c>
    </row>
    <row r="913" spans="1:55" x14ac:dyDescent="0.25">
      <c r="A913" s="46" t="s">
        <v>13502</v>
      </c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>
        <v>1</v>
      </c>
      <c r="AU913" s="45"/>
      <c r="AV913" s="45"/>
      <c r="AW913" s="45"/>
      <c r="AX913" s="45"/>
      <c r="AY913" s="45"/>
      <c r="AZ913" s="45"/>
      <c r="BA913" s="45"/>
      <c r="BB913" s="45"/>
      <c r="BC913" s="45">
        <v>1</v>
      </c>
    </row>
    <row r="914" spans="1:55" x14ac:dyDescent="0.25">
      <c r="A914" s="46" t="s">
        <v>13503</v>
      </c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>
        <v>1</v>
      </c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  <c r="AX914" s="45"/>
      <c r="AY914" s="45"/>
      <c r="AZ914" s="45"/>
      <c r="BA914" s="45"/>
      <c r="BB914" s="45"/>
      <c r="BC914" s="45">
        <v>1</v>
      </c>
    </row>
    <row r="915" spans="1:55" x14ac:dyDescent="0.25">
      <c r="A915" s="46" t="s">
        <v>13504</v>
      </c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  <c r="AX915" s="45"/>
      <c r="AY915" s="45"/>
      <c r="AZ915" s="45">
        <v>1</v>
      </c>
      <c r="BA915" s="45"/>
      <c r="BB915" s="45"/>
      <c r="BC915" s="45">
        <v>1</v>
      </c>
    </row>
    <row r="916" spans="1:55" x14ac:dyDescent="0.25">
      <c r="A916" s="46" t="s">
        <v>13505</v>
      </c>
      <c r="B916" s="45"/>
      <c r="C916" s="45"/>
      <c r="D916" s="45"/>
      <c r="E916" s="45"/>
      <c r="F916" s="45"/>
      <c r="G916" s="45"/>
      <c r="H916" s="45"/>
      <c r="I916" s="45"/>
      <c r="J916" s="45">
        <v>1</v>
      </c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>
        <v>1</v>
      </c>
      <c r="W916" s="45"/>
      <c r="X916" s="45">
        <v>1</v>
      </c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>
        <v>1</v>
      </c>
      <c r="AQ916" s="45"/>
      <c r="AR916" s="45"/>
      <c r="AS916" s="45"/>
      <c r="AT916" s="45">
        <v>1</v>
      </c>
      <c r="AU916" s="45"/>
      <c r="AV916" s="45"/>
      <c r="AW916" s="45"/>
      <c r="AX916" s="45"/>
      <c r="AY916" s="45"/>
      <c r="AZ916" s="45"/>
      <c r="BA916" s="45"/>
      <c r="BB916" s="45"/>
      <c r="BC916" s="45">
        <v>5</v>
      </c>
    </row>
    <row r="917" spans="1:55" x14ac:dyDescent="0.25">
      <c r="A917" s="46" t="s">
        <v>13506</v>
      </c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>
        <v>1</v>
      </c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  <c r="AX917" s="45"/>
      <c r="AY917" s="45"/>
      <c r="AZ917" s="45"/>
      <c r="BA917" s="45"/>
      <c r="BB917" s="45"/>
      <c r="BC917" s="45">
        <v>1</v>
      </c>
    </row>
    <row r="918" spans="1:55" x14ac:dyDescent="0.25">
      <c r="A918" s="46" t="s">
        <v>13507</v>
      </c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>
        <v>1</v>
      </c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  <c r="AX918" s="45"/>
      <c r="AY918" s="45"/>
      <c r="AZ918" s="45"/>
      <c r="BA918" s="45"/>
      <c r="BB918" s="45"/>
      <c r="BC918" s="45">
        <v>1</v>
      </c>
    </row>
    <row r="919" spans="1:55" x14ac:dyDescent="0.25">
      <c r="A919" s="46" t="s">
        <v>13508</v>
      </c>
      <c r="B919" s="45"/>
      <c r="C919" s="45"/>
      <c r="D919" s="45"/>
      <c r="E919" s="45"/>
      <c r="F919" s="45">
        <v>1</v>
      </c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  <c r="AX919" s="45"/>
      <c r="AY919" s="45"/>
      <c r="AZ919" s="45"/>
      <c r="BA919" s="45"/>
      <c r="BB919" s="45"/>
      <c r="BC919" s="45">
        <v>1</v>
      </c>
    </row>
    <row r="920" spans="1:55" x14ac:dyDescent="0.25">
      <c r="A920" s="46" t="s">
        <v>13509</v>
      </c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>
        <v>1</v>
      </c>
      <c r="AU920" s="45"/>
      <c r="AV920" s="45"/>
      <c r="AW920" s="45"/>
      <c r="AX920" s="45"/>
      <c r="AY920" s="45"/>
      <c r="AZ920" s="45"/>
      <c r="BA920" s="45"/>
      <c r="BB920" s="45"/>
      <c r="BC920" s="45">
        <v>1</v>
      </c>
    </row>
    <row r="921" spans="1:55" x14ac:dyDescent="0.25">
      <c r="A921" s="46" t="s">
        <v>13510</v>
      </c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>
        <v>1</v>
      </c>
      <c r="AR921" s="45"/>
      <c r="AS921" s="45"/>
      <c r="AT921" s="45"/>
      <c r="AU921" s="45"/>
      <c r="AV921" s="45"/>
      <c r="AW921" s="45"/>
      <c r="AX921" s="45"/>
      <c r="AY921" s="45"/>
      <c r="AZ921" s="45"/>
      <c r="BA921" s="45"/>
      <c r="BB921" s="45"/>
      <c r="BC921" s="45">
        <v>1</v>
      </c>
    </row>
    <row r="922" spans="1:55" x14ac:dyDescent="0.25">
      <c r="A922" s="46" t="s">
        <v>13511</v>
      </c>
      <c r="B922" s="45">
        <v>1</v>
      </c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  <c r="AX922" s="45"/>
      <c r="AY922" s="45"/>
      <c r="AZ922" s="45"/>
      <c r="BA922" s="45"/>
      <c r="BB922" s="45"/>
      <c r="BC922" s="45">
        <v>1</v>
      </c>
    </row>
    <row r="923" spans="1:55" x14ac:dyDescent="0.25">
      <c r="A923" s="46" t="s">
        <v>13512</v>
      </c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>
        <v>1</v>
      </c>
      <c r="BA923" s="45"/>
      <c r="BB923" s="45"/>
      <c r="BC923" s="45">
        <v>1</v>
      </c>
    </row>
    <row r="924" spans="1:55" x14ac:dyDescent="0.25">
      <c r="A924" s="46" t="s">
        <v>13513</v>
      </c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>
        <v>1</v>
      </c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  <c r="AX924" s="45"/>
      <c r="AY924" s="45"/>
      <c r="AZ924" s="45"/>
      <c r="BA924" s="45"/>
      <c r="BB924" s="45"/>
      <c r="BC924" s="45">
        <v>1</v>
      </c>
    </row>
    <row r="925" spans="1:55" x14ac:dyDescent="0.25">
      <c r="A925" s="46" t="s">
        <v>13514</v>
      </c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>
        <v>1</v>
      </c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>
        <v>1</v>
      </c>
    </row>
    <row r="926" spans="1:55" x14ac:dyDescent="0.25">
      <c r="A926" s="46" t="s">
        <v>13515</v>
      </c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>
        <v>1</v>
      </c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>
        <v>1</v>
      </c>
    </row>
    <row r="927" spans="1:55" x14ac:dyDescent="0.25">
      <c r="A927" s="46" t="s">
        <v>13516</v>
      </c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>
        <v>1</v>
      </c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  <c r="AX927" s="45"/>
      <c r="AY927" s="45"/>
      <c r="AZ927" s="45"/>
      <c r="BA927" s="45"/>
      <c r="BB927" s="45"/>
      <c r="BC927" s="45">
        <v>1</v>
      </c>
    </row>
    <row r="928" spans="1:55" x14ac:dyDescent="0.25">
      <c r="A928" s="46" t="s">
        <v>13517</v>
      </c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>
        <v>1</v>
      </c>
      <c r="AU928" s="45"/>
      <c r="AV928" s="45"/>
      <c r="AW928" s="45"/>
      <c r="AX928" s="45"/>
      <c r="AY928" s="45"/>
      <c r="AZ928" s="45"/>
      <c r="BA928" s="45"/>
      <c r="BB928" s="45"/>
      <c r="BC928" s="45">
        <v>1</v>
      </c>
    </row>
    <row r="929" spans="1:55" x14ac:dyDescent="0.25">
      <c r="A929" s="46" t="s">
        <v>13521</v>
      </c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>
        <v>1</v>
      </c>
      <c r="AU929" s="45"/>
      <c r="AV929" s="45"/>
      <c r="AW929" s="45"/>
      <c r="AX929" s="45"/>
      <c r="AY929" s="45">
        <v>1</v>
      </c>
      <c r="AZ929" s="45"/>
      <c r="BA929" s="45"/>
      <c r="BB929" s="45"/>
      <c r="BC929" s="45">
        <v>2</v>
      </c>
    </row>
    <row r="930" spans="1:55" x14ac:dyDescent="0.25">
      <c r="A930" s="46" t="s">
        <v>13518</v>
      </c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>
        <v>1</v>
      </c>
      <c r="AW930" s="45"/>
      <c r="AX930" s="45"/>
      <c r="AY930" s="45"/>
      <c r="AZ930" s="45"/>
      <c r="BA930" s="45"/>
      <c r="BB930" s="45"/>
      <c r="BC930" s="45">
        <v>1</v>
      </c>
    </row>
    <row r="931" spans="1:55" x14ac:dyDescent="0.25">
      <c r="A931" s="46" t="s">
        <v>13519</v>
      </c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>
        <v>1</v>
      </c>
      <c r="AW931" s="45"/>
      <c r="AX931" s="45"/>
      <c r="AY931" s="45"/>
      <c r="AZ931" s="45"/>
      <c r="BA931" s="45"/>
      <c r="BB931" s="45"/>
      <c r="BC931" s="45">
        <v>1</v>
      </c>
    </row>
    <row r="932" spans="1:55" x14ac:dyDescent="0.25">
      <c r="A932" s="46" t="s">
        <v>13520</v>
      </c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>
        <v>1</v>
      </c>
      <c r="AW932" s="45"/>
      <c r="AX932" s="45"/>
      <c r="AY932" s="45"/>
      <c r="AZ932" s="45"/>
      <c r="BA932" s="45"/>
      <c r="BB932" s="45"/>
      <c r="BC932" s="45">
        <v>1</v>
      </c>
    </row>
    <row r="933" spans="1:55" x14ac:dyDescent="0.25">
      <c r="A933" s="46" t="s">
        <v>13522</v>
      </c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>
        <v>1</v>
      </c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  <c r="AX933" s="45"/>
      <c r="AY933" s="45"/>
      <c r="AZ933" s="45"/>
      <c r="BA933" s="45"/>
      <c r="BB933" s="45"/>
      <c r="BC933" s="45">
        <v>1</v>
      </c>
    </row>
    <row r="934" spans="1:55" x14ac:dyDescent="0.25">
      <c r="A934" s="46" t="s">
        <v>13523</v>
      </c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>
        <v>1</v>
      </c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  <c r="AX934" s="45"/>
      <c r="AY934" s="45"/>
      <c r="AZ934" s="45"/>
      <c r="BA934" s="45"/>
      <c r="BB934" s="45"/>
      <c r="BC934" s="45">
        <v>1</v>
      </c>
    </row>
    <row r="935" spans="1:55" x14ac:dyDescent="0.25">
      <c r="A935" s="46" t="s">
        <v>13524</v>
      </c>
      <c r="B935" s="45"/>
      <c r="C935" s="45"/>
      <c r="D935" s="45"/>
      <c r="E935" s="45"/>
      <c r="F935" s="45">
        <v>1</v>
      </c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>
        <v>1</v>
      </c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  <c r="AX935" s="45"/>
      <c r="AY935" s="45"/>
      <c r="AZ935" s="45"/>
      <c r="BA935" s="45"/>
      <c r="BB935" s="45"/>
      <c r="BC935" s="45">
        <v>2</v>
      </c>
    </row>
    <row r="936" spans="1:55" x14ac:dyDescent="0.25">
      <c r="A936" s="46" t="s">
        <v>13525</v>
      </c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>
        <v>1</v>
      </c>
      <c r="AS936" s="45"/>
      <c r="AT936" s="45"/>
      <c r="AU936" s="45"/>
      <c r="AV936" s="45"/>
      <c r="AW936" s="45"/>
      <c r="AX936" s="45"/>
      <c r="AY936" s="45"/>
      <c r="AZ936" s="45"/>
      <c r="BA936" s="45"/>
      <c r="BB936" s="45"/>
      <c r="BC936" s="45">
        <v>1</v>
      </c>
    </row>
    <row r="937" spans="1:55" x14ac:dyDescent="0.25">
      <c r="A937" s="46" t="s">
        <v>13526</v>
      </c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>
        <v>1</v>
      </c>
      <c r="AU937" s="45"/>
      <c r="AV937" s="45"/>
      <c r="AW937" s="45"/>
      <c r="AX937" s="45"/>
      <c r="AY937" s="45"/>
      <c r="AZ937" s="45"/>
      <c r="BA937" s="45"/>
      <c r="BB937" s="45"/>
      <c r="BC937" s="45">
        <v>1</v>
      </c>
    </row>
    <row r="938" spans="1:55" x14ac:dyDescent="0.25">
      <c r="A938" s="46" t="s">
        <v>13527</v>
      </c>
      <c r="B938" s="45"/>
      <c r="C938" s="45"/>
      <c r="D938" s="45"/>
      <c r="E938" s="45"/>
      <c r="F938" s="45"/>
      <c r="G938" s="45">
        <v>1</v>
      </c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>
        <v>1</v>
      </c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>
        <v>1</v>
      </c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  <c r="AX938" s="45"/>
      <c r="AY938" s="45"/>
      <c r="AZ938" s="45"/>
      <c r="BA938" s="45"/>
      <c r="BB938" s="45"/>
      <c r="BC938" s="45">
        <v>3</v>
      </c>
    </row>
    <row r="939" spans="1:55" x14ac:dyDescent="0.25">
      <c r="A939" s="46" t="s">
        <v>13528</v>
      </c>
      <c r="B939" s="45"/>
      <c r="C939" s="45"/>
      <c r="D939" s="45"/>
      <c r="E939" s="45"/>
      <c r="F939" s="45"/>
      <c r="G939" s="45">
        <v>1</v>
      </c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  <c r="AX939" s="45"/>
      <c r="AY939" s="45"/>
      <c r="AZ939" s="45"/>
      <c r="BA939" s="45"/>
      <c r="BB939" s="45"/>
      <c r="BC939" s="45">
        <v>1</v>
      </c>
    </row>
    <row r="940" spans="1:55" x14ac:dyDescent="0.25">
      <c r="A940" s="46" t="s">
        <v>13529</v>
      </c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  <c r="AX940" s="45"/>
      <c r="AY940" s="45">
        <v>1</v>
      </c>
      <c r="AZ940" s="45"/>
      <c r="BA940" s="45"/>
      <c r="BB940" s="45"/>
      <c r="BC940" s="45">
        <v>1</v>
      </c>
    </row>
    <row r="941" spans="1:55" x14ac:dyDescent="0.25">
      <c r="A941" s="46" t="s">
        <v>13530</v>
      </c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  <c r="AX941" s="45"/>
      <c r="AY941" s="45">
        <v>1</v>
      </c>
      <c r="AZ941" s="45"/>
      <c r="BA941" s="45"/>
      <c r="BB941" s="45"/>
      <c r="BC941" s="45">
        <v>1</v>
      </c>
    </row>
    <row r="942" spans="1:55" x14ac:dyDescent="0.25">
      <c r="A942" s="46" t="s">
        <v>13531</v>
      </c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>
        <v>1</v>
      </c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  <c r="AX942" s="45"/>
      <c r="AY942" s="45"/>
      <c r="AZ942" s="45"/>
      <c r="BA942" s="45"/>
      <c r="BB942" s="45"/>
      <c r="BC942" s="45">
        <v>1</v>
      </c>
    </row>
    <row r="943" spans="1:55" x14ac:dyDescent="0.25">
      <c r="A943" s="46" t="s">
        <v>13532</v>
      </c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>
        <v>1</v>
      </c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  <c r="AX943" s="45"/>
      <c r="AY943" s="45"/>
      <c r="AZ943" s="45"/>
      <c r="BA943" s="45"/>
      <c r="BB943" s="45"/>
      <c r="BC943" s="45">
        <v>1</v>
      </c>
    </row>
    <row r="944" spans="1:55" x14ac:dyDescent="0.25">
      <c r="A944" s="46" t="s">
        <v>13533</v>
      </c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>
        <v>1</v>
      </c>
      <c r="AU944" s="45"/>
      <c r="AV944" s="45"/>
      <c r="AW944" s="45"/>
      <c r="AX944" s="45"/>
      <c r="AY944" s="45"/>
      <c r="AZ944" s="45"/>
      <c r="BA944" s="45"/>
      <c r="BB944" s="45"/>
      <c r="BC944" s="45">
        <v>1</v>
      </c>
    </row>
    <row r="945" spans="1:55" x14ac:dyDescent="0.25">
      <c r="A945" s="46" t="s">
        <v>13534</v>
      </c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  <c r="AX945" s="45"/>
      <c r="AY945" s="45">
        <v>1</v>
      </c>
      <c r="AZ945" s="45"/>
      <c r="BA945" s="45"/>
      <c r="BB945" s="45"/>
      <c r="BC945" s="45">
        <v>1</v>
      </c>
    </row>
    <row r="946" spans="1:55" x14ac:dyDescent="0.25">
      <c r="A946" s="46" t="s">
        <v>13535</v>
      </c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>
        <v>1</v>
      </c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  <c r="AX946" s="45"/>
      <c r="AY946" s="45"/>
      <c r="AZ946" s="45"/>
      <c r="BA946" s="45"/>
      <c r="BB946" s="45"/>
      <c r="BC946" s="45">
        <v>1</v>
      </c>
    </row>
    <row r="947" spans="1:55" x14ac:dyDescent="0.25">
      <c r="A947" s="46" t="s">
        <v>13536</v>
      </c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>
        <v>1</v>
      </c>
      <c r="Q947" s="45">
        <v>1</v>
      </c>
      <c r="R947" s="45"/>
      <c r="S947" s="45">
        <v>1</v>
      </c>
      <c r="T947" s="45"/>
      <c r="U947" s="45"/>
      <c r="V947" s="45"/>
      <c r="W947" s="45">
        <v>1</v>
      </c>
      <c r="X947" s="45"/>
      <c r="Y947" s="45"/>
      <c r="Z947" s="45">
        <v>1</v>
      </c>
      <c r="AA947" s="45"/>
      <c r="AB947" s="45"/>
      <c r="AC947" s="45"/>
      <c r="AD947" s="45"/>
      <c r="AE947" s="45">
        <v>1</v>
      </c>
      <c r="AF947" s="45"/>
      <c r="AG947" s="45"/>
      <c r="AH947" s="45"/>
      <c r="AI947" s="45"/>
      <c r="AJ947" s="45"/>
      <c r="AK947" s="45">
        <v>1</v>
      </c>
      <c r="AL947" s="45"/>
      <c r="AM947" s="45"/>
      <c r="AN947" s="45"/>
      <c r="AO947" s="45"/>
      <c r="AP947" s="45"/>
      <c r="AQ947" s="45"/>
      <c r="AR947" s="45"/>
      <c r="AS947" s="45">
        <v>1</v>
      </c>
      <c r="AT947" s="45">
        <v>1</v>
      </c>
      <c r="AU947" s="45"/>
      <c r="AV947" s="45"/>
      <c r="AW947" s="45"/>
      <c r="AX947" s="45"/>
      <c r="AY947" s="45"/>
      <c r="AZ947" s="45"/>
      <c r="BA947" s="45"/>
      <c r="BB947" s="45"/>
      <c r="BC947" s="45">
        <v>9</v>
      </c>
    </row>
    <row r="948" spans="1:55" x14ac:dyDescent="0.25">
      <c r="A948" s="46" t="s">
        <v>13537</v>
      </c>
      <c r="B948" s="45">
        <v>1</v>
      </c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  <c r="AX948" s="45"/>
      <c r="AY948" s="45"/>
      <c r="AZ948" s="45"/>
      <c r="BA948" s="45"/>
      <c r="BB948" s="45"/>
      <c r="BC948" s="45">
        <v>1</v>
      </c>
    </row>
    <row r="949" spans="1:55" x14ac:dyDescent="0.25">
      <c r="A949" s="46" t="s">
        <v>13538</v>
      </c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>
        <v>1</v>
      </c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  <c r="AX949" s="45"/>
      <c r="AY949" s="45"/>
      <c r="AZ949" s="45"/>
      <c r="BA949" s="45"/>
      <c r="BB949" s="45"/>
      <c r="BC949" s="45">
        <v>1</v>
      </c>
    </row>
    <row r="950" spans="1:55" x14ac:dyDescent="0.25">
      <c r="A950" s="46" t="s">
        <v>13539</v>
      </c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>
        <v>1</v>
      </c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  <c r="AX950" s="45"/>
      <c r="AY950" s="45"/>
      <c r="AZ950" s="45"/>
      <c r="BA950" s="45"/>
      <c r="BB950" s="45"/>
      <c r="BC950" s="45">
        <v>1</v>
      </c>
    </row>
    <row r="951" spans="1:55" x14ac:dyDescent="0.25">
      <c r="A951" s="46" t="s">
        <v>13540</v>
      </c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>
        <v>1</v>
      </c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  <c r="AX951" s="45"/>
      <c r="AY951" s="45"/>
      <c r="AZ951" s="45"/>
      <c r="BA951" s="45"/>
      <c r="BB951" s="45"/>
      <c r="BC951" s="45">
        <v>1</v>
      </c>
    </row>
    <row r="952" spans="1:55" x14ac:dyDescent="0.25">
      <c r="A952" s="46" t="s">
        <v>13541</v>
      </c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>
        <v>1</v>
      </c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  <c r="AX952" s="45"/>
      <c r="AY952" s="45"/>
      <c r="AZ952" s="45"/>
      <c r="BA952" s="45"/>
      <c r="BB952" s="45"/>
      <c r="BC952" s="45">
        <v>1</v>
      </c>
    </row>
    <row r="953" spans="1:55" x14ac:dyDescent="0.25">
      <c r="A953" s="46" t="s">
        <v>13542</v>
      </c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  <c r="AX953" s="45"/>
      <c r="AY953" s="45"/>
      <c r="AZ953" s="45">
        <v>1</v>
      </c>
      <c r="BA953" s="45"/>
      <c r="BB953" s="45"/>
      <c r="BC953" s="45">
        <v>1</v>
      </c>
    </row>
    <row r="954" spans="1:55" x14ac:dyDescent="0.25">
      <c r="A954" s="46" t="s">
        <v>13543</v>
      </c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>
        <v>1</v>
      </c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  <c r="AX954" s="45"/>
      <c r="AY954" s="45"/>
      <c r="AZ954" s="45"/>
      <c r="BA954" s="45"/>
      <c r="BB954" s="45"/>
      <c r="BC954" s="45">
        <v>1</v>
      </c>
    </row>
    <row r="955" spans="1:55" x14ac:dyDescent="0.25">
      <c r="A955" s="46" t="s">
        <v>13544</v>
      </c>
      <c r="B955" s="45"/>
      <c r="C955" s="45"/>
      <c r="D955" s="45"/>
      <c r="E955" s="45"/>
      <c r="F955" s="45"/>
      <c r="G955" s="45">
        <v>1</v>
      </c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  <c r="AX955" s="45"/>
      <c r="AY955" s="45"/>
      <c r="AZ955" s="45"/>
      <c r="BA955" s="45"/>
      <c r="BB955" s="45"/>
      <c r="BC955" s="45">
        <v>1</v>
      </c>
    </row>
    <row r="956" spans="1:55" x14ac:dyDescent="0.25">
      <c r="A956" s="46" t="s">
        <v>13545</v>
      </c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>
        <v>1</v>
      </c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  <c r="AX956" s="45"/>
      <c r="AY956" s="45"/>
      <c r="AZ956" s="45"/>
      <c r="BA956" s="45"/>
      <c r="BB956" s="45"/>
      <c r="BC956" s="45">
        <v>1</v>
      </c>
    </row>
    <row r="957" spans="1:55" x14ac:dyDescent="0.25">
      <c r="A957" s="46" t="s">
        <v>13546</v>
      </c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>
        <v>1</v>
      </c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>
        <v>1</v>
      </c>
      <c r="AU957" s="45"/>
      <c r="AV957" s="45"/>
      <c r="AW957" s="45"/>
      <c r="AX957" s="45"/>
      <c r="AY957" s="45"/>
      <c r="AZ957" s="45"/>
      <c r="BA957" s="45"/>
      <c r="BB957" s="45"/>
      <c r="BC957" s="45">
        <v>2</v>
      </c>
    </row>
    <row r="958" spans="1:55" x14ac:dyDescent="0.25">
      <c r="A958" s="46" t="s">
        <v>13547</v>
      </c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>
        <v>1</v>
      </c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  <c r="AX958" s="45"/>
      <c r="AY958" s="45"/>
      <c r="AZ958" s="45"/>
      <c r="BA958" s="45"/>
      <c r="BB958" s="45"/>
      <c r="BC958" s="45">
        <v>1</v>
      </c>
    </row>
    <row r="959" spans="1:55" x14ac:dyDescent="0.25">
      <c r="A959" s="46" t="s">
        <v>13548</v>
      </c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>
        <v>1</v>
      </c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  <c r="AX959" s="45"/>
      <c r="AY959" s="45"/>
      <c r="AZ959" s="45"/>
      <c r="BA959" s="45"/>
      <c r="BB959" s="45"/>
      <c r="BC959" s="45">
        <v>1</v>
      </c>
    </row>
    <row r="960" spans="1:55" x14ac:dyDescent="0.25">
      <c r="A960" s="46" t="s">
        <v>13549</v>
      </c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>
        <v>1</v>
      </c>
      <c r="AO960" s="45"/>
      <c r="AP960" s="45"/>
      <c r="AQ960" s="45"/>
      <c r="AR960" s="45"/>
      <c r="AS960" s="45"/>
      <c r="AT960" s="45"/>
      <c r="AU960" s="45"/>
      <c r="AV960" s="45"/>
      <c r="AW960" s="45"/>
      <c r="AX960" s="45"/>
      <c r="AY960" s="45"/>
      <c r="AZ960" s="45"/>
      <c r="BA960" s="45"/>
      <c r="BB960" s="45"/>
      <c r="BC960" s="45">
        <v>1</v>
      </c>
    </row>
    <row r="961" spans="1:55" x14ac:dyDescent="0.25">
      <c r="A961" s="46" t="s">
        <v>13550</v>
      </c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>
        <v>1</v>
      </c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  <c r="AX961" s="45"/>
      <c r="AY961" s="45"/>
      <c r="AZ961" s="45"/>
      <c r="BA961" s="45"/>
      <c r="BB961" s="45"/>
      <c r="BC961" s="45">
        <v>1</v>
      </c>
    </row>
    <row r="962" spans="1:55" x14ac:dyDescent="0.25">
      <c r="A962" s="46" t="s">
        <v>13551</v>
      </c>
      <c r="B962" s="45"/>
      <c r="C962" s="45"/>
      <c r="D962" s="45">
        <v>1</v>
      </c>
      <c r="E962" s="45"/>
      <c r="F962" s="45"/>
      <c r="G962" s="45"/>
      <c r="H962" s="45"/>
      <c r="I962" s="45"/>
      <c r="J962" s="45"/>
      <c r="K962" s="45">
        <v>1</v>
      </c>
      <c r="L962" s="45"/>
      <c r="M962" s="45"/>
      <c r="N962" s="45"/>
      <c r="O962" s="45"/>
      <c r="P962" s="45"/>
      <c r="Q962" s="45"/>
      <c r="R962" s="45"/>
      <c r="S962" s="45"/>
      <c r="T962" s="45">
        <v>1</v>
      </c>
      <c r="U962" s="45"/>
      <c r="V962" s="45"/>
      <c r="W962" s="45"/>
      <c r="X962" s="45"/>
      <c r="Y962" s="45"/>
      <c r="Z962" s="45">
        <v>1</v>
      </c>
      <c r="AA962" s="45">
        <v>1</v>
      </c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  <c r="AX962" s="45"/>
      <c r="AY962" s="45"/>
      <c r="AZ962" s="45">
        <v>1</v>
      </c>
      <c r="BA962" s="45"/>
      <c r="BB962" s="45"/>
      <c r="BC962" s="45">
        <v>6</v>
      </c>
    </row>
    <row r="963" spans="1:55" x14ac:dyDescent="0.25">
      <c r="A963" s="46" t="s">
        <v>13552</v>
      </c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>
        <v>1</v>
      </c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  <c r="AX963" s="45"/>
      <c r="AY963" s="45"/>
      <c r="AZ963" s="45"/>
      <c r="BA963" s="45"/>
      <c r="BB963" s="45"/>
      <c r="BC963" s="45">
        <v>1</v>
      </c>
    </row>
    <row r="964" spans="1:55" x14ac:dyDescent="0.25">
      <c r="A964" s="46" t="s">
        <v>13553</v>
      </c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>
        <v>1</v>
      </c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  <c r="AX964" s="45"/>
      <c r="AY964" s="45"/>
      <c r="AZ964" s="45"/>
      <c r="BA964" s="45"/>
      <c r="BB964" s="45"/>
      <c r="BC964" s="45">
        <v>1</v>
      </c>
    </row>
    <row r="965" spans="1:55" x14ac:dyDescent="0.25">
      <c r="A965" s="46" t="s">
        <v>13554</v>
      </c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>
        <v>1</v>
      </c>
      <c r="AP965" s="45"/>
      <c r="AQ965" s="45"/>
      <c r="AR965" s="45"/>
      <c r="AS965" s="45"/>
      <c r="AT965" s="45"/>
      <c r="AU965" s="45"/>
      <c r="AV965" s="45"/>
      <c r="AW965" s="45"/>
      <c r="AX965" s="45"/>
      <c r="AY965" s="45"/>
      <c r="AZ965" s="45"/>
      <c r="BA965" s="45"/>
      <c r="BB965" s="45"/>
      <c r="BC965" s="45">
        <v>1</v>
      </c>
    </row>
    <row r="966" spans="1:55" x14ac:dyDescent="0.25">
      <c r="A966" s="46" t="s">
        <v>13557</v>
      </c>
      <c r="B966" s="45"/>
      <c r="C966" s="45"/>
      <c r="D966" s="45"/>
      <c r="E966" s="45"/>
      <c r="F966" s="45">
        <v>1</v>
      </c>
      <c r="G966" s="45">
        <v>1</v>
      </c>
      <c r="H966" s="45"/>
      <c r="I966" s="45"/>
      <c r="J966" s="45"/>
      <c r="K966" s="45">
        <v>1</v>
      </c>
      <c r="L966" s="45"/>
      <c r="M966" s="45"/>
      <c r="N966" s="45"/>
      <c r="O966" s="45"/>
      <c r="P966" s="45">
        <v>1</v>
      </c>
      <c r="Q966" s="45">
        <v>1</v>
      </c>
      <c r="R966" s="45"/>
      <c r="S966" s="45"/>
      <c r="T966" s="45"/>
      <c r="U966" s="45"/>
      <c r="V966" s="45"/>
      <c r="W966" s="45"/>
      <c r="X966" s="45">
        <v>1</v>
      </c>
      <c r="Y966" s="45">
        <v>1</v>
      </c>
      <c r="Z966" s="45"/>
      <c r="AA966" s="45"/>
      <c r="AB966" s="45">
        <v>1</v>
      </c>
      <c r="AC966" s="45"/>
      <c r="AD966" s="45"/>
      <c r="AE966" s="45"/>
      <c r="AF966" s="45"/>
      <c r="AG966" s="45"/>
      <c r="AH966" s="45"/>
      <c r="AI966" s="45"/>
      <c r="AJ966" s="45"/>
      <c r="AK966" s="45">
        <v>1</v>
      </c>
      <c r="AL966" s="45"/>
      <c r="AM966" s="45">
        <v>1</v>
      </c>
      <c r="AN966" s="45"/>
      <c r="AO966" s="45"/>
      <c r="AP966" s="45"/>
      <c r="AQ966" s="45"/>
      <c r="AR966" s="45">
        <v>1</v>
      </c>
      <c r="AS966" s="45">
        <v>1</v>
      </c>
      <c r="AT966" s="45"/>
      <c r="AU966" s="45"/>
      <c r="AV966" s="45"/>
      <c r="AW966" s="45"/>
      <c r="AX966" s="45"/>
      <c r="AY966" s="45"/>
      <c r="AZ966" s="45"/>
      <c r="BA966" s="45"/>
      <c r="BB966" s="45"/>
      <c r="BC966" s="45">
        <v>12</v>
      </c>
    </row>
    <row r="967" spans="1:55" x14ac:dyDescent="0.25">
      <c r="A967" s="46" t="s">
        <v>13555</v>
      </c>
      <c r="B967" s="45">
        <v>1</v>
      </c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  <c r="AX967" s="45"/>
      <c r="AY967" s="45"/>
      <c r="AZ967" s="45"/>
      <c r="BA967" s="45"/>
      <c r="BB967" s="45"/>
      <c r="BC967" s="45">
        <v>1</v>
      </c>
    </row>
    <row r="968" spans="1:55" x14ac:dyDescent="0.25">
      <c r="A968" s="46" t="s">
        <v>13556</v>
      </c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>
        <v>1</v>
      </c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  <c r="AX968" s="45"/>
      <c r="AY968" s="45"/>
      <c r="AZ968" s="45"/>
      <c r="BA968" s="45"/>
      <c r="BB968" s="45"/>
      <c r="BC968" s="45">
        <v>1</v>
      </c>
    </row>
    <row r="969" spans="1:55" x14ac:dyDescent="0.25">
      <c r="A969" s="46" t="s">
        <v>13558</v>
      </c>
      <c r="B969" s="45"/>
      <c r="C969" s="45">
        <v>1</v>
      </c>
      <c r="D969" s="45"/>
      <c r="E969" s="45"/>
      <c r="F969" s="45"/>
      <c r="G969" s="45"/>
      <c r="H969" s="45"/>
      <c r="I969" s="45"/>
      <c r="J969" s="45"/>
      <c r="K969" s="45"/>
      <c r="L969" s="45">
        <v>1</v>
      </c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>
        <v>1</v>
      </c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>
        <v>1</v>
      </c>
      <c r="AU969" s="45"/>
      <c r="AV969" s="45"/>
      <c r="AW969" s="45"/>
      <c r="AX969" s="45"/>
      <c r="AY969" s="45"/>
      <c r="AZ969" s="45"/>
      <c r="BA969" s="45"/>
      <c r="BB969" s="45"/>
      <c r="BC969" s="45">
        <v>4</v>
      </c>
    </row>
    <row r="970" spans="1:55" x14ac:dyDescent="0.25">
      <c r="A970" s="46" t="s">
        <v>13559</v>
      </c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>
        <v>1</v>
      </c>
      <c r="AU970" s="45"/>
      <c r="AV970" s="45"/>
      <c r="AW970" s="45"/>
      <c r="AX970" s="45"/>
      <c r="AY970" s="45"/>
      <c r="AZ970" s="45"/>
      <c r="BA970" s="45"/>
      <c r="BB970" s="45"/>
      <c r="BC970" s="45">
        <v>1</v>
      </c>
    </row>
    <row r="971" spans="1:55" x14ac:dyDescent="0.25">
      <c r="A971" s="46" t="s">
        <v>13560</v>
      </c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  <c r="AX971" s="45">
        <v>1</v>
      </c>
      <c r="AY971" s="45"/>
      <c r="AZ971" s="45"/>
      <c r="BA971" s="45"/>
      <c r="BB971" s="45"/>
      <c r="BC971" s="45">
        <v>1</v>
      </c>
    </row>
    <row r="972" spans="1:55" x14ac:dyDescent="0.25">
      <c r="A972" s="46" t="s">
        <v>13561</v>
      </c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>
        <v>1</v>
      </c>
      <c r="AU972" s="45"/>
      <c r="AV972" s="45"/>
      <c r="AW972" s="45"/>
      <c r="AX972" s="45"/>
      <c r="AY972" s="45"/>
      <c r="AZ972" s="45"/>
      <c r="BA972" s="45"/>
      <c r="BB972" s="45"/>
      <c r="BC972" s="45">
        <v>1</v>
      </c>
    </row>
    <row r="973" spans="1:55" x14ac:dyDescent="0.25">
      <c r="A973" s="46" t="s">
        <v>13562</v>
      </c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>
        <v>1</v>
      </c>
      <c r="AF973" s="45"/>
      <c r="AG973" s="45"/>
      <c r="AH973" s="45"/>
      <c r="AI973" s="45"/>
      <c r="AJ973" s="45"/>
      <c r="AK973" s="45"/>
      <c r="AL973" s="45"/>
      <c r="AM973" s="45"/>
      <c r="AN973" s="45">
        <v>1</v>
      </c>
      <c r="AO973" s="45"/>
      <c r="AP973" s="45"/>
      <c r="AQ973" s="45">
        <v>1</v>
      </c>
      <c r="AR973" s="45"/>
      <c r="AS973" s="45"/>
      <c r="AT973" s="45"/>
      <c r="AU973" s="45"/>
      <c r="AV973" s="45">
        <v>1</v>
      </c>
      <c r="AW973" s="45"/>
      <c r="AX973" s="45"/>
      <c r="AY973" s="45"/>
      <c r="AZ973" s="45"/>
      <c r="BA973" s="45"/>
      <c r="BB973" s="45"/>
      <c r="BC973" s="45">
        <v>4</v>
      </c>
    </row>
    <row r="974" spans="1:55" x14ac:dyDescent="0.25">
      <c r="A974" s="46" t="s">
        <v>13563</v>
      </c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>
        <v>1</v>
      </c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  <c r="AX974" s="45"/>
      <c r="AY974" s="45"/>
      <c r="AZ974" s="45"/>
      <c r="BA974" s="45"/>
      <c r="BB974" s="45"/>
      <c r="BC974" s="45">
        <v>1</v>
      </c>
    </row>
    <row r="975" spans="1:55" x14ac:dyDescent="0.25">
      <c r="A975" s="46" t="s">
        <v>13564</v>
      </c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>
        <v>1</v>
      </c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>
        <v>1</v>
      </c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  <c r="AX975" s="45"/>
      <c r="AY975" s="45"/>
      <c r="AZ975" s="45"/>
      <c r="BA975" s="45"/>
      <c r="BB975" s="45"/>
      <c r="BC975" s="45">
        <v>2</v>
      </c>
    </row>
    <row r="976" spans="1:55" x14ac:dyDescent="0.25">
      <c r="A976" s="46" t="s">
        <v>13565</v>
      </c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  <c r="AX976" s="45"/>
      <c r="AY976" s="45"/>
      <c r="AZ976" s="45">
        <v>1</v>
      </c>
      <c r="BA976" s="45"/>
      <c r="BB976" s="45"/>
      <c r="BC976" s="45">
        <v>1</v>
      </c>
    </row>
    <row r="977" spans="1:55" x14ac:dyDescent="0.25">
      <c r="A977" s="46" t="s">
        <v>13566</v>
      </c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>
        <v>1</v>
      </c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  <c r="AX977" s="45"/>
      <c r="AY977" s="45"/>
      <c r="AZ977" s="45"/>
      <c r="BA977" s="45"/>
      <c r="BB977" s="45"/>
      <c r="BC977" s="45">
        <v>1</v>
      </c>
    </row>
    <row r="978" spans="1:55" x14ac:dyDescent="0.25">
      <c r="A978" s="46" t="s">
        <v>13567</v>
      </c>
      <c r="B978" s="45"/>
      <c r="C978" s="45"/>
      <c r="D978" s="45"/>
      <c r="E978" s="45">
        <v>1</v>
      </c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>
        <v>1</v>
      </c>
    </row>
    <row r="979" spans="1:55" x14ac:dyDescent="0.25">
      <c r="A979" s="46" t="s">
        <v>13568</v>
      </c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>
        <v>1</v>
      </c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  <c r="AX979" s="45"/>
      <c r="AY979" s="45"/>
      <c r="AZ979" s="45"/>
      <c r="BA979" s="45"/>
      <c r="BB979" s="45"/>
      <c r="BC979" s="45">
        <v>1</v>
      </c>
    </row>
    <row r="980" spans="1:55" x14ac:dyDescent="0.25">
      <c r="A980" s="46" t="s">
        <v>13569</v>
      </c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  <c r="AX980" s="45"/>
      <c r="AY980" s="45"/>
      <c r="AZ980" s="45"/>
      <c r="BA980" s="45"/>
      <c r="BB980" s="45">
        <v>1</v>
      </c>
      <c r="BC980" s="45">
        <v>1</v>
      </c>
    </row>
    <row r="981" spans="1:55" x14ac:dyDescent="0.25">
      <c r="A981" s="46" t="s">
        <v>13570</v>
      </c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>
        <v>1</v>
      </c>
      <c r="AP981" s="45"/>
      <c r="AQ981" s="45"/>
      <c r="AR981" s="45"/>
      <c r="AS981" s="45"/>
      <c r="AT981" s="45"/>
      <c r="AU981" s="45"/>
      <c r="AV981" s="45"/>
      <c r="AW981" s="45"/>
      <c r="AX981" s="45"/>
      <c r="AY981" s="45"/>
      <c r="AZ981" s="45"/>
      <c r="BA981" s="45"/>
      <c r="BB981" s="45"/>
      <c r="BC981" s="45">
        <v>1</v>
      </c>
    </row>
    <row r="982" spans="1:55" x14ac:dyDescent="0.25">
      <c r="A982" s="46" t="s">
        <v>13571</v>
      </c>
      <c r="B982" s="45"/>
      <c r="C982" s="45"/>
      <c r="D982" s="45"/>
      <c r="E982" s="45"/>
      <c r="F982" s="45"/>
      <c r="G982" s="45">
        <v>1</v>
      </c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  <c r="AX982" s="45"/>
      <c r="AY982" s="45"/>
      <c r="AZ982" s="45"/>
      <c r="BA982" s="45"/>
      <c r="BB982" s="45"/>
      <c r="BC982" s="45">
        <v>1</v>
      </c>
    </row>
    <row r="983" spans="1:55" x14ac:dyDescent="0.25">
      <c r="A983" s="46" t="s">
        <v>13572</v>
      </c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>
        <v>1</v>
      </c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  <c r="AX983" s="45"/>
      <c r="AY983" s="45"/>
      <c r="AZ983" s="45"/>
      <c r="BA983" s="45"/>
      <c r="BB983" s="45"/>
      <c r="BC983" s="45">
        <v>1</v>
      </c>
    </row>
    <row r="984" spans="1:55" x14ac:dyDescent="0.25">
      <c r="A984" s="46" t="s">
        <v>13573</v>
      </c>
      <c r="B984" s="45"/>
      <c r="C984" s="45"/>
      <c r="D984" s="45"/>
      <c r="E984" s="45"/>
      <c r="F984" s="45"/>
      <c r="G984" s="45">
        <v>1</v>
      </c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  <c r="AX984" s="45"/>
      <c r="AY984" s="45"/>
      <c r="AZ984" s="45"/>
      <c r="BA984" s="45"/>
      <c r="BB984" s="45"/>
      <c r="BC984" s="45">
        <v>1</v>
      </c>
    </row>
    <row r="985" spans="1:55" x14ac:dyDescent="0.25">
      <c r="A985" s="46" t="s">
        <v>13574</v>
      </c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>
        <v>1</v>
      </c>
      <c r="AP985" s="45"/>
      <c r="AQ985" s="45"/>
      <c r="AR985" s="45"/>
      <c r="AS985" s="45"/>
      <c r="AT985" s="45"/>
      <c r="AU985" s="45"/>
      <c r="AV985" s="45"/>
      <c r="AW985" s="45"/>
      <c r="AX985" s="45"/>
      <c r="AY985" s="45"/>
      <c r="AZ985" s="45"/>
      <c r="BA985" s="45"/>
      <c r="BB985" s="45"/>
      <c r="BC985" s="45">
        <v>1</v>
      </c>
    </row>
    <row r="986" spans="1:55" x14ac:dyDescent="0.25">
      <c r="A986" s="46" t="s">
        <v>13575</v>
      </c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>
        <v>1</v>
      </c>
      <c r="AP986" s="45"/>
      <c r="AQ986" s="45"/>
      <c r="AR986" s="45"/>
      <c r="AS986" s="45"/>
      <c r="AT986" s="45"/>
      <c r="AU986" s="45"/>
      <c r="AV986" s="45"/>
      <c r="AW986" s="45"/>
      <c r="AX986" s="45"/>
      <c r="AY986" s="45"/>
      <c r="AZ986" s="45"/>
      <c r="BA986" s="45"/>
      <c r="BB986" s="45"/>
      <c r="BC986" s="45">
        <v>1</v>
      </c>
    </row>
    <row r="987" spans="1:55" x14ac:dyDescent="0.25">
      <c r="A987" s="46" t="s">
        <v>13576</v>
      </c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>
        <v>1</v>
      </c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  <c r="AX987" s="45"/>
      <c r="AY987" s="45"/>
      <c r="AZ987" s="45"/>
      <c r="BA987" s="45"/>
      <c r="BB987" s="45"/>
      <c r="BC987" s="45">
        <v>1</v>
      </c>
    </row>
    <row r="988" spans="1:55" x14ac:dyDescent="0.25">
      <c r="A988" s="46" t="s">
        <v>13577</v>
      </c>
      <c r="B988" s="45"/>
      <c r="C988" s="45"/>
      <c r="D988" s="45"/>
      <c r="E988" s="45"/>
      <c r="F988" s="45">
        <v>1</v>
      </c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  <c r="AX988" s="45"/>
      <c r="AY988" s="45"/>
      <c r="AZ988" s="45"/>
      <c r="BA988" s="45"/>
      <c r="BB988" s="45"/>
      <c r="BC988" s="45">
        <v>1</v>
      </c>
    </row>
    <row r="989" spans="1:55" x14ac:dyDescent="0.25">
      <c r="A989" s="46" t="s">
        <v>13578</v>
      </c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>
        <v>1</v>
      </c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  <c r="AX989" s="45"/>
      <c r="AY989" s="45"/>
      <c r="AZ989" s="45"/>
      <c r="BA989" s="45"/>
      <c r="BB989" s="45"/>
      <c r="BC989" s="45">
        <v>1</v>
      </c>
    </row>
    <row r="990" spans="1:55" x14ac:dyDescent="0.25">
      <c r="A990" s="46" t="s">
        <v>13579</v>
      </c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>
        <v>1</v>
      </c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  <c r="AX990" s="45"/>
      <c r="AY990" s="45"/>
      <c r="AZ990" s="45"/>
      <c r="BA990" s="45"/>
      <c r="BB990" s="45"/>
      <c r="BC990" s="45">
        <v>1</v>
      </c>
    </row>
    <row r="991" spans="1:55" x14ac:dyDescent="0.25">
      <c r="A991" s="46" t="s">
        <v>13580</v>
      </c>
      <c r="B991" s="45"/>
      <c r="C991" s="45">
        <v>1</v>
      </c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>
        <v>1</v>
      </c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>
        <v>1</v>
      </c>
      <c r="AT991" s="45"/>
      <c r="AU991" s="45"/>
      <c r="AV991" s="45"/>
      <c r="AW991" s="45"/>
      <c r="AX991" s="45"/>
      <c r="AY991" s="45"/>
      <c r="AZ991" s="45"/>
      <c r="BA991" s="45"/>
      <c r="BB991" s="45"/>
      <c r="BC991" s="45">
        <v>3</v>
      </c>
    </row>
    <row r="992" spans="1:55" x14ac:dyDescent="0.25">
      <c r="A992" s="46" t="s">
        <v>13581</v>
      </c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>
        <v>1</v>
      </c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  <c r="AX992" s="45"/>
      <c r="AY992" s="45"/>
      <c r="AZ992" s="45"/>
      <c r="BA992" s="45"/>
      <c r="BB992" s="45"/>
      <c r="BC992" s="45">
        <v>1</v>
      </c>
    </row>
    <row r="993" spans="1:55" x14ac:dyDescent="0.25">
      <c r="A993" s="46" t="s">
        <v>13582</v>
      </c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>
        <v>1</v>
      </c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>
        <v>1</v>
      </c>
      <c r="AR993" s="45"/>
      <c r="AS993" s="45"/>
      <c r="AT993" s="45"/>
      <c r="AU993" s="45"/>
      <c r="AV993" s="45"/>
      <c r="AW993" s="45"/>
      <c r="AX993" s="45"/>
      <c r="AY993" s="45"/>
      <c r="AZ993" s="45"/>
      <c r="BA993" s="45"/>
      <c r="BB993" s="45"/>
      <c r="BC993" s="45">
        <v>2</v>
      </c>
    </row>
    <row r="994" spans="1:55" x14ac:dyDescent="0.25">
      <c r="A994" s="46" t="s">
        <v>13583</v>
      </c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5">
        <v>1</v>
      </c>
      <c r="AU994" s="45"/>
      <c r="AV994" s="45"/>
      <c r="AW994" s="45"/>
      <c r="AX994" s="45"/>
      <c r="AY994" s="45"/>
      <c r="AZ994" s="45"/>
      <c r="BA994" s="45"/>
      <c r="BB994" s="45"/>
      <c r="BC994" s="45">
        <v>1</v>
      </c>
    </row>
    <row r="995" spans="1:55" x14ac:dyDescent="0.25">
      <c r="A995" s="46" t="s">
        <v>13584</v>
      </c>
      <c r="B995" s="45"/>
      <c r="C995" s="45">
        <v>1</v>
      </c>
      <c r="D995" s="45">
        <v>1</v>
      </c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>
        <v>1</v>
      </c>
      <c r="Q995" s="45">
        <v>1</v>
      </c>
      <c r="R995" s="45"/>
      <c r="S995" s="45">
        <v>1</v>
      </c>
      <c r="T995" s="45"/>
      <c r="U995" s="45"/>
      <c r="V995" s="45"/>
      <c r="W995" s="45"/>
      <c r="X995" s="45"/>
      <c r="Y995" s="45"/>
      <c r="Z995" s="45">
        <v>1</v>
      </c>
      <c r="AA995" s="45">
        <v>1</v>
      </c>
      <c r="AB995" s="45"/>
      <c r="AC995" s="45"/>
      <c r="AD995" s="45"/>
      <c r="AE995" s="45"/>
      <c r="AF995" s="45"/>
      <c r="AG995" s="45"/>
      <c r="AH995" s="45"/>
      <c r="AI995" s="45"/>
      <c r="AJ995" s="45"/>
      <c r="AK995" s="45">
        <v>1</v>
      </c>
      <c r="AL995" s="45"/>
      <c r="AM995" s="45"/>
      <c r="AN995" s="45">
        <v>1</v>
      </c>
      <c r="AO995" s="45"/>
      <c r="AP995" s="45"/>
      <c r="AQ995" s="45"/>
      <c r="AR995" s="45">
        <v>1</v>
      </c>
      <c r="AS995" s="45">
        <v>1</v>
      </c>
      <c r="AT995" s="45"/>
      <c r="AU995" s="45"/>
      <c r="AV995" s="45"/>
      <c r="AW995" s="45"/>
      <c r="AX995" s="45"/>
      <c r="AY995" s="45"/>
      <c r="AZ995" s="45"/>
      <c r="BA995" s="45"/>
      <c r="BB995" s="45"/>
      <c r="BC995" s="45">
        <v>11</v>
      </c>
    </row>
    <row r="996" spans="1:55" x14ac:dyDescent="0.25">
      <c r="A996" s="46" t="s">
        <v>13585</v>
      </c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>
        <v>1</v>
      </c>
      <c r="AM996" s="45"/>
      <c r="AN996" s="45"/>
      <c r="AO996" s="45"/>
      <c r="AP996" s="45"/>
      <c r="AQ996" s="45"/>
      <c r="AR996" s="45"/>
      <c r="AS996" s="45"/>
      <c r="AT996" s="45"/>
      <c r="AU996" s="45"/>
      <c r="AV996" s="45"/>
      <c r="AW996" s="45"/>
      <c r="AX996" s="45"/>
      <c r="AY996" s="45"/>
      <c r="AZ996" s="45"/>
      <c r="BA996" s="45"/>
      <c r="BB996" s="45"/>
      <c r="BC996" s="45">
        <v>1</v>
      </c>
    </row>
    <row r="997" spans="1:55" x14ac:dyDescent="0.25">
      <c r="A997" s="46" t="s">
        <v>13586</v>
      </c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>
        <v>1</v>
      </c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5"/>
      <c r="AU997" s="45"/>
      <c r="AV997" s="45"/>
      <c r="AW997" s="45"/>
      <c r="AX997" s="45"/>
      <c r="AY997" s="45"/>
      <c r="AZ997" s="45"/>
      <c r="BA997" s="45"/>
      <c r="BB997" s="45"/>
      <c r="BC997" s="45">
        <v>1</v>
      </c>
    </row>
    <row r="998" spans="1:55" x14ac:dyDescent="0.25">
      <c r="A998" s="46" t="s">
        <v>13587</v>
      </c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>
        <v>1</v>
      </c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5"/>
      <c r="AU998" s="45"/>
      <c r="AV998" s="45"/>
      <c r="AW998" s="45"/>
      <c r="AX998" s="45"/>
      <c r="AY998" s="45"/>
      <c r="AZ998" s="45"/>
      <c r="BA998" s="45"/>
      <c r="BB998" s="45"/>
      <c r="BC998" s="45">
        <v>1</v>
      </c>
    </row>
    <row r="999" spans="1:55" x14ac:dyDescent="0.25">
      <c r="A999" s="46" t="s">
        <v>13588</v>
      </c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>
        <v>1</v>
      </c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5"/>
      <c r="AU999" s="45"/>
      <c r="AV999" s="45"/>
      <c r="AW999" s="45"/>
      <c r="AX999" s="45"/>
      <c r="AY999" s="45"/>
      <c r="AZ999" s="45"/>
      <c r="BA999" s="45"/>
      <c r="BB999" s="45"/>
      <c r="BC999" s="45">
        <v>1</v>
      </c>
    </row>
    <row r="1000" spans="1:55" x14ac:dyDescent="0.25">
      <c r="A1000" s="46" t="s">
        <v>13589</v>
      </c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>
        <v>1</v>
      </c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5"/>
      <c r="AU1000" s="45"/>
      <c r="AV1000" s="45"/>
      <c r="AW1000" s="45"/>
      <c r="AX1000" s="45"/>
      <c r="AY1000" s="45"/>
      <c r="AZ1000" s="45"/>
      <c r="BA1000" s="45"/>
      <c r="BB1000" s="45"/>
      <c r="BC1000" s="45">
        <v>1</v>
      </c>
    </row>
    <row r="1001" spans="1:55" x14ac:dyDescent="0.25">
      <c r="A1001" s="46" t="s">
        <v>13590</v>
      </c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>
        <v>1</v>
      </c>
      <c r="AO1001" s="45"/>
      <c r="AP1001" s="45"/>
      <c r="AQ1001" s="45"/>
      <c r="AR1001" s="45"/>
      <c r="AS1001" s="45"/>
      <c r="AT1001" s="45"/>
      <c r="AU1001" s="45"/>
      <c r="AV1001" s="45"/>
      <c r="AW1001" s="45"/>
      <c r="AX1001" s="45"/>
      <c r="AY1001" s="45"/>
      <c r="AZ1001" s="45"/>
      <c r="BA1001" s="45"/>
      <c r="BB1001" s="45"/>
      <c r="BC1001" s="45">
        <v>1</v>
      </c>
    </row>
    <row r="1002" spans="1:55" x14ac:dyDescent="0.25">
      <c r="A1002" s="46" t="s">
        <v>13591</v>
      </c>
      <c r="B1002" s="45"/>
      <c r="C1002" s="45">
        <v>1</v>
      </c>
      <c r="D1002" s="45">
        <v>1</v>
      </c>
      <c r="E1002" s="45"/>
      <c r="F1002" s="45"/>
      <c r="G1002" s="45"/>
      <c r="H1002" s="45"/>
      <c r="I1002" s="45"/>
      <c r="J1002" s="45"/>
      <c r="K1002" s="45">
        <v>1</v>
      </c>
      <c r="L1002" s="45">
        <v>1</v>
      </c>
      <c r="M1002" s="45"/>
      <c r="N1002" s="45">
        <v>1</v>
      </c>
      <c r="O1002" s="45"/>
      <c r="P1002" s="45">
        <v>1</v>
      </c>
      <c r="Q1002" s="45"/>
      <c r="R1002" s="45"/>
      <c r="S1002" s="45">
        <v>1</v>
      </c>
      <c r="T1002" s="45"/>
      <c r="U1002" s="45"/>
      <c r="V1002" s="45"/>
      <c r="W1002" s="45"/>
      <c r="X1002" s="45"/>
      <c r="Y1002" s="45"/>
      <c r="Z1002" s="45"/>
      <c r="AA1002" s="45">
        <v>1</v>
      </c>
      <c r="AB1002" s="45"/>
      <c r="AC1002" s="45">
        <v>1</v>
      </c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>
        <v>1</v>
      </c>
      <c r="AR1002" s="45"/>
      <c r="AS1002" s="45"/>
      <c r="AT1002" s="45">
        <v>1</v>
      </c>
      <c r="AU1002" s="45"/>
      <c r="AV1002" s="45">
        <v>1</v>
      </c>
      <c r="AW1002" s="45"/>
      <c r="AX1002" s="45"/>
      <c r="AY1002" s="45"/>
      <c r="AZ1002" s="45"/>
      <c r="BA1002" s="45"/>
      <c r="BB1002" s="45"/>
      <c r="BC1002" s="45">
        <v>12</v>
      </c>
    </row>
    <row r="1003" spans="1:55" x14ac:dyDescent="0.25">
      <c r="A1003" s="46" t="s">
        <v>13592</v>
      </c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>
        <v>1</v>
      </c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5"/>
      <c r="AU1003" s="45"/>
      <c r="AV1003" s="45"/>
      <c r="AW1003" s="45"/>
      <c r="AX1003" s="45"/>
      <c r="AY1003" s="45"/>
      <c r="AZ1003" s="45"/>
      <c r="BA1003" s="45"/>
      <c r="BB1003" s="45"/>
      <c r="BC1003" s="45">
        <v>1</v>
      </c>
    </row>
    <row r="1004" spans="1:55" x14ac:dyDescent="0.25">
      <c r="A1004" s="46" t="s">
        <v>13593</v>
      </c>
      <c r="B1004" s="45"/>
      <c r="C1004" s="45"/>
      <c r="D1004" s="45"/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>
        <v>1</v>
      </c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5"/>
      <c r="AU1004" s="45"/>
      <c r="AV1004" s="45"/>
      <c r="AW1004" s="45"/>
      <c r="AX1004" s="45"/>
      <c r="AY1004" s="45"/>
      <c r="AZ1004" s="45"/>
      <c r="BA1004" s="45"/>
      <c r="BB1004" s="45"/>
      <c r="BC1004" s="45">
        <v>1</v>
      </c>
    </row>
    <row r="1005" spans="1:55" x14ac:dyDescent="0.25">
      <c r="A1005" s="46" t="s">
        <v>13594</v>
      </c>
      <c r="B1005" s="45"/>
      <c r="C1005" s="45"/>
      <c r="D1005" s="45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>
        <v>1</v>
      </c>
      <c r="AO1005" s="45"/>
      <c r="AP1005" s="45"/>
      <c r="AQ1005" s="45"/>
      <c r="AR1005" s="45"/>
      <c r="AS1005" s="45"/>
      <c r="AT1005" s="45"/>
      <c r="AU1005" s="45"/>
      <c r="AV1005" s="45"/>
      <c r="AW1005" s="45"/>
      <c r="AX1005" s="45"/>
      <c r="AY1005" s="45"/>
      <c r="AZ1005" s="45"/>
      <c r="BA1005" s="45"/>
      <c r="BB1005" s="45"/>
      <c r="BC1005" s="45">
        <v>1</v>
      </c>
    </row>
    <row r="1006" spans="1:55" x14ac:dyDescent="0.25">
      <c r="A1006" s="46" t="s">
        <v>13595</v>
      </c>
      <c r="B1006" s="45"/>
      <c r="C1006" s="45"/>
      <c r="D1006" s="45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>
        <v>1</v>
      </c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5"/>
      <c r="AU1006" s="45"/>
      <c r="AV1006" s="45"/>
      <c r="AW1006" s="45"/>
      <c r="AX1006" s="45"/>
      <c r="AY1006" s="45"/>
      <c r="AZ1006" s="45"/>
      <c r="BA1006" s="45"/>
      <c r="BB1006" s="45"/>
      <c r="BC1006" s="45">
        <v>1</v>
      </c>
    </row>
    <row r="1007" spans="1:55" x14ac:dyDescent="0.25">
      <c r="A1007" s="46" t="s">
        <v>13596</v>
      </c>
      <c r="B1007" s="45"/>
      <c r="C1007" s="45"/>
      <c r="D1007" s="45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>
        <v>1</v>
      </c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45"/>
      <c r="AV1007" s="45"/>
      <c r="AW1007" s="45"/>
      <c r="AX1007" s="45"/>
      <c r="AY1007" s="45"/>
      <c r="AZ1007" s="45"/>
      <c r="BA1007" s="45"/>
      <c r="BB1007" s="45"/>
      <c r="BC1007" s="45">
        <v>1</v>
      </c>
    </row>
    <row r="1008" spans="1:55" x14ac:dyDescent="0.25">
      <c r="A1008" s="46" t="s">
        <v>13597</v>
      </c>
      <c r="B1008" s="45"/>
      <c r="C1008" s="45"/>
      <c r="D1008" s="45"/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>
        <v>1</v>
      </c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  <c r="AT1008" s="45"/>
      <c r="AU1008" s="45"/>
      <c r="AV1008" s="45"/>
      <c r="AW1008" s="45"/>
      <c r="AX1008" s="45"/>
      <c r="AY1008" s="45"/>
      <c r="AZ1008" s="45"/>
      <c r="BA1008" s="45"/>
      <c r="BB1008" s="45"/>
      <c r="BC1008" s="45">
        <v>1</v>
      </c>
    </row>
    <row r="1009" spans="1:55" x14ac:dyDescent="0.25">
      <c r="A1009" s="46" t="s">
        <v>13598</v>
      </c>
      <c r="B1009" s="45"/>
      <c r="C1009" s="45"/>
      <c r="D1009" s="45"/>
      <c r="E1009" s="45"/>
      <c r="F1009" s="45"/>
      <c r="G1009" s="45"/>
      <c r="H1009" s="45"/>
      <c r="I1009" s="45"/>
      <c r="J1009" s="45"/>
      <c r="K1009" s="45">
        <v>1</v>
      </c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  <c r="AT1009" s="45">
        <v>1</v>
      </c>
      <c r="AU1009" s="45"/>
      <c r="AV1009" s="45"/>
      <c r="AW1009" s="45"/>
      <c r="AX1009" s="45"/>
      <c r="AY1009" s="45"/>
      <c r="AZ1009" s="45"/>
      <c r="BA1009" s="45"/>
      <c r="BB1009" s="45"/>
      <c r="BC1009" s="45">
        <v>2</v>
      </c>
    </row>
    <row r="1010" spans="1:55" x14ac:dyDescent="0.25">
      <c r="A1010" s="46" t="s">
        <v>13599</v>
      </c>
      <c r="B1010" s="45"/>
      <c r="C1010" s="45"/>
      <c r="D1010" s="45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45"/>
      <c r="S1010" s="45">
        <v>1</v>
      </c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  <c r="AT1010" s="45"/>
      <c r="AU1010" s="45"/>
      <c r="AV1010" s="45"/>
      <c r="AW1010" s="45"/>
      <c r="AX1010" s="45"/>
      <c r="AY1010" s="45"/>
      <c r="AZ1010" s="45"/>
      <c r="BA1010" s="45"/>
      <c r="BB1010" s="45"/>
      <c r="BC1010" s="45">
        <v>1</v>
      </c>
    </row>
    <row r="1011" spans="1:55" x14ac:dyDescent="0.25">
      <c r="A1011" s="46" t="s">
        <v>13600</v>
      </c>
      <c r="B1011" s="45"/>
      <c r="C1011" s="45"/>
      <c r="D1011" s="45"/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  <c r="O1011" s="45"/>
      <c r="P1011" s="45"/>
      <c r="Q1011" s="45"/>
      <c r="R1011" s="45"/>
      <c r="S1011" s="45">
        <v>1</v>
      </c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  <c r="AT1011" s="45"/>
      <c r="AU1011" s="45"/>
      <c r="AV1011" s="45"/>
      <c r="AW1011" s="45"/>
      <c r="AX1011" s="45"/>
      <c r="AY1011" s="45"/>
      <c r="AZ1011" s="45"/>
      <c r="BA1011" s="45"/>
      <c r="BB1011" s="45"/>
      <c r="BC1011" s="45">
        <v>1</v>
      </c>
    </row>
    <row r="1012" spans="1:55" x14ac:dyDescent="0.25">
      <c r="A1012" s="46" t="s">
        <v>13601</v>
      </c>
      <c r="B1012" s="45"/>
      <c r="C1012" s="45"/>
      <c r="D1012" s="45"/>
      <c r="E1012" s="45"/>
      <c r="F1012" s="45"/>
      <c r="G1012" s="45"/>
      <c r="H1012" s="45"/>
      <c r="I1012" s="45"/>
      <c r="J1012" s="45"/>
      <c r="K1012" s="45">
        <v>1</v>
      </c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  <c r="AT1012" s="45"/>
      <c r="AU1012" s="45"/>
      <c r="AV1012" s="45"/>
      <c r="AW1012" s="45"/>
      <c r="AX1012" s="45"/>
      <c r="AY1012" s="45"/>
      <c r="AZ1012" s="45"/>
      <c r="BA1012" s="45"/>
      <c r="BB1012" s="45"/>
      <c r="BC1012" s="45">
        <v>1</v>
      </c>
    </row>
    <row r="1013" spans="1:55" x14ac:dyDescent="0.25">
      <c r="A1013" s="46" t="s">
        <v>13603</v>
      </c>
      <c r="B1013" s="45"/>
      <c r="C1013" s="45"/>
      <c r="D1013" s="45"/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  <c r="O1013" s="45">
        <v>1</v>
      </c>
      <c r="P1013" s="45"/>
      <c r="Q1013" s="45"/>
      <c r="R1013" s="45"/>
      <c r="S1013" s="45">
        <v>1</v>
      </c>
      <c r="T1013" s="45"/>
      <c r="U1013" s="45"/>
      <c r="V1013" s="45"/>
      <c r="W1013" s="45"/>
      <c r="X1013" s="45"/>
      <c r="Y1013" s="45"/>
      <c r="Z1013" s="45">
        <v>1</v>
      </c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>
        <v>1</v>
      </c>
      <c r="AK1013" s="45"/>
      <c r="AL1013" s="45"/>
      <c r="AM1013" s="45"/>
      <c r="AN1013" s="45"/>
      <c r="AO1013" s="45"/>
      <c r="AP1013" s="45"/>
      <c r="AQ1013" s="45"/>
      <c r="AR1013" s="45"/>
      <c r="AS1013" s="45">
        <v>1</v>
      </c>
      <c r="AT1013" s="45"/>
      <c r="AU1013" s="45"/>
      <c r="AV1013" s="45"/>
      <c r="AW1013" s="45"/>
      <c r="AX1013" s="45"/>
      <c r="AY1013" s="45">
        <v>1</v>
      </c>
      <c r="AZ1013" s="45"/>
      <c r="BA1013" s="45">
        <v>1</v>
      </c>
      <c r="BB1013" s="45"/>
      <c r="BC1013" s="45">
        <v>7</v>
      </c>
    </row>
    <row r="1014" spans="1:55" x14ac:dyDescent="0.25">
      <c r="A1014" s="46" t="s">
        <v>13602</v>
      </c>
      <c r="B1014" s="45"/>
      <c r="C1014" s="45"/>
      <c r="D1014" s="45"/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>
        <v>1</v>
      </c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  <c r="AT1014" s="45"/>
      <c r="AU1014" s="45"/>
      <c r="AV1014" s="45"/>
      <c r="AW1014" s="45"/>
      <c r="AX1014" s="45"/>
      <c r="AY1014" s="45"/>
      <c r="AZ1014" s="45"/>
      <c r="BA1014" s="45"/>
      <c r="BB1014" s="45"/>
      <c r="BC1014" s="45">
        <v>1</v>
      </c>
    </row>
    <row r="1015" spans="1:55" x14ac:dyDescent="0.25">
      <c r="A1015" s="46" t="s">
        <v>13605</v>
      </c>
      <c r="B1015" s="45"/>
      <c r="C1015" s="45"/>
      <c r="D1015" s="45"/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>
        <v>1</v>
      </c>
      <c r="AR1015" s="45"/>
      <c r="AS1015" s="45"/>
      <c r="AT1015" s="45"/>
      <c r="AU1015" s="45"/>
      <c r="AV1015" s="45"/>
      <c r="AW1015" s="45"/>
      <c r="AX1015" s="45"/>
      <c r="AY1015" s="45"/>
      <c r="AZ1015" s="45"/>
      <c r="BA1015" s="45"/>
      <c r="BB1015" s="45"/>
      <c r="BC1015" s="45">
        <v>1</v>
      </c>
    </row>
    <row r="1016" spans="1:55" x14ac:dyDescent="0.25">
      <c r="A1016" s="46" t="s">
        <v>13604</v>
      </c>
      <c r="B1016" s="45"/>
      <c r="C1016" s="45"/>
      <c r="D1016" s="45"/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  <c r="AT1016" s="45"/>
      <c r="AU1016" s="45"/>
      <c r="AV1016" s="45">
        <v>1</v>
      </c>
      <c r="AW1016" s="45"/>
      <c r="AX1016" s="45"/>
      <c r="AY1016" s="45"/>
      <c r="AZ1016" s="45"/>
      <c r="BA1016" s="45"/>
      <c r="BB1016" s="45"/>
      <c r="BC1016" s="45">
        <v>1</v>
      </c>
    </row>
    <row r="1017" spans="1:55" x14ac:dyDescent="0.25">
      <c r="A1017" s="46" t="s">
        <v>13606</v>
      </c>
      <c r="B1017" s="45"/>
      <c r="C1017" s="45"/>
      <c r="D1017" s="45"/>
      <c r="E1017" s="45"/>
      <c r="F1017" s="45"/>
      <c r="G1017" s="45"/>
      <c r="H1017" s="45"/>
      <c r="I1017" s="45"/>
      <c r="J1017" s="45"/>
      <c r="K1017" s="45">
        <v>1</v>
      </c>
      <c r="L1017" s="45">
        <v>1</v>
      </c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>
        <v>1</v>
      </c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>
        <v>1</v>
      </c>
      <c r="AU1017" s="45"/>
      <c r="AV1017" s="45"/>
      <c r="AW1017" s="45"/>
      <c r="AX1017" s="45"/>
      <c r="AY1017" s="45"/>
      <c r="AZ1017" s="45"/>
      <c r="BA1017" s="45"/>
      <c r="BB1017" s="45"/>
      <c r="BC1017" s="45">
        <v>4</v>
      </c>
    </row>
    <row r="1018" spans="1:55" x14ac:dyDescent="0.25">
      <c r="A1018" s="46" t="s">
        <v>13607</v>
      </c>
      <c r="B1018" s="45"/>
      <c r="C1018" s="45"/>
      <c r="D1018" s="45"/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>
        <v>1</v>
      </c>
      <c r="AL1018" s="45"/>
      <c r="AM1018" s="45"/>
      <c r="AN1018" s="45"/>
      <c r="AO1018" s="45"/>
      <c r="AP1018" s="45"/>
      <c r="AQ1018" s="45"/>
      <c r="AR1018" s="45"/>
      <c r="AS1018" s="45"/>
      <c r="AT1018" s="45"/>
      <c r="AU1018" s="45"/>
      <c r="AV1018" s="45"/>
      <c r="AW1018" s="45"/>
      <c r="AX1018" s="45"/>
      <c r="AY1018" s="45"/>
      <c r="AZ1018" s="45"/>
      <c r="BA1018" s="45"/>
      <c r="BB1018" s="45"/>
      <c r="BC1018" s="45">
        <v>1</v>
      </c>
    </row>
    <row r="1019" spans="1:55" x14ac:dyDescent="0.25">
      <c r="A1019" s="46" t="s">
        <v>13608</v>
      </c>
      <c r="B1019" s="45"/>
      <c r="C1019" s="45">
        <v>1</v>
      </c>
      <c r="D1019" s="45"/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  <c r="AT1019" s="45">
        <v>1</v>
      </c>
      <c r="AU1019" s="45"/>
      <c r="AV1019" s="45"/>
      <c r="AW1019" s="45"/>
      <c r="AX1019" s="45"/>
      <c r="AY1019" s="45"/>
      <c r="AZ1019" s="45"/>
      <c r="BA1019" s="45"/>
      <c r="BB1019" s="45"/>
      <c r="BC1019" s="45">
        <v>2</v>
      </c>
    </row>
    <row r="1020" spans="1:55" x14ac:dyDescent="0.25">
      <c r="A1020" s="46" t="s">
        <v>13609</v>
      </c>
      <c r="B1020" s="45"/>
      <c r="C1020" s="45"/>
      <c r="D1020" s="45">
        <v>1</v>
      </c>
      <c r="E1020" s="45"/>
      <c r="F1020" s="45"/>
      <c r="G1020" s="45">
        <v>1</v>
      </c>
      <c r="H1020" s="45"/>
      <c r="I1020" s="45"/>
      <c r="J1020" s="45"/>
      <c r="K1020" s="45"/>
      <c r="L1020" s="45">
        <v>1</v>
      </c>
      <c r="M1020" s="45"/>
      <c r="N1020" s="45"/>
      <c r="O1020" s="45">
        <v>1</v>
      </c>
      <c r="P1020" s="45"/>
      <c r="Q1020" s="45"/>
      <c r="R1020" s="45">
        <v>1</v>
      </c>
      <c r="S1020" s="45">
        <v>1</v>
      </c>
      <c r="T1020" s="45">
        <v>1</v>
      </c>
      <c r="U1020" s="45"/>
      <c r="V1020" s="45"/>
      <c r="W1020" s="45">
        <v>1</v>
      </c>
      <c r="X1020" s="45"/>
      <c r="Y1020" s="45">
        <v>1</v>
      </c>
      <c r="Z1020" s="45">
        <v>1</v>
      </c>
      <c r="AA1020" s="45">
        <v>1</v>
      </c>
      <c r="AB1020" s="45">
        <v>1</v>
      </c>
      <c r="AC1020" s="45">
        <v>1</v>
      </c>
      <c r="AD1020" s="45"/>
      <c r="AE1020" s="45">
        <v>1</v>
      </c>
      <c r="AF1020" s="45"/>
      <c r="AG1020" s="45"/>
      <c r="AH1020" s="45">
        <v>1</v>
      </c>
      <c r="AI1020" s="45">
        <v>1</v>
      </c>
      <c r="AJ1020" s="45"/>
      <c r="AK1020" s="45"/>
      <c r="AL1020" s="45">
        <v>1</v>
      </c>
      <c r="AM1020" s="45">
        <v>1</v>
      </c>
      <c r="AN1020" s="45"/>
      <c r="AO1020" s="45"/>
      <c r="AP1020" s="45"/>
      <c r="AQ1020" s="45"/>
      <c r="AR1020" s="45">
        <v>1</v>
      </c>
      <c r="AS1020" s="45">
        <v>1</v>
      </c>
      <c r="AT1020" s="45"/>
      <c r="AU1020" s="45"/>
      <c r="AV1020" s="45"/>
      <c r="AW1020" s="45"/>
      <c r="AX1020" s="45"/>
      <c r="AY1020" s="45">
        <v>1</v>
      </c>
      <c r="AZ1020" s="45">
        <v>1</v>
      </c>
      <c r="BA1020" s="45">
        <v>1</v>
      </c>
      <c r="BB1020" s="45">
        <v>1</v>
      </c>
      <c r="BC1020" s="45">
        <v>24</v>
      </c>
    </row>
    <row r="1021" spans="1:55" x14ac:dyDescent="0.25">
      <c r="A1021" s="46" t="s">
        <v>13610</v>
      </c>
      <c r="B1021" s="45"/>
      <c r="C1021" s="45"/>
      <c r="D1021" s="45"/>
      <c r="E1021" s="45"/>
      <c r="F1021" s="45"/>
      <c r="G1021" s="45"/>
      <c r="H1021" s="45"/>
      <c r="I1021" s="45"/>
      <c r="J1021" s="45"/>
      <c r="K1021" s="45"/>
      <c r="L1021" s="45"/>
      <c r="M1021" s="45"/>
      <c r="N1021" s="45">
        <v>1</v>
      </c>
      <c r="O1021" s="45"/>
      <c r="P1021" s="45"/>
      <c r="Q1021" s="45"/>
      <c r="R1021" s="45">
        <v>1</v>
      </c>
      <c r="S1021" s="45"/>
      <c r="T1021" s="45"/>
      <c r="U1021" s="45"/>
      <c r="V1021" s="45"/>
      <c r="W1021" s="45"/>
      <c r="X1021" s="45"/>
      <c r="Y1021" s="45"/>
      <c r="Z1021" s="45">
        <v>1</v>
      </c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>
        <v>1</v>
      </c>
      <c r="AN1021" s="45"/>
      <c r="AO1021" s="45"/>
      <c r="AP1021" s="45"/>
      <c r="AQ1021" s="45"/>
      <c r="AR1021" s="45"/>
      <c r="AS1021" s="45"/>
      <c r="AT1021" s="45"/>
      <c r="AU1021" s="45"/>
      <c r="AV1021" s="45"/>
      <c r="AW1021" s="45"/>
      <c r="AX1021" s="45"/>
      <c r="AY1021" s="45"/>
      <c r="AZ1021" s="45"/>
      <c r="BA1021" s="45"/>
      <c r="BB1021" s="45"/>
      <c r="BC1021" s="45">
        <v>4</v>
      </c>
    </row>
    <row r="1022" spans="1:55" x14ac:dyDescent="0.25">
      <c r="A1022" s="46" t="s">
        <v>13611</v>
      </c>
      <c r="B1022" s="45"/>
      <c r="C1022" s="45"/>
      <c r="D1022" s="45"/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  <c r="AT1022" s="45">
        <v>1</v>
      </c>
      <c r="AU1022" s="45"/>
      <c r="AV1022" s="45"/>
      <c r="AW1022" s="45"/>
      <c r="AX1022" s="45"/>
      <c r="AY1022" s="45"/>
      <c r="AZ1022" s="45"/>
      <c r="BA1022" s="45"/>
      <c r="BB1022" s="45"/>
      <c r="BC1022" s="45">
        <v>1</v>
      </c>
    </row>
    <row r="1023" spans="1:55" x14ac:dyDescent="0.25">
      <c r="A1023" s="46" t="s">
        <v>13612</v>
      </c>
      <c r="B1023" s="45"/>
      <c r="C1023" s="45"/>
      <c r="D1023" s="45"/>
      <c r="E1023" s="45"/>
      <c r="F1023" s="45"/>
      <c r="G1023" s="45"/>
      <c r="H1023" s="45">
        <v>1</v>
      </c>
      <c r="I1023" s="45"/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  <c r="AT1023" s="45"/>
      <c r="AU1023" s="45"/>
      <c r="AV1023" s="45"/>
      <c r="AW1023" s="45"/>
      <c r="AX1023" s="45"/>
      <c r="AY1023" s="45"/>
      <c r="AZ1023" s="45"/>
      <c r="BA1023" s="45"/>
      <c r="BB1023" s="45"/>
      <c r="BC1023" s="45">
        <v>1</v>
      </c>
    </row>
    <row r="1024" spans="1:55" x14ac:dyDescent="0.25">
      <c r="A1024" s="46" t="s">
        <v>13613</v>
      </c>
      <c r="B1024" s="45"/>
      <c r="C1024" s="45"/>
      <c r="D1024" s="45">
        <v>1</v>
      </c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  <c r="AT1024" s="45"/>
      <c r="AU1024" s="45"/>
      <c r="AV1024" s="45"/>
      <c r="AW1024" s="45"/>
      <c r="AX1024" s="45"/>
      <c r="AY1024" s="45"/>
      <c r="AZ1024" s="45"/>
      <c r="BA1024" s="45"/>
      <c r="BB1024" s="45"/>
      <c r="BC1024" s="45">
        <v>1</v>
      </c>
    </row>
    <row r="1025" spans="1:55" x14ac:dyDescent="0.25">
      <c r="A1025" s="46" t="s">
        <v>13614</v>
      </c>
      <c r="B1025" s="45"/>
      <c r="C1025" s="45"/>
      <c r="D1025" s="45"/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  <c r="AT1025" s="45">
        <v>1</v>
      </c>
      <c r="AU1025" s="45"/>
      <c r="AV1025" s="45"/>
      <c r="AW1025" s="45"/>
      <c r="AX1025" s="45"/>
      <c r="AY1025" s="45"/>
      <c r="AZ1025" s="45"/>
      <c r="BA1025" s="45"/>
      <c r="BB1025" s="45"/>
      <c r="BC1025" s="45">
        <v>1</v>
      </c>
    </row>
    <row r="1026" spans="1:55" x14ac:dyDescent="0.25">
      <c r="A1026" s="46" t="s">
        <v>13615</v>
      </c>
      <c r="B1026" s="45"/>
      <c r="C1026" s="45"/>
      <c r="D1026" s="45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>
        <v>1</v>
      </c>
      <c r="Q1026" s="45"/>
      <c r="R1026" s="45"/>
      <c r="S1026" s="45">
        <v>1</v>
      </c>
      <c r="T1026" s="45">
        <v>1</v>
      </c>
      <c r="U1026" s="45"/>
      <c r="V1026" s="45"/>
      <c r="W1026" s="45"/>
      <c r="X1026" s="45">
        <v>1</v>
      </c>
      <c r="Y1026" s="45"/>
      <c r="Z1026" s="45">
        <v>1</v>
      </c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>
        <v>1</v>
      </c>
      <c r="AK1026" s="45"/>
      <c r="AL1026" s="45"/>
      <c r="AM1026" s="45"/>
      <c r="AN1026" s="45"/>
      <c r="AO1026" s="45"/>
      <c r="AP1026" s="45"/>
      <c r="AQ1026" s="45"/>
      <c r="AR1026" s="45"/>
      <c r="AS1026" s="45"/>
      <c r="AT1026" s="45"/>
      <c r="AU1026" s="45"/>
      <c r="AV1026" s="45"/>
      <c r="AW1026" s="45"/>
      <c r="AX1026" s="45"/>
      <c r="AY1026" s="45"/>
      <c r="AZ1026" s="45"/>
      <c r="BA1026" s="45"/>
      <c r="BB1026" s="45"/>
      <c r="BC1026" s="45">
        <v>6</v>
      </c>
    </row>
    <row r="1027" spans="1:55" x14ac:dyDescent="0.25">
      <c r="A1027" s="46" t="s">
        <v>13616</v>
      </c>
      <c r="B1027" s="45"/>
      <c r="C1027" s="45"/>
      <c r="D1027" s="45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  <c r="AT1027" s="45">
        <v>1</v>
      </c>
      <c r="AU1027" s="45"/>
      <c r="AV1027" s="45"/>
      <c r="AW1027" s="45"/>
      <c r="AX1027" s="45"/>
      <c r="AY1027" s="45"/>
      <c r="AZ1027" s="45"/>
      <c r="BA1027" s="45"/>
      <c r="BB1027" s="45"/>
      <c r="BC1027" s="45">
        <v>1</v>
      </c>
    </row>
    <row r="1028" spans="1:55" x14ac:dyDescent="0.25">
      <c r="A1028" s="46" t="s">
        <v>13617</v>
      </c>
      <c r="B1028" s="45"/>
      <c r="C1028" s="45"/>
      <c r="D1028" s="45">
        <v>1</v>
      </c>
      <c r="E1028" s="45"/>
      <c r="F1028" s="45"/>
      <c r="G1028" s="45">
        <v>1</v>
      </c>
      <c r="H1028" s="45"/>
      <c r="I1028" s="45"/>
      <c r="J1028" s="45"/>
      <c r="K1028" s="45"/>
      <c r="L1028" s="45"/>
      <c r="M1028" s="45"/>
      <c r="N1028" s="45"/>
      <c r="O1028" s="45"/>
      <c r="P1028" s="45">
        <v>1</v>
      </c>
      <c r="Q1028" s="45"/>
      <c r="R1028" s="45">
        <v>1</v>
      </c>
      <c r="S1028" s="45">
        <v>1</v>
      </c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>
        <v>1</v>
      </c>
      <c r="AE1028" s="45">
        <v>1</v>
      </c>
      <c r="AF1028" s="45"/>
      <c r="AG1028" s="45"/>
      <c r="AH1028" s="45"/>
      <c r="AI1028" s="45"/>
      <c r="AJ1028" s="45"/>
      <c r="AK1028" s="45">
        <v>1</v>
      </c>
      <c r="AL1028" s="45">
        <v>1</v>
      </c>
      <c r="AM1028" s="45"/>
      <c r="AN1028" s="45"/>
      <c r="AO1028" s="45"/>
      <c r="AP1028" s="45"/>
      <c r="AQ1028" s="45"/>
      <c r="AR1028" s="45"/>
      <c r="AS1028" s="45"/>
      <c r="AT1028" s="45"/>
      <c r="AU1028" s="45"/>
      <c r="AV1028" s="45"/>
      <c r="AW1028" s="45"/>
      <c r="AX1028" s="45"/>
      <c r="AY1028" s="45"/>
      <c r="AZ1028" s="45"/>
      <c r="BA1028" s="45">
        <v>1</v>
      </c>
      <c r="BB1028" s="45"/>
      <c r="BC1028" s="45">
        <v>10</v>
      </c>
    </row>
    <row r="1029" spans="1:55" x14ac:dyDescent="0.25">
      <c r="A1029" s="46" t="s">
        <v>13618</v>
      </c>
      <c r="B1029" s="45"/>
      <c r="C1029" s="45"/>
      <c r="D1029" s="45"/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>
        <v>1</v>
      </c>
      <c r="AP1029" s="45"/>
      <c r="AQ1029" s="45"/>
      <c r="AR1029" s="45"/>
      <c r="AS1029" s="45"/>
      <c r="AT1029" s="45"/>
      <c r="AU1029" s="45"/>
      <c r="AV1029" s="45"/>
      <c r="AW1029" s="45"/>
      <c r="AX1029" s="45"/>
      <c r="AY1029" s="45"/>
      <c r="AZ1029" s="45"/>
      <c r="BA1029" s="45"/>
      <c r="BB1029" s="45"/>
      <c r="BC1029" s="45">
        <v>1</v>
      </c>
    </row>
    <row r="1030" spans="1:55" x14ac:dyDescent="0.25">
      <c r="A1030" s="46" t="s">
        <v>13619</v>
      </c>
      <c r="B1030" s="45"/>
      <c r="C1030" s="45"/>
      <c r="D1030" s="45"/>
      <c r="E1030" s="45"/>
      <c r="F1030" s="45"/>
      <c r="G1030" s="45"/>
      <c r="H1030" s="45"/>
      <c r="I1030" s="45"/>
      <c r="J1030" s="45"/>
      <c r="K1030" s="45"/>
      <c r="L1030" s="45">
        <v>1</v>
      </c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  <c r="AT1030" s="45"/>
      <c r="AU1030" s="45"/>
      <c r="AV1030" s="45"/>
      <c r="AW1030" s="45"/>
      <c r="AX1030" s="45"/>
      <c r="AY1030" s="45"/>
      <c r="AZ1030" s="45"/>
      <c r="BA1030" s="45"/>
      <c r="BB1030" s="45"/>
      <c r="BC1030" s="45">
        <v>1</v>
      </c>
    </row>
    <row r="1031" spans="1:55" x14ac:dyDescent="0.25">
      <c r="A1031" s="46" t="s">
        <v>13620</v>
      </c>
      <c r="B1031" s="45"/>
      <c r="C1031" s="45"/>
      <c r="D1031" s="45">
        <v>1</v>
      </c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  <c r="AT1031" s="45"/>
      <c r="AU1031" s="45"/>
      <c r="AV1031" s="45"/>
      <c r="AW1031" s="45"/>
      <c r="AX1031" s="45"/>
      <c r="AY1031" s="45"/>
      <c r="AZ1031" s="45"/>
      <c r="BA1031" s="45"/>
      <c r="BB1031" s="45"/>
      <c r="BC1031" s="45">
        <v>1</v>
      </c>
    </row>
    <row r="1032" spans="1:55" x14ac:dyDescent="0.25">
      <c r="A1032" s="46" t="s">
        <v>13621</v>
      </c>
      <c r="B1032" s="45"/>
      <c r="C1032" s="45"/>
      <c r="D1032" s="45"/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>
        <v>1</v>
      </c>
      <c r="AL1032" s="45"/>
      <c r="AM1032" s="45"/>
      <c r="AN1032" s="45"/>
      <c r="AO1032" s="45"/>
      <c r="AP1032" s="45"/>
      <c r="AQ1032" s="45"/>
      <c r="AR1032" s="45"/>
      <c r="AS1032" s="45"/>
      <c r="AT1032" s="45"/>
      <c r="AU1032" s="45"/>
      <c r="AV1032" s="45"/>
      <c r="AW1032" s="45"/>
      <c r="AX1032" s="45"/>
      <c r="AY1032" s="45"/>
      <c r="AZ1032" s="45"/>
      <c r="BA1032" s="45"/>
      <c r="BB1032" s="45"/>
      <c r="BC1032" s="45">
        <v>1</v>
      </c>
    </row>
    <row r="1033" spans="1:55" x14ac:dyDescent="0.25">
      <c r="A1033" s="46" t="s">
        <v>13622</v>
      </c>
      <c r="B1033" s="45"/>
      <c r="C1033" s="45"/>
      <c r="D1033" s="45"/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>
        <v>1</v>
      </c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  <c r="AT1033" s="45"/>
      <c r="AU1033" s="45"/>
      <c r="AV1033" s="45"/>
      <c r="AW1033" s="45"/>
      <c r="AX1033" s="45"/>
      <c r="AY1033" s="45"/>
      <c r="AZ1033" s="45"/>
      <c r="BA1033" s="45"/>
      <c r="BB1033" s="45"/>
      <c r="BC1033" s="45">
        <v>1</v>
      </c>
    </row>
    <row r="1034" spans="1:55" x14ac:dyDescent="0.25">
      <c r="A1034" s="46" t="s">
        <v>13623</v>
      </c>
      <c r="B1034" s="45"/>
      <c r="C1034" s="45"/>
      <c r="D1034" s="45"/>
      <c r="E1034" s="45"/>
      <c r="F1034" s="45">
        <v>2</v>
      </c>
      <c r="G1034" s="45"/>
      <c r="H1034" s="45"/>
      <c r="I1034" s="45"/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  <c r="AT1034" s="45"/>
      <c r="AU1034" s="45"/>
      <c r="AV1034" s="45"/>
      <c r="AW1034" s="45"/>
      <c r="AX1034" s="45"/>
      <c r="AY1034" s="45"/>
      <c r="AZ1034" s="45"/>
      <c r="BA1034" s="45"/>
      <c r="BB1034" s="45"/>
      <c r="BC1034" s="45">
        <v>2</v>
      </c>
    </row>
    <row r="1035" spans="1:55" x14ac:dyDescent="0.25">
      <c r="A1035" s="46" t="s">
        <v>13624</v>
      </c>
      <c r="B1035" s="45"/>
      <c r="C1035" s="45"/>
      <c r="D1035" s="45"/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>
        <v>1</v>
      </c>
      <c r="AT1035" s="45"/>
      <c r="AU1035" s="45"/>
      <c r="AV1035" s="45"/>
      <c r="AW1035" s="45"/>
      <c r="AX1035" s="45"/>
      <c r="AY1035" s="45"/>
      <c r="AZ1035" s="45"/>
      <c r="BA1035" s="45"/>
      <c r="BB1035" s="45"/>
      <c r="BC1035" s="45">
        <v>1</v>
      </c>
    </row>
    <row r="1036" spans="1:55" x14ac:dyDescent="0.25">
      <c r="A1036" s="46" t="s">
        <v>13625</v>
      </c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  <c r="AT1036" s="45"/>
      <c r="AU1036" s="45"/>
      <c r="AV1036" s="45">
        <v>1</v>
      </c>
      <c r="AW1036" s="45"/>
      <c r="AX1036" s="45"/>
      <c r="AY1036" s="45"/>
      <c r="AZ1036" s="45"/>
      <c r="BA1036" s="45"/>
      <c r="BB1036" s="45"/>
      <c r="BC1036" s="45">
        <v>1</v>
      </c>
    </row>
    <row r="1037" spans="1:55" x14ac:dyDescent="0.25">
      <c r="A1037" s="46" t="s">
        <v>13626</v>
      </c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>
        <v>1</v>
      </c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  <c r="AT1037" s="45"/>
      <c r="AU1037" s="45"/>
      <c r="AV1037" s="45">
        <v>1</v>
      </c>
      <c r="AW1037" s="45"/>
      <c r="AX1037" s="45"/>
      <c r="AY1037" s="45"/>
      <c r="AZ1037" s="45"/>
      <c r="BA1037" s="45"/>
      <c r="BB1037" s="45"/>
      <c r="BC1037" s="45">
        <v>2</v>
      </c>
    </row>
    <row r="1038" spans="1:55" x14ac:dyDescent="0.25">
      <c r="A1038" s="46" t="s">
        <v>13627</v>
      </c>
      <c r="B1038" s="45"/>
      <c r="C1038" s="45"/>
      <c r="D1038" s="45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>
        <v>1</v>
      </c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  <c r="AT1038" s="45"/>
      <c r="AU1038" s="45"/>
      <c r="AV1038" s="45"/>
      <c r="AW1038" s="45"/>
      <c r="AX1038" s="45"/>
      <c r="AY1038" s="45"/>
      <c r="AZ1038" s="45"/>
      <c r="BA1038" s="45"/>
      <c r="BB1038" s="45"/>
      <c r="BC1038" s="45">
        <v>1</v>
      </c>
    </row>
    <row r="1039" spans="1:55" x14ac:dyDescent="0.25">
      <c r="A1039" s="46" t="s">
        <v>13628</v>
      </c>
      <c r="B1039" s="45"/>
      <c r="C1039" s="45"/>
      <c r="D1039" s="45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>
        <v>1</v>
      </c>
      <c r="AM1039" s="45"/>
      <c r="AN1039" s="45"/>
      <c r="AO1039" s="45"/>
      <c r="AP1039" s="45"/>
      <c r="AQ1039" s="45"/>
      <c r="AR1039" s="45"/>
      <c r="AS1039" s="45"/>
      <c r="AT1039" s="45"/>
      <c r="AU1039" s="45"/>
      <c r="AV1039" s="45"/>
      <c r="AW1039" s="45"/>
      <c r="AX1039" s="45"/>
      <c r="AY1039" s="45"/>
      <c r="AZ1039" s="45"/>
      <c r="BA1039" s="45"/>
      <c r="BB1039" s="45"/>
      <c r="BC1039" s="45">
        <v>1</v>
      </c>
    </row>
    <row r="1040" spans="1:55" x14ac:dyDescent="0.25">
      <c r="A1040" s="46" t="s">
        <v>13629</v>
      </c>
      <c r="B1040" s="45"/>
      <c r="C1040" s="45"/>
      <c r="D1040" s="45"/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  <c r="AT1040" s="45">
        <v>1</v>
      </c>
      <c r="AU1040" s="45"/>
      <c r="AV1040" s="45"/>
      <c r="AW1040" s="45"/>
      <c r="AX1040" s="45"/>
      <c r="AY1040" s="45"/>
      <c r="AZ1040" s="45"/>
      <c r="BA1040" s="45"/>
      <c r="BB1040" s="45"/>
      <c r="BC1040" s="45">
        <v>1</v>
      </c>
    </row>
    <row r="1041" spans="1:55" x14ac:dyDescent="0.25">
      <c r="A1041" s="46" t="s">
        <v>13630</v>
      </c>
      <c r="B1041" s="45"/>
      <c r="C1041" s="45">
        <v>1</v>
      </c>
      <c r="D1041" s="45"/>
      <c r="E1041" s="45"/>
      <c r="F1041" s="45"/>
      <c r="G1041" s="45"/>
      <c r="H1041" s="45"/>
      <c r="I1041" s="45"/>
      <c r="J1041" s="45"/>
      <c r="K1041" s="45"/>
      <c r="L1041" s="45">
        <v>1</v>
      </c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>
        <v>1</v>
      </c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  <c r="AT1041" s="45"/>
      <c r="AU1041" s="45"/>
      <c r="AV1041" s="45"/>
      <c r="AW1041" s="45"/>
      <c r="AX1041" s="45"/>
      <c r="AY1041" s="45"/>
      <c r="AZ1041" s="45"/>
      <c r="BA1041" s="45"/>
      <c r="BB1041" s="45"/>
      <c r="BC1041" s="45">
        <v>3</v>
      </c>
    </row>
    <row r="1042" spans="1:55" x14ac:dyDescent="0.25">
      <c r="A1042" s="46" t="s">
        <v>13631</v>
      </c>
      <c r="B1042" s="45"/>
      <c r="C1042" s="45"/>
      <c r="D1042" s="45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  <c r="AT1042" s="45">
        <v>1</v>
      </c>
      <c r="AU1042" s="45"/>
      <c r="AV1042" s="45"/>
      <c r="AW1042" s="45"/>
      <c r="AX1042" s="45"/>
      <c r="AY1042" s="45"/>
      <c r="AZ1042" s="45"/>
      <c r="BA1042" s="45"/>
      <c r="BB1042" s="45"/>
      <c r="BC1042" s="45">
        <v>1</v>
      </c>
    </row>
    <row r="1043" spans="1:55" x14ac:dyDescent="0.25">
      <c r="A1043" s="46" t="s">
        <v>13632</v>
      </c>
      <c r="B1043" s="45"/>
      <c r="C1043" s="45"/>
      <c r="D1043" s="45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>
        <v>1</v>
      </c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>
        <v>1</v>
      </c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  <c r="AW1043" s="45"/>
      <c r="AX1043" s="45"/>
      <c r="AY1043" s="45"/>
      <c r="AZ1043" s="45"/>
      <c r="BA1043" s="45"/>
      <c r="BB1043" s="45"/>
      <c r="BC1043" s="45">
        <v>2</v>
      </c>
    </row>
    <row r="1044" spans="1:55" x14ac:dyDescent="0.25">
      <c r="A1044" s="46" t="s">
        <v>13633</v>
      </c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>
        <v>1</v>
      </c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  <c r="AT1044" s="45"/>
      <c r="AU1044" s="45"/>
      <c r="AV1044" s="45"/>
      <c r="AW1044" s="45"/>
      <c r="AX1044" s="45"/>
      <c r="AY1044" s="45"/>
      <c r="AZ1044" s="45"/>
      <c r="BA1044" s="45"/>
      <c r="BB1044" s="45"/>
      <c r="BC1044" s="45">
        <v>1</v>
      </c>
    </row>
    <row r="1045" spans="1:55" x14ac:dyDescent="0.25">
      <c r="A1045" s="46" t="s">
        <v>13634</v>
      </c>
      <c r="B1045" s="45"/>
      <c r="C1045" s="45"/>
      <c r="D1045" s="45"/>
      <c r="E1045" s="45"/>
      <c r="F1045" s="45"/>
      <c r="G1045" s="45"/>
      <c r="H1045" s="45"/>
      <c r="I1045" s="45"/>
      <c r="J1045" s="45"/>
      <c r="K1045" s="45"/>
      <c r="L1045" s="45">
        <v>1</v>
      </c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  <c r="AT1045" s="45"/>
      <c r="AU1045" s="45"/>
      <c r="AV1045" s="45"/>
      <c r="AW1045" s="45"/>
      <c r="AX1045" s="45"/>
      <c r="AY1045" s="45"/>
      <c r="AZ1045" s="45"/>
      <c r="BA1045" s="45"/>
      <c r="BB1045" s="45"/>
      <c r="BC1045" s="45">
        <v>1</v>
      </c>
    </row>
    <row r="1046" spans="1:55" x14ac:dyDescent="0.25">
      <c r="A1046" s="46" t="s">
        <v>13635</v>
      </c>
      <c r="B1046" s="45"/>
      <c r="C1046" s="45"/>
      <c r="D1046" s="45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>
        <v>1</v>
      </c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  <c r="AW1046" s="45"/>
      <c r="AX1046" s="45"/>
      <c r="AY1046" s="45"/>
      <c r="AZ1046" s="45"/>
      <c r="BA1046" s="45"/>
      <c r="BB1046" s="45"/>
      <c r="BC1046" s="45">
        <v>1</v>
      </c>
    </row>
    <row r="1047" spans="1:55" x14ac:dyDescent="0.25">
      <c r="A1047" s="46" t="s">
        <v>13636</v>
      </c>
      <c r="B1047" s="45"/>
      <c r="C1047" s="45"/>
      <c r="D1047" s="45"/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>
        <v>1</v>
      </c>
      <c r="AW1047" s="45"/>
      <c r="AX1047" s="45"/>
      <c r="AY1047" s="45"/>
      <c r="AZ1047" s="45"/>
      <c r="BA1047" s="45"/>
      <c r="BB1047" s="45"/>
      <c r="BC1047" s="45">
        <v>1</v>
      </c>
    </row>
    <row r="1048" spans="1:55" x14ac:dyDescent="0.25">
      <c r="A1048" s="46" t="s">
        <v>13637</v>
      </c>
      <c r="B1048" s="45"/>
      <c r="C1048" s="45"/>
      <c r="D1048" s="45"/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>
        <v>1</v>
      </c>
      <c r="AP1048" s="45"/>
      <c r="AQ1048" s="45"/>
      <c r="AR1048" s="45"/>
      <c r="AS1048" s="45"/>
      <c r="AT1048" s="45"/>
      <c r="AU1048" s="45"/>
      <c r="AV1048" s="45"/>
      <c r="AW1048" s="45"/>
      <c r="AX1048" s="45"/>
      <c r="AY1048" s="45"/>
      <c r="AZ1048" s="45"/>
      <c r="BA1048" s="45"/>
      <c r="BB1048" s="45"/>
      <c r="BC1048" s="45">
        <v>1</v>
      </c>
    </row>
    <row r="1049" spans="1:55" x14ac:dyDescent="0.25">
      <c r="A1049" s="46" t="s">
        <v>13638</v>
      </c>
      <c r="B1049" s="45"/>
      <c r="C1049" s="45"/>
      <c r="D1049" s="45"/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>
        <v>1</v>
      </c>
      <c r="AO1049" s="45"/>
      <c r="AP1049" s="45"/>
      <c r="AQ1049" s="45"/>
      <c r="AR1049" s="45"/>
      <c r="AS1049" s="45"/>
      <c r="AT1049" s="45"/>
      <c r="AU1049" s="45"/>
      <c r="AV1049" s="45"/>
      <c r="AW1049" s="45"/>
      <c r="AX1049" s="45"/>
      <c r="AY1049" s="45"/>
      <c r="AZ1049" s="45"/>
      <c r="BA1049" s="45"/>
      <c r="BB1049" s="45"/>
      <c r="BC1049" s="45">
        <v>1</v>
      </c>
    </row>
    <row r="1050" spans="1:55" x14ac:dyDescent="0.25">
      <c r="A1050" s="46" t="s">
        <v>13639</v>
      </c>
      <c r="B1050" s="45"/>
      <c r="C1050" s="45"/>
      <c r="D1050" s="45"/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>
        <v>1</v>
      </c>
      <c r="AO1050" s="45"/>
      <c r="AP1050" s="45"/>
      <c r="AQ1050" s="45"/>
      <c r="AR1050" s="45"/>
      <c r="AS1050" s="45"/>
      <c r="AT1050" s="45"/>
      <c r="AU1050" s="45"/>
      <c r="AV1050" s="45"/>
      <c r="AW1050" s="45"/>
      <c r="AX1050" s="45"/>
      <c r="AY1050" s="45"/>
      <c r="AZ1050" s="45"/>
      <c r="BA1050" s="45"/>
      <c r="BB1050" s="45"/>
      <c r="BC1050" s="45">
        <v>1</v>
      </c>
    </row>
    <row r="1051" spans="1:55" x14ac:dyDescent="0.25">
      <c r="A1051" s="46" t="s">
        <v>13640</v>
      </c>
      <c r="B1051" s="45"/>
      <c r="C1051" s="45"/>
      <c r="D1051" s="45"/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>
        <v>1</v>
      </c>
      <c r="AS1051" s="45"/>
      <c r="AT1051" s="45"/>
      <c r="AU1051" s="45"/>
      <c r="AV1051" s="45"/>
      <c r="AW1051" s="45"/>
      <c r="AX1051" s="45"/>
      <c r="AY1051" s="45"/>
      <c r="AZ1051" s="45"/>
      <c r="BA1051" s="45"/>
      <c r="BB1051" s="45"/>
      <c r="BC1051" s="45">
        <v>1</v>
      </c>
    </row>
    <row r="1052" spans="1:55" x14ac:dyDescent="0.25">
      <c r="A1052" s="46" t="s">
        <v>13641</v>
      </c>
      <c r="B1052" s="45"/>
      <c r="C1052" s="45"/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>
        <v>1</v>
      </c>
      <c r="AW1052" s="45"/>
      <c r="AX1052" s="45"/>
      <c r="AY1052" s="45"/>
      <c r="AZ1052" s="45"/>
      <c r="BA1052" s="45"/>
      <c r="BB1052" s="45"/>
      <c r="BC1052" s="45">
        <v>1</v>
      </c>
    </row>
    <row r="1053" spans="1:55" x14ac:dyDescent="0.25">
      <c r="A1053" s="46" t="s">
        <v>13642</v>
      </c>
      <c r="B1053" s="45"/>
      <c r="C1053" s="45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>
        <v>1</v>
      </c>
      <c r="AU1053" s="45"/>
      <c r="AV1053" s="45"/>
      <c r="AW1053" s="45"/>
      <c r="AX1053" s="45"/>
      <c r="AY1053" s="45"/>
      <c r="AZ1053" s="45"/>
      <c r="BA1053" s="45"/>
      <c r="BB1053" s="45"/>
      <c r="BC1053" s="45">
        <v>1</v>
      </c>
    </row>
    <row r="1054" spans="1:55" x14ac:dyDescent="0.25">
      <c r="A1054" s="46" t="s">
        <v>13643</v>
      </c>
      <c r="B1054" s="45"/>
      <c r="C1054" s="45"/>
      <c r="D1054" s="45"/>
      <c r="E1054" s="45"/>
      <c r="F1054" s="45"/>
      <c r="G1054" s="45"/>
      <c r="H1054" s="45"/>
      <c r="I1054" s="45"/>
      <c r="J1054" s="45"/>
      <c r="K1054" s="45"/>
      <c r="L1054" s="45"/>
      <c r="M1054" s="45"/>
      <c r="N1054" s="45">
        <v>1</v>
      </c>
      <c r="O1054" s="45"/>
      <c r="P1054" s="45"/>
      <c r="Q1054" s="45"/>
      <c r="R1054" s="45">
        <v>1</v>
      </c>
      <c r="S1054" s="45">
        <v>1</v>
      </c>
      <c r="T1054" s="45"/>
      <c r="U1054" s="45"/>
      <c r="V1054" s="45"/>
      <c r="W1054" s="45"/>
      <c r="X1054" s="45"/>
      <c r="Y1054" s="45">
        <v>1</v>
      </c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>
        <v>1</v>
      </c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  <c r="AW1054" s="45"/>
      <c r="AX1054" s="45"/>
      <c r="AY1054" s="45"/>
      <c r="AZ1054" s="45"/>
      <c r="BA1054" s="45"/>
      <c r="BB1054" s="45"/>
      <c r="BC1054" s="45">
        <v>5</v>
      </c>
    </row>
    <row r="1055" spans="1:55" x14ac:dyDescent="0.25">
      <c r="A1055" s="46" t="s">
        <v>13644</v>
      </c>
      <c r="B1055" s="45"/>
      <c r="C1055" s="45"/>
      <c r="D1055" s="45"/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>
        <v>1</v>
      </c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  <c r="AW1055" s="45"/>
      <c r="AX1055" s="45"/>
      <c r="AY1055" s="45"/>
      <c r="AZ1055" s="45"/>
      <c r="BA1055" s="45"/>
      <c r="BB1055" s="45"/>
      <c r="BC1055" s="45">
        <v>1</v>
      </c>
    </row>
    <row r="1056" spans="1:55" x14ac:dyDescent="0.25">
      <c r="A1056" s="46" t="s">
        <v>13645</v>
      </c>
      <c r="B1056" s="45"/>
      <c r="C1056" s="45"/>
      <c r="D1056" s="45"/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>
        <v>1</v>
      </c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  <c r="AW1056" s="45"/>
      <c r="AX1056" s="45"/>
      <c r="AY1056" s="45"/>
      <c r="AZ1056" s="45"/>
      <c r="BA1056" s="45"/>
      <c r="BB1056" s="45"/>
      <c r="BC1056" s="45">
        <v>1</v>
      </c>
    </row>
    <row r="1057" spans="1:55" x14ac:dyDescent="0.25">
      <c r="A1057" s="46" t="s">
        <v>13646</v>
      </c>
      <c r="B1057" s="45"/>
      <c r="C1057" s="45">
        <v>1</v>
      </c>
      <c r="D1057" s="45"/>
      <c r="E1057" s="45"/>
      <c r="F1057" s="45"/>
      <c r="G1057" s="45"/>
      <c r="H1057" s="45"/>
      <c r="I1057" s="45"/>
      <c r="J1057" s="45"/>
      <c r="K1057" s="45"/>
      <c r="L1057" s="45">
        <v>1</v>
      </c>
      <c r="M1057" s="45"/>
      <c r="N1057" s="45"/>
      <c r="O1057" s="45"/>
      <c r="P1057" s="45">
        <v>1</v>
      </c>
      <c r="Q1057" s="45"/>
      <c r="R1057" s="45"/>
      <c r="S1057" s="45"/>
      <c r="T1057" s="45"/>
      <c r="U1057" s="45"/>
      <c r="V1057" s="45"/>
      <c r="W1057" s="45"/>
      <c r="X1057" s="45"/>
      <c r="Y1057" s="45"/>
      <c r="Z1057" s="45">
        <v>1</v>
      </c>
      <c r="AA1057" s="45"/>
      <c r="AB1057" s="45"/>
      <c r="AC1057" s="45">
        <v>1</v>
      </c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>
        <v>1</v>
      </c>
      <c r="AT1057" s="45"/>
      <c r="AU1057" s="45"/>
      <c r="AV1057" s="45"/>
      <c r="AW1057" s="45"/>
      <c r="AX1057" s="45"/>
      <c r="AY1057" s="45"/>
      <c r="AZ1057" s="45"/>
      <c r="BA1057" s="45"/>
      <c r="BB1057" s="45"/>
      <c r="BC1057" s="45">
        <v>6</v>
      </c>
    </row>
    <row r="1058" spans="1:55" x14ac:dyDescent="0.25">
      <c r="A1058" s="46" t="s">
        <v>13647</v>
      </c>
      <c r="B1058" s="45"/>
      <c r="C1058" s="45"/>
      <c r="D1058" s="45"/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  <c r="O1058" s="45"/>
      <c r="P1058" s="45">
        <v>1</v>
      </c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  <c r="AW1058" s="45"/>
      <c r="AX1058" s="45"/>
      <c r="AY1058" s="45"/>
      <c r="AZ1058" s="45"/>
      <c r="BA1058" s="45"/>
      <c r="BB1058" s="45"/>
      <c r="BC1058" s="45">
        <v>1</v>
      </c>
    </row>
    <row r="1059" spans="1:55" x14ac:dyDescent="0.25">
      <c r="A1059" s="46" t="s">
        <v>13648</v>
      </c>
      <c r="B1059" s="45"/>
      <c r="C1059" s="45"/>
      <c r="D1059" s="45"/>
      <c r="E1059" s="45"/>
      <c r="F1059" s="45">
        <v>1</v>
      </c>
      <c r="G1059" s="45"/>
      <c r="H1059" s="45"/>
      <c r="I1059" s="4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  <c r="AW1059" s="45"/>
      <c r="AX1059" s="45"/>
      <c r="AY1059" s="45"/>
      <c r="AZ1059" s="45"/>
      <c r="BA1059" s="45"/>
      <c r="BB1059" s="45"/>
      <c r="BC1059" s="45">
        <v>1</v>
      </c>
    </row>
    <row r="1060" spans="1:55" x14ac:dyDescent="0.25">
      <c r="A1060" s="46" t="s">
        <v>13649</v>
      </c>
      <c r="B1060" s="45"/>
      <c r="C1060" s="45">
        <v>1</v>
      </c>
      <c r="D1060" s="45">
        <v>1</v>
      </c>
      <c r="E1060" s="45"/>
      <c r="F1060" s="45"/>
      <c r="G1060" s="45"/>
      <c r="H1060" s="45"/>
      <c r="I1060" s="45"/>
      <c r="J1060" s="45"/>
      <c r="K1060" s="45">
        <v>1</v>
      </c>
      <c r="L1060" s="45">
        <v>1</v>
      </c>
      <c r="M1060" s="45"/>
      <c r="N1060" s="45">
        <v>1</v>
      </c>
      <c r="O1060" s="45">
        <v>1</v>
      </c>
      <c r="P1060" s="45">
        <v>1</v>
      </c>
      <c r="Q1060" s="45">
        <v>1</v>
      </c>
      <c r="R1060" s="45"/>
      <c r="S1060" s="45">
        <v>1</v>
      </c>
      <c r="T1060" s="45">
        <v>1</v>
      </c>
      <c r="U1060" s="45"/>
      <c r="V1060" s="45"/>
      <c r="W1060" s="45"/>
      <c r="X1060" s="45"/>
      <c r="Y1060" s="45"/>
      <c r="Z1060" s="45">
        <v>1</v>
      </c>
      <c r="AA1060" s="45">
        <v>1</v>
      </c>
      <c r="AB1060" s="45">
        <v>1</v>
      </c>
      <c r="AC1060" s="45">
        <v>1</v>
      </c>
      <c r="AD1060" s="45"/>
      <c r="AE1060" s="45">
        <v>1</v>
      </c>
      <c r="AF1060" s="45"/>
      <c r="AG1060" s="45"/>
      <c r="AH1060" s="45"/>
      <c r="AI1060" s="45"/>
      <c r="AJ1060" s="45">
        <v>1</v>
      </c>
      <c r="AK1060" s="45">
        <v>1</v>
      </c>
      <c r="AL1060" s="45"/>
      <c r="AM1060" s="45"/>
      <c r="AN1060" s="45"/>
      <c r="AO1060" s="45"/>
      <c r="AP1060" s="45"/>
      <c r="AQ1060" s="45"/>
      <c r="AR1060" s="45"/>
      <c r="AS1060" s="45">
        <v>1</v>
      </c>
      <c r="AT1060" s="45">
        <v>1</v>
      </c>
      <c r="AU1060" s="45"/>
      <c r="AV1060" s="45">
        <v>1</v>
      </c>
      <c r="AW1060" s="45"/>
      <c r="AX1060" s="45"/>
      <c r="AY1060" s="45"/>
      <c r="AZ1060" s="45"/>
      <c r="BA1060" s="45"/>
      <c r="BB1060" s="45"/>
      <c r="BC1060" s="45">
        <v>20</v>
      </c>
    </row>
    <row r="1061" spans="1:55" x14ac:dyDescent="0.25">
      <c r="A1061" s="46" t="s">
        <v>13650</v>
      </c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>
        <v>1</v>
      </c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  <c r="AW1061" s="45"/>
      <c r="AX1061" s="45"/>
      <c r="AY1061" s="45"/>
      <c r="AZ1061" s="45"/>
      <c r="BA1061" s="45"/>
      <c r="BB1061" s="45"/>
      <c r="BC1061" s="45">
        <v>1</v>
      </c>
    </row>
    <row r="1062" spans="1:55" x14ac:dyDescent="0.25">
      <c r="A1062" s="46" t="s">
        <v>13651</v>
      </c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>
        <v>1</v>
      </c>
      <c r="AP1062" s="45"/>
      <c r="AQ1062" s="45"/>
      <c r="AR1062" s="45"/>
      <c r="AS1062" s="45"/>
      <c r="AT1062" s="45"/>
      <c r="AU1062" s="45"/>
      <c r="AV1062" s="45"/>
      <c r="AW1062" s="45"/>
      <c r="AX1062" s="45"/>
      <c r="AY1062" s="45"/>
      <c r="AZ1062" s="45"/>
      <c r="BA1062" s="45"/>
      <c r="BB1062" s="45"/>
      <c r="BC1062" s="45">
        <v>1</v>
      </c>
    </row>
    <row r="1063" spans="1:55" x14ac:dyDescent="0.25">
      <c r="A1063" s="46" t="s">
        <v>13652</v>
      </c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45"/>
      <c r="M1063" s="45"/>
      <c r="N1063" s="45">
        <v>1</v>
      </c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  <c r="AW1063" s="45"/>
      <c r="AX1063" s="45"/>
      <c r="AY1063" s="45"/>
      <c r="AZ1063" s="45"/>
      <c r="BA1063" s="45"/>
      <c r="BB1063" s="45"/>
      <c r="BC1063" s="45">
        <v>1</v>
      </c>
    </row>
    <row r="1064" spans="1:55" x14ac:dyDescent="0.25">
      <c r="A1064" s="46" t="s">
        <v>13653</v>
      </c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>
        <v>1</v>
      </c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  <c r="AW1064" s="45"/>
      <c r="AX1064" s="45"/>
      <c r="AY1064" s="45"/>
      <c r="AZ1064" s="45"/>
      <c r="BA1064" s="45"/>
      <c r="BB1064" s="45"/>
      <c r="BC1064" s="45">
        <v>1</v>
      </c>
    </row>
    <row r="1065" spans="1:55" x14ac:dyDescent="0.25">
      <c r="A1065" s="46" t="s">
        <v>13654</v>
      </c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>
        <v>1</v>
      </c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  <c r="AW1065" s="45"/>
      <c r="AX1065" s="45"/>
      <c r="AY1065" s="45"/>
      <c r="AZ1065" s="45"/>
      <c r="BA1065" s="45"/>
      <c r="BB1065" s="45"/>
      <c r="BC1065" s="45">
        <v>1</v>
      </c>
    </row>
    <row r="1066" spans="1:55" x14ac:dyDescent="0.25">
      <c r="A1066" s="46" t="s">
        <v>13655</v>
      </c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>
        <v>1</v>
      </c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  <c r="AW1066" s="45"/>
      <c r="AX1066" s="45"/>
      <c r="AY1066" s="45"/>
      <c r="AZ1066" s="45"/>
      <c r="BA1066" s="45"/>
      <c r="BB1066" s="45"/>
      <c r="BC1066" s="45">
        <v>1</v>
      </c>
    </row>
    <row r="1067" spans="1:55" x14ac:dyDescent="0.25">
      <c r="A1067" s="46" t="s">
        <v>13656</v>
      </c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>
        <v>1</v>
      </c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>
        <v>1</v>
      </c>
    </row>
    <row r="1068" spans="1:55" x14ac:dyDescent="0.25">
      <c r="A1068" s="46" t="s">
        <v>13657</v>
      </c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>
        <v>1</v>
      </c>
      <c r="AW1068" s="45"/>
      <c r="AX1068" s="45"/>
      <c r="AY1068" s="45"/>
      <c r="AZ1068" s="45"/>
      <c r="BA1068" s="45"/>
      <c r="BB1068" s="45"/>
      <c r="BC1068" s="45">
        <v>1</v>
      </c>
    </row>
    <row r="1069" spans="1:55" x14ac:dyDescent="0.25">
      <c r="A1069" s="46" t="s">
        <v>13658</v>
      </c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>
        <v>1</v>
      </c>
      <c r="AW1069" s="45"/>
      <c r="AX1069" s="45"/>
      <c r="AY1069" s="45"/>
      <c r="AZ1069" s="45"/>
      <c r="BA1069" s="45"/>
      <c r="BB1069" s="45"/>
      <c r="BC1069" s="45">
        <v>1</v>
      </c>
    </row>
    <row r="1070" spans="1:55" x14ac:dyDescent="0.25">
      <c r="A1070" s="46" t="s">
        <v>13659</v>
      </c>
      <c r="B1070" s="45"/>
      <c r="C1070" s="45"/>
      <c r="D1070" s="45"/>
      <c r="E1070" s="45"/>
      <c r="F1070" s="45"/>
      <c r="G1070" s="45"/>
      <c r="H1070" s="45"/>
      <c r="I1070" s="45"/>
      <c r="J1070" s="45"/>
      <c r="K1070" s="45">
        <v>1</v>
      </c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  <c r="AW1070" s="45"/>
      <c r="AX1070" s="45"/>
      <c r="AY1070" s="45"/>
      <c r="AZ1070" s="45"/>
      <c r="BA1070" s="45"/>
      <c r="BB1070" s="45"/>
      <c r="BC1070" s="45">
        <v>1</v>
      </c>
    </row>
    <row r="1071" spans="1:55" x14ac:dyDescent="0.25">
      <c r="A1071" s="46" t="s">
        <v>13660</v>
      </c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>
        <v>1</v>
      </c>
      <c r="AP1071" s="45"/>
      <c r="AQ1071" s="45"/>
      <c r="AR1071" s="45"/>
      <c r="AS1071" s="45"/>
      <c r="AT1071" s="45"/>
      <c r="AU1071" s="45"/>
      <c r="AV1071" s="45"/>
      <c r="AW1071" s="45"/>
      <c r="AX1071" s="45"/>
      <c r="AY1071" s="45"/>
      <c r="AZ1071" s="45"/>
      <c r="BA1071" s="45"/>
      <c r="BB1071" s="45"/>
      <c r="BC1071" s="45">
        <v>1</v>
      </c>
    </row>
    <row r="1072" spans="1:55" x14ac:dyDescent="0.25">
      <c r="A1072" s="46" t="s">
        <v>13661</v>
      </c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>
        <v>1</v>
      </c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  <c r="AW1072" s="45"/>
      <c r="AX1072" s="45"/>
      <c r="AY1072" s="45"/>
      <c r="AZ1072" s="45"/>
      <c r="BA1072" s="45"/>
      <c r="BB1072" s="45"/>
      <c r="BC1072" s="45">
        <v>1</v>
      </c>
    </row>
    <row r="1073" spans="1:55" x14ac:dyDescent="0.25">
      <c r="A1073" s="46" t="s">
        <v>13662</v>
      </c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  <c r="AW1073" s="45"/>
      <c r="AX1073" s="45"/>
      <c r="AY1073" s="45"/>
      <c r="AZ1073" s="45">
        <v>1</v>
      </c>
      <c r="BA1073" s="45"/>
      <c r="BB1073" s="45"/>
      <c r="BC1073" s="45">
        <v>1</v>
      </c>
    </row>
    <row r="1074" spans="1:55" x14ac:dyDescent="0.25">
      <c r="A1074" s="46" t="s">
        <v>13663</v>
      </c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  <c r="AW1074" s="45"/>
      <c r="AX1074" s="45"/>
      <c r="AY1074" s="45"/>
      <c r="AZ1074" s="45">
        <v>1</v>
      </c>
      <c r="BA1074" s="45"/>
      <c r="BB1074" s="45"/>
      <c r="BC1074" s="45">
        <v>1</v>
      </c>
    </row>
    <row r="1075" spans="1:55" x14ac:dyDescent="0.25">
      <c r="A1075" s="46" t="s">
        <v>13664</v>
      </c>
      <c r="B1075" s="45"/>
      <c r="C1075" s="45">
        <v>1</v>
      </c>
      <c r="D1075" s="45"/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  <c r="AW1075" s="45"/>
      <c r="AX1075" s="45"/>
      <c r="AY1075" s="45"/>
      <c r="AZ1075" s="45"/>
      <c r="BA1075" s="45"/>
      <c r="BB1075" s="45"/>
      <c r="BC1075" s="45">
        <v>1</v>
      </c>
    </row>
    <row r="1076" spans="1:55" x14ac:dyDescent="0.25">
      <c r="A1076" s="46" t="s">
        <v>13665</v>
      </c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>
        <v>1</v>
      </c>
      <c r="AP1076" s="45"/>
      <c r="AQ1076" s="45"/>
      <c r="AR1076" s="45"/>
      <c r="AS1076" s="45"/>
      <c r="AT1076" s="45"/>
      <c r="AU1076" s="45"/>
      <c r="AV1076" s="45"/>
      <c r="AW1076" s="45"/>
      <c r="AX1076" s="45"/>
      <c r="AY1076" s="45"/>
      <c r="AZ1076" s="45"/>
      <c r="BA1076" s="45"/>
      <c r="BB1076" s="45"/>
      <c r="BC1076" s="45">
        <v>1</v>
      </c>
    </row>
    <row r="1077" spans="1:55" x14ac:dyDescent="0.25">
      <c r="A1077" s="46" t="s">
        <v>13666</v>
      </c>
      <c r="B1077" s="45"/>
      <c r="C1077" s="45"/>
      <c r="D1077" s="45"/>
      <c r="E1077" s="45">
        <v>1</v>
      </c>
      <c r="F1077" s="45"/>
      <c r="G1077" s="45"/>
      <c r="H1077" s="45"/>
      <c r="I1077" s="45"/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  <c r="AW1077" s="45"/>
      <c r="AX1077" s="45"/>
      <c r="AY1077" s="45"/>
      <c r="AZ1077" s="45"/>
      <c r="BA1077" s="45"/>
      <c r="BB1077" s="45"/>
      <c r="BC1077" s="45">
        <v>1</v>
      </c>
    </row>
    <row r="1078" spans="1:55" x14ac:dyDescent="0.25">
      <c r="A1078" s="46" t="s">
        <v>13667</v>
      </c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>
        <v>1</v>
      </c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  <c r="AW1078" s="45"/>
      <c r="AX1078" s="45"/>
      <c r="AY1078" s="45"/>
      <c r="AZ1078" s="45"/>
      <c r="BA1078" s="45"/>
      <c r="BB1078" s="45"/>
      <c r="BC1078" s="45">
        <v>1</v>
      </c>
    </row>
    <row r="1079" spans="1:55" x14ac:dyDescent="0.25">
      <c r="A1079" s="46" t="s">
        <v>13668</v>
      </c>
      <c r="B1079" s="45"/>
      <c r="C1079" s="45"/>
      <c r="D1079" s="45"/>
      <c r="E1079" s="45"/>
      <c r="F1079" s="45">
        <v>1</v>
      </c>
      <c r="G1079" s="45"/>
      <c r="H1079" s="45"/>
      <c r="I1079" s="45"/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  <c r="AW1079" s="45"/>
      <c r="AX1079" s="45"/>
      <c r="AY1079" s="45"/>
      <c r="AZ1079" s="45"/>
      <c r="BA1079" s="45"/>
      <c r="BB1079" s="45"/>
      <c r="BC1079" s="45">
        <v>1</v>
      </c>
    </row>
    <row r="1080" spans="1:55" x14ac:dyDescent="0.25">
      <c r="A1080" s="46" t="s">
        <v>13669</v>
      </c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  <c r="AW1080" s="45"/>
      <c r="AX1080" s="45"/>
      <c r="AY1080" s="45"/>
      <c r="AZ1080" s="45">
        <v>1</v>
      </c>
      <c r="BA1080" s="45"/>
      <c r="BB1080" s="45"/>
      <c r="BC1080" s="45">
        <v>1</v>
      </c>
    </row>
    <row r="1081" spans="1:55" x14ac:dyDescent="0.25">
      <c r="A1081" s="46" t="s">
        <v>13670</v>
      </c>
      <c r="B1081" s="45"/>
      <c r="C1081" s="45">
        <v>1</v>
      </c>
      <c r="D1081" s="45">
        <v>1</v>
      </c>
      <c r="E1081" s="45"/>
      <c r="F1081" s="45"/>
      <c r="G1081" s="45"/>
      <c r="H1081" s="45"/>
      <c r="I1081" s="45"/>
      <c r="J1081" s="45"/>
      <c r="K1081" s="45">
        <v>1</v>
      </c>
      <c r="L1081" s="45">
        <v>1</v>
      </c>
      <c r="M1081" s="45"/>
      <c r="N1081" s="45">
        <v>1</v>
      </c>
      <c r="O1081" s="45"/>
      <c r="P1081" s="45">
        <v>1</v>
      </c>
      <c r="Q1081" s="45">
        <v>1</v>
      </c>
      <c r="R1081" s="45">
        <v>1</v>
      </c>
      <c r="S1081" s="45">
        <v>1</v>
      </c>
      <c r="T1081" s="45"/>
      <c r="U1081" s="45"/>
      <c r="V1081" s="45"/>
      <c r="W1081" s="45"/>
      <c r="X1081" s="45"/>
      <c r="Y1081" s="45"/>
      <c r="Z1081" s="45">
        <v>1</v>
      </c>
      <c r="AA1081" s="45">
        <v>1</v>
      </c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>
        <v>1</v>
      </c>
      <c r="AL1081" s="45"/>
      <c r="AM1081" s="45">
        <v>1</v>
      </c>
      <c r="AN1081" s="45"/>
      <c r="AO1081" s="45"/>
      <c r="AP1081" s="45"/>
      <c r="AQ1081" s="45">
        <v>1</v>
      </c>
      <c r="AR1081" s="45"/>
      <c r="AS1081" s="45">
        <v>1</v>
      </c>
      <c r="AT1081" s="45">
        <v>1</v>
      </c>
      <c r="AU1081" s="45"/>
      <c r="AV1081" s="45"/>
      <c r="AW1081" s="45"/>
      <c r="AX1081" s="45"/>
      <c r="AY1081" s="45"/>
      <c r="AZ1081" s="45"/>
      <c r="BA1081" s="45">
        <v>1</v>
      </c>
      <c r="BB1081" s="45"/>
      <c r="BC1081" s="45">
        <v>17</v>
      </c>
    </row>
    <row r="1082" spans="1:55" x14ac:dyDescent="0.25">
      <c r="A1082" s="46" t="s">
        <v>13671</v>
      </c>
      <c r="B1082" s="45"/>
      <c r="C1082" s="45"/>
      <c r="D1082" s="45"/>
      <c r="E1082" s="45"/>
      <c r="F1082" s="45">
        <v>1</v>
      </c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  <c r="AW1082" s="45"/>
      <c r="AX1082" s="45"/>
      <c r="AY1082" s="45"/>
      <c r="AZ1082" s="45"/>
      <c r="BA1082" s="45"/>
      <c r="BB1082" s="45"/>
      <c r="BC1082" s="45">
        <v>1</v>
      </c>
    </row>
    <row r="1083" spans="1:55" x14ac:dyDescent="0.25">
      <c r="A1083" s="46" t="s">
        <v>13672</v>
      </c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>
        <v>1</v>
      </c>
      <c r="AR1083" s="45"/>
      <c r="AS1083" s="45"/>
      <c r="AT1083" s="45"/>
      <c r="AU1083" s="45"/>
      <c r="AV1083" s="45"/>
      <c r="AW1083" s="45"/>
      <c r="AX1083" s="45"/>
      <c r="AY1083" s="45"/>
      <c r="AZ1083" s="45"/>
      <c r="BA1083" s="45"/>
      <c r="BB1083" s="45"/>
      <c r="BC1083" s="45">
        <v>1</v>
      </c>
    </row>
    <row r="1084" spans="1:55" x14ac:dyDescent="0.25">
      <c r="A1084" s="46" t="s">
        <v>13673</v>
      </c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>
        <v>1</v>
      </c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  <c r="AW1084" s="45"/>
      <c r="AX1084" s="45"/>
      <c r="AY1084" s="45"/>
      <c r="AZ1084" s="45">
        <v>1</v>
      </c>
      <c r="BA1084" s="45"/>
      <c r="BB1084" s="45"/>
      <c r="BC1084" s="45">
        <v>2</v>
      </c>
    </row>
    <row r="1085" spans="1:55" x14ac:dyDescent="0.25">
      <c r="A1085" s="46" t="s">
        <v>13674</v>
      </c>
      <c r="B1085" s="45"/>
      <c r="C1085" s="45">
        <v>1</v>
      </c>
      <c r="D1085" s="45"/>
      <c r="E1085" s="45"/>
      <c r="F1085" s="45"/>
      <c r="G1085" s="45"/>
      <c r="H1085" s="45"/>
      <c r="I1085" s="45"/>
      <c r="J1085" s="45"/>
      <c r="K1085" s="45"/>
      <c r="L1085" s="45"/>
      <c r="M1085" s="45"/>
      <c r="N1085" s="45">
        <v>1</v>
      </c>
      <c r="O1085" s="45"/>
      <c r="P1085" s="45">
        <v>1</v>
      </c>
      <c r="Q1085" s="45">
        <v>1</v>
      </c>
      <c r="R1085" s="45">
        <v>1</v>
      </c>
      <c r="S1085" s="45">
        <v>1</v>
      </c>
      <c r="T1085" s="45"/>
      <c r="U1085" s="45"/>
      <c r="V1085" s="45"/>
      <c r="W1085" s="45"/>
      <c r="X1085" s="45"/>
      <c r="Y1085" s="45">
        <v>1</v>
      </c>
      <c r="Z1085" s="45"/>
      <c r="AA1085" s="45">
        <v>1</v>
      </c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>
        <v>1</v>
      </c>
      <c r="AM1085" s="45"/>
      <c r="AN1085" s="45"/>
      <c r="AO1085" s="45"/>
      <c r="AP1085" s="45"/>
      <c r="AQ1085" s="45"/>
      <c r="AR1085" s="45">
        <v>1</v>
      </c>
      <c r="AS1085" s="45">
        <v>1</v>
      </c>
      <c r="AT1085" s="45"/>
      <c r="AU1085" s="45"/>
      <c r="AV1085" s="45"/>
      <c r="AW1085" s="45"/>
      <c r="AX1085" s="45"/>
      <c r="AY1085" s="45"/>
      <c r="AZ1085" s="45"/>
      <c r="BA1085" s="45">
        <v>1</v>
      </c>
      <c r="BB1085" s="45"/>
      <c r="BC1085" s="45">
        <v>12</v>
      </c>
    </row>
    <row r="1086" spans="1:55" x14ac:dyDescent="0.25">
      <c r="A1086" s="46" t="s">
        <v>13675</v>
      </c>
      <c r="B1086" s="45"/>
      <c r="C1086" s="45"/>
      <c r="D1086" s="45"/>
      <c r="E1086" s="45"/>
      <c r="F1086" s="45"/>
      <c r="G1086" s="45"/>
      <c r="H1086" s="45"/>
      <c r="I1086" s="45"/>
      <c r="J1086" s="45"/>
      <c r="K1086" s="45">
        <v>1</v>
      </c>
      <c r="L1086" s="45"/>
      <c r="M1086" s="45"/>
      <c r="N1086" s="45"/>
      <c r="O1086" s="45"/>
      <c r="P1086" s="45"/>
      <c r="Q1086" s="45">
        <v>1</v>
      </c>
      <c r="R1086" s="45"/>
      <c r="S1086" s="45">
        <v>1</v>
      </c>
      <c r="T1086" s="45"/>
      <c r="U1086" s="45"/>
      <c r="V1086" s="45"/>
      <c r="W1086" s="45"/>
      <c r="X1086" s="45"/>
      <c r="Y1086" s="45">
        <v>1</v>
      </c>
      <c r="Z1086" s="45"/>
      <c r="AA1086" s="45"/>
      <c r="AB1086" s="45"/>
      <c r="AC1086" s="45">
        <v>1</v>
      </c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>
        <v>1</v>
      </c>
      <c r="AU1086" s="45"/>
      <c r="AV1086" s="45"/>
      <c r="AW1086" s="45"/>
      <c r="AX1086" s="45"/>
      <c r="AY1086" s="45"/>
      <c r="AZ1086" s="45"/>
      <c r="BA1086" s="45"/>
      <c r="BB1086" s="45"/>
      <c r="BC1086" s="45">
        <v>6</v>
      </c>
    </row>
    <row r="1087" spans="1:55" x14ac:dyDescent="0.25">
      <c r="A1087" s="46" t="s">
        <v>13676</v>
      </c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>
        <v>1</v>
      </c>
      <c r="AW1087" s="45"/>
      <c r="AX1087" s="45"/>
      <c r="AY1087" s="45"/>
      <c r="AZ1087" s="45"/>
      <c r="BA1087" s="45"/>
      <c r="BB1087" s="45"/>
      <c r="BC1087" s="45">
        <v>1</v>
      </c>
    </row>
    <row r="1088" spans="1:55" x14ac:dyDescent="0.25">
      <c r="A1088" s="46" t="s">
        <v>13677</v>
      </c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  <c r="O1088" s="45"/>
      <c r="P1088" s="45">
        <v>1</v>
      </c>
      <c r="Q1088" s="45"/>
      <c r="R1088" s="45"/>
      <c r="S1088" s="45">
        <v>1</v>
      </c>
      <c r="T1088" s="45"/>
      <c r="U1088" s="45"/>
      <c r="V1088" s="45"/>
      <c r="W1088" s="45"/>
      <c r="X1088" s="45">
        <v>1</v>
      </c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>
        <v>1</v>
      </c>
      <c r="AU1088" s="45"/>
      <c r="AV1088" s="45"/>
      <c r="AW1088" s="45"/>
      <c r="AX1088" s="45"/>
      <c r="AY1088" s="45">
        <v>1</v>
      </c>
      <c r="AZ1088" s="45"/>
      <c r="BA1088" s="45">
        <v>1</v>
      </c>
      <c r="BB1088" s="45"/>
      <c r="BC1088" s="45">
        <v>6</v>
      </c>
    </row>
    <row r="1089" spans="1:55" x14ac:dyDescent="0.25">
      <c r="A1089" s="46" t="s">
        <v>13678</v>
      </c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  <c r="O1089" s="45"/>
      <c r="P1089" s="45">
        <v>1</v>
      </c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  <c r="AW1089" s="45"/>
      <c r="AX1089" s="45"/>
      <c r="AY1089" s="45"/>
      <c r="AZ1089" s="45"/>
      <c r="BA1089" s="45"/>
      <c r="BB1089" s="45"/>
      <c r="BC1089" s="45">
        <v>1</v>
      </c>
    </row>
    <row r="1090" spans="1:55" x14ac:dyDescent="0.25">
      <c r="A1090" s="46" t="s">
        <v>13679</v>
      </c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>
        <v>1</v>
      </c>
      <c r="AU1090" s="45"/>
      <c r="AV1090" s="45"/>
      <c r="AW1090" s="45"/>
      <c r="AX1090" s="45"/>
      <c r="AY1090" s="45"/>
      <c r="AZ1090" s="45"/>
      <c r="BA1090" s="45"/>
      <c r="BB1090" s="45"/>
      <c r="BC1090" s="45">
        <v>1</v>
      </c>
    </row>
    <row r="1091" spans="1:55" x14ac:dyDescent="0.25">
      <c r="A1091" s="46" t="s">
        <v>13680</v>
      </c>
      <c r="B1091" s="45">
        <v>1</v>
      </c>
      <c r="C1091" s="45"/>
      <c r="D1091" s="45"/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  <c r="AW1091" s="45"/>
      <c r="AX1091" s="45"/>
      <c r="AY1091" s="45"/>
      <c r="AZ1091" s="45"/>
      <c r="BA1091" s="45"/>
      <c r="BB1091" s="45"/>
      <c r="BC1091" s="45">
        <v>1</v>
      </c>
    </row>
    <row r="1092" spans="1:55" x14ac:dyDescent="0.25">
      <c r="A1092" s="46" t="s">
        <v>13681</v>
      </c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>
        <v>1</v>
      </c>
      <c r="AW1092" s="45"/>
      <c r="AX1092" s="45"/>
      <c r="AY1092" s="45"/>
      <c r="AZ1092" s="45"/>
      <c r="BA1092" s="45"/>
      <c r="BB1092" s="45"/>
      <c r="BC1092" s="45">
        <v>1</v>
      </c>
    </row>
    <row r="1093" spans="1:55" x14ac:dyDescent="0.25">
      <c r="A1093" s="46" t="s">
        <v>13682</v>
      </c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45"/>
      <c r="M1093" s="45">
        <v>1</v>
      </c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  <c r="AW1093" s="45"/>
      <c r="AX1093" s="45"/>
      <c r="AY1093" s="45"/>
      <c r="AZ1093" s="45"/>
      <c r="BA1093" s="45"/>
      <c r="BB1093" s="45"/>
      <c r="BC1093" s="45">
        <v>1</v>
      </c>
    </row>
    <row r="1094" spans="1:55" x14ac:dyDescent="0.25">
      <c r="A1094" s="46" t="s">
        <v>13683</v>
      </c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>
        <v>1</v>
      </c>
      <c r="AP1094" s="45"/>
      <c r="AQ1094" s="45"/>
      <c r="AR1094" s="45"/>
      <c r="AS1094" s="45"/>
      <c r="AT1094" s="45"/>
      <c r="AU1094" s="45"/>
      <c r="AV1094" s="45"/>
      <c r="AW1094" s="45"/>
      <c r="AX1094" s="45"/>
      <c r="AY1094" s="45"/>
      <c r="AZ1094" s="45"/>
      <c r="BA1094" s="45"/>
      <c r="BB1094" s="45"/>
      <c r="BC1094" s="45">
        <v>1</v>
      </c>
    </row>
    <row r="1095" spans="1:55" x14ac:dyDescent="0.25">
      <c r="A1095" s="46" t="s">
        <v>13684</v>
      </c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>
        <v>1</v>
      </c>
      <c r="AT1095" s="45"/>
      <c r="AU1095" s="45"/>
      <c r="AV1095" s="45"/>
      <c r="AW1095" s="45"/>
      <c r="AX1095" s="45"/>
      <c r="AY1095" s="45"/>
      <c r="AZ1095" s="45"/>
      <c r="BA1095" s="45"/>
      <c r="BB1095" s="45"/>
      <c r="BC1095" s="45">
        <v>1</v>
      </c>
    </row>
    <row r="1096" spans="1:55" x14ac:dyDescent="0.25">
      <c r="A1096" s="46" t="s">
        <v>13685</v>
      </c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>
        <v>1</v>
      </c>
      <c r="AU1096" s="45"/>
      <c r="AV1096" s="45"/>
      <c r="AW1096" s="45"/>
      <c r="AX1096" s="45"/>
      <c r="AY1096" s="45"/>
      <c r="AZ1096" s="45"/>
      <c r="BA1096" s="45"/>
      <c r="BB1096" s="45"/>
      <c r="BC1096" s="45">
        <v>1</v>
      </c>
    </row>
    <row r="1097" spans="1:55" x14ac:dyDescent="0.25">
      <c r="A1097" s="46" t="s">
        <v>13686</v>
      </c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>
        <v>1</v>
      </c>
      <c r="AP1097" s="45"/>
      <c r="AQ1097" s="45"/>
      <c r="AR1097" s="45"/>
      <c r="AS1097" s="45"/>
      <c r="AT1097" s="45"/>
      <c r="AU1097" s="45"/>
      <c r="AV1097" s="45"/>
      <c r="AW1097" s="45"/>
      <c r="AX1097" s="45"/>
      <c r="AY1097" s="45"/>
      <c r="AZ1097" s="45"/>
      <c r="BA1097" s="45"/>
      <c r="BB1097" s="45"/>
      <c r="BC1097" s="45">
        <v>1</v>
      </c>
    </row>
    <row r="1098" spans="1:55" x14ac:dyDescent="0.25">
      <c r="A1098" s="46" t="s">
        <v>13687</v>
      </c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>
        <v>1</v>
      </c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  <c r="AW1098" s="45"/>
      <c r="AX1098" s="45"/>
      <c r="AY1098" s="45"/>
      <c r="AZ1098" s="45"/>
      <c r="BA1098" s="45"/>
      <c r="BB1098" s="45"/>
      <c r="BC1098" s="45">
        <v>1</v>
      </c>
    </row>
    <row r="1099" spans="1:55" x14ac:dyDescent="0.25">
      <c r="A1099" s="46" t="s">
        <v>13688</v>
      </c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>
        <v>1</v>
      </c>
      <c r="AS1099" s="45"/>
      <c r="AT1099" s="45"/>
      <c r="AU1099" s="45"/>
      <c r="AV1099" s="45"/>
      <c r="AW1099" s="45"/>
      <c r="AX1099" s="45"/>
      <c r="AY1099" s="45"/>
      <c r="AZ1099" s="45"/>
      <c r="BA1099" s="45"/>
      <c r="BB1099" s="45"/>
      <c r="BC1099" s="45">
        <v>1</v>
      </c>
    </row>
    <row r="1100" spans="1:55" x14ac:dyDescent="0.25">
      <c r="A1100" s="46" t="s">
        <v>13689</v>
      </c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  <c r="O1100" s="45"/>
      <c r="P1100" s="45"/>
      <c r="Q1100" s="45"/>
      <c r="R1100" s="45"/>
      <c r="S1100" s="45">
        <v>1</v>
      </c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  <c r="AW1100" s="45"/>
      <c r="AX1100" s="45"/>
      <c r="AY1100" s="45"/>
      <c r="AZ1100" s="45"/>
      <c r="BA1100" s="45"/>
      <c r="BB1100" s="45"/>
      <c r="BC1100" s="45">
        <v>1</v>
      </c>
    </row>
    <row r="1101" spans="1:55" x14ac:dyDescent="0.25">
      <c r="A1101" s="46" t="s">
        <v>13690</v>
      </c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  <c r="O1101" s="45"/>
      <c r="P1101" s="45"/>
      <c r="Q1101" s="45"/>
      <c r="R1101" s="45"/>
      <c r="S1101" s="45">
        <v>1</v>
      </c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  <c r="AW1101" s="45"/>
      <c r="AX1101" s="45"/>
      <c r="AY1101" s="45"/>
      <c r="AZ1101" s="45"/>
      <c r="BA1101" s="45"/>
      <c r="BB1101" s="45"/>
      <c r="BC1101" s="45">
        <v>1</v>
      </c>
    </row>
    <row r="1102" spans="1:55" x14ac:dyDescent="0.25">
      <c r="A1102" s="46" t="s">
        <v>13691</v>
      </c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>
        <v>1</v>
      </c>
      <c r="AU1102" s="45"/>
      <c r="AV1102" s="45"/>
      <c r="AW1102" s="45"/>
      <c r="AX1102" s="45"/>
      <c r="AY1102" s="45"/>
      <c r="AZ1102" s="45"/>
      <c r="BA1102" s="45"/>
      <c r="BB1102" s="45"/>
      <c r="BC1102" s="45">
        <v>1</v>
      </c>
    </row>
    <row r="1103" spans="1:55" x14ac:dyDescent="0.25">
      <c r="A1103" s="46" t="s">
        <v>13692</v>
      </c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>
        <v>1</v>
      </c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  <c r="AW1103" s="45"/>
      <c r="AX1103" s="45"/>
      <c r="AY1103" s="45"/>
      <c r="AZ1103" s="45"/>
      <c r="BA1103" s="45"/>
      <c r="BB1103" s="45"/>
      <c r="BC1103" s="45">
        <v>1</v>
      </c>
    </row>
    <row r="1104" spans="1:55" x14ac:dyDescent="0.25">
      <c r="A1104" s="46" t="s">
        <v>13693</v>
      </c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  <c r="O1104" s="45"/>
      <c r="P1104" s="45">
        <v>1</v>
      </c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  <c r="AW1104" s="45"/>
      <c r="AX1104" s="45"/>
      <c r="AY1104" s="45"/>
      <c r="AZ1104" s="45"/>
      <c r="BA1104" s="45"/>
      <c r="BB1104" s="45"/>
      <c r="BC1104" s="45">
        <v>1</v>
      </c>
    </row>
    <row r="1105" spans="1:55" x14ac:dyDescent="0.25">
      <c r="A1105" s="46" t="s">
        <v>13694</v>
      </c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>
        <v>1</v>
      </c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  <c r="AW1105" s="45"/>
      <c r="AX1105" s="45"/>
      <c r="AY1105" s="45"/>
      <c r="AZ1105" s="45"/>
      <c r="BA1105" s="45">
        <v>1</v>
      </c>
      <c r="BB1105" s="45"/>
      <c r="BC1105" s="45">
        <v>2</v>
      </c>
    </row>
    <row r="1106" spans="1:55" x14ac:dyDescent="0.25">
      <c r="A1106" s="46" t="s">
        <v>13695</v>
      </c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45">
        <v>1</v>
      </c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>
        <v>1</v>
      </c>
    </row>
    <row r="1107" spans="1:55" x14ac:dyDescent="0.25">
      <c r="A1107" s="46" t="s">
        <v>13696</v>
      </c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  <c r="O1107" s="45"/>
      <c r="P1107" s="45">
        <v>1</v>
      </c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  <c r="AW1107" s="45"/>
      <c r="AX1107" s="45"/>
      <c r="AY1107" s="45"/>
      <c r="AZ1107" s="45"/>
      <c r="BA1107" s="45"/>
      <c r="BB1107" s="45"/>
      <c r="BC1107" s="45">
        <v>1</v>
      </c>
    </row>
    <row r="1108" spans="1:55" x14ac:dyDescent="0.25">
      <c r="A1108" s="46" t="s">
        <v>13697</v>
      </c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45">
        <v>1</v>
      </c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>
        <v>1</v>
      </c>
    </row>
    <row r="1109" spans="1:55" x14ac:dyDescent="0.25">
      <c r="A1109" s="46" t="s">
        <v>13698</v>
      </c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>
        <v>1</v>
      </c>
      <c r="AO1109" s="45"/>
      <c r="AP1109" s="45"/>
      <c r="AQ1109" s="45"/>
      <c r="AR1109" s="45"/>
      <c r="AS1109" s="45"/>
      <c r="AT1109" s="45"/>
      <c r="AU1109" s="45"/>
      <c r="AV1109" s="45"/>
      <c r="AW1109" s="45"/>
      <c r="AX1109" s="45"/>
      <c r="AY1109" s="45"/>
      <c r="AZ1109" s="45"/>
      <c r="BA1109" s="45"/>
      <c r="BB1109" s="45"/>
      <c r="BC1109" s="45">
        <v>1</v>
      </c>
    </row>
    <row r="1110" spans="1:55" x14ac:dyDescent="0.25">
      <c r="A1110" s="46" t="s">
        <v>13699</v>
      </c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45"/>
      <c r="M1110" s="45"/>
      <c r="N1110" s="45"/>
      <c r="O1110" s="45"/>
      <c r="P1110" s="45">
        <v>1</v>
      </c>
      <c r="Q1110" s="45"/>
      <c r="R1110" s="45"/>
      <c r="S1110" s="45">
        <v>1</v>
      </c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  <c r="AW1110" s="45"/>
      <c r="AX1110" s="45"/>
      <c r="AY1110" s="45"/>
      <c r="AZ1110" s="45"/>
      <c r="BA1110" s="45"/>
      <c r="BB1110" s="45"/>
      <c r="BC1110" s="45">
        <v>2</v>
      </c>
    </row>
    <row r="1111" spans="1:55" x14ac:dyDescent="0.25">
      <c r="A1111" s="46" t="s">
        <v>13700</v>
      </c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>
        <v>1</v>
      </c>
      <c r="AU1111" s="45"/>
      <c r="AV1111" s="45"/>
      <c r="AW1111" s="45"/>
      <c r="AX1111" s="45"/>
      <c r="AY1111" s="45"/>
      <c r="AZ1111" s="45"/>
      <c r="BA1111" s="45"/>
      <c r="BB1111" s="45"/>
      <c r="BC1111" s="45">
        <v>1</v>
      </c>
    </row>
    <row r="1112" spans="1:55" x14ac:dyDescent="0.25">
      <c r="A1112" s="46" t="s">
        <v>13701</v>
      </c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>
        <v>1</v>
      </c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  <c r="AW1112" s="45"/>
      <c r="AX1112" s="45"/>
      <c r="AY1112" s="45"/>
      <c r="AZ1112" s="45"/>
      <c r="BA1112" s="45"/>
      <c r="BB1112" s="45"/>
      <c r="BC1112" s="45">
        <v>1</v>
      </c>
    </row>
    <row r="1113" spans="1:55" x14ac:dyDescent="0.25">
      <c r="A1113" s="46" t="s">
        <v>13702</v>
      </c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>
        <v>1</v>
      </c>
      <c r="AT1113" s="45"/>
      <c r="AU1113" s="45"/>
      <c r="AV1113" s="45"/>
      <c r="AW1113" s="45"/>
      <c r="AX1113" s="45"/>
      <c r="AY1113" s="45"/>
      <c r="AZ1113" s="45"/>
      <c r="BA1113" s="45"/>
      <c r="BB1113" s="45"/>
      <c r="BC1113" s="45">
        <v>1</v>
      </c>
    </row>
    <row r="1114" spans="1:55" x14ac:dyDescent="0.25">
      <c r="A1114" s="46" t="s">
        <v>13703</v>
      </c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>
        <v>1</v>
      </c>
      <c r="AU1114" s="45"/>
      <c r="AV1114" s="45"/>
      <c r="AW1114" s="45"/>
      <c r="AX1114" s="45"/>
      <c r="AY1114" s="45"/>
      <c r="AZ1114" s="45"/>
      <c r="BA1114" s="45"/>
      <c r="BB1114" s="45"/>
      <c r="BC1114" s="45">
        <v>1</v>
      </c>
    </row>
    <row r="1115" spans="1:55" x14ac:dyDescent="0.25">
      <c r="A1115" s="46" t="s">
        <v>13704</v>
      </c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>
        <v>1</v>
      </c>
      <c r="AT1115" s="45"/>
      <c r="AU1115" s="45"/>
      <c r="AV1115" s="45"/>
      <c r="AW1115" s="45"/>
      <c r="AX1115" s="45"/>
      <c r="AY1115" s="45"/>
      <c r="AZ1115" s="45"/>
      <c r="BA1115" s="45"/>
      <c r="BB1115" s="45"/>
      <c r="BC1115" s="45">
        <v>1</v>
      </c>
    </row>
    <row r="1116" spans="1:55" x14ac:dyDescent="0.25">
      <c r="A1116" s="46" t="s">
        <v>13705</v>
      </c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>
        <v>1</v>
      </c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>
        <v>1</v>
      </c>
      <c r="AS1116" s="45"/>
      <c r="AT1116" s="45"/>
      <c r="AU1116" s="45"/>
      <c r="AV1116" s="45"/>
      <c r="AW1116" s="45"/>
      <c r="AX1116" s="45"/>
      <c r="AY1116" s="45"/>
      <c r="AZ1116" s="45"/>
      <c r="BA1116" s="45"/>
      <c r="BB1116" s="45"/>
      <c r="BC1116" s="45">
        <v>2</v>
      </c>
    </row>
    <row r="1117" spans="1:55" x14ac:dyDescent="0.25">
      <c r="A1117" s="46" t="s">
        <v>13706</v>
      </c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>
        <v>1</v>
      </c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  <c r="AW1117" s="45"/>
      <c r="AX1117" s="45"/>
      <c r="AY1117" s="45"/>
      <c r="AZ1117" s="45"/>
      <c r="BA1117" s="45"/>
      <c r="BB1117" s="45"/>
      <c r="BC1117" s="45">
        <v>1</v>
      </c>
    </row>
    <row r="1118" spans="1:55" x14ac:dyDescent="0.25">
      <c r="A1118" s="46" t="s">
        <v>13707</v>
      </c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>
        <v>1</v>
      </c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  <c r="AW1118" s="45"/>
      <c r="AX1118" s="45"/>
      <c r="AY1118" s="45"/>
      <c r="AZ1118" s="45"/>
      <c r="BA1118" s="45"/>
      <c r="BB1118" s="45"/>
      <c r="BC1118" s="45">
        <v>1</v>
      </c>
    </row>
    <row r="1119" spans="1:55" x14ac:dyDescent="0.25">
      <c r="A1119" s="46" t="s">
        <v>13708</v>
      </c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>
        <v>1</v>
      </c>
      <c r="AR1119" s="45"/>
      <c r="AS1119" s="45"/>
      <c r="AT1119" s="45"/>
      <c r="AU1119" s="45"/>
      <c r="AV1119" s="45"/>
      <c r="AW1119" s="45"/>
      <c r="AX1119" s="45"/>
      <c r="AY1119" s="45"/>
      <c r="AZ1119" s="45"/>
      <c r="BA1119" s="45"/>
      <c r="BB1119" s="45"/>
      <c r="BC1119" s="45">
        <v>1</v>
      </c>
    </row>
    <row r="1120" spans="1:55" x14ac:dyDescent="0.25">
      <c r="A1120" s="46" t="s">
        <v>13709</v>
      </c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>
        <v>1</v>
      </c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  <c r="AW1120" s="45"/>
      <c r="AX1120" s="45"/>
      <c r="AY1120" s="45"/>
      <c r="AZ1120" s="45"/>
      <c r="BA1120" s="45"/>
      <c r="BB1120" s="45"/>
      <c r="BC1120" s="45">
        <v>1</v>
      </c>
    </row>
    <row r="1121" spans="1:55" x14ac:dyDescent="0.25">
      <c r="A1121" s="46" t="s">
        <v>13710</v>
      </c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>
        <v>1</v>
      </c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  <c r="AW1121" s="45"/>
      <c r="AX1121" s="45"/>
      <c r="AY1121" s="45"/>
      <c r="AZ1121" s="45"/>
      <c r="BA1121" s="45"/>
      <c r="BB1121" s="45"/>
      <c r="BC1121" s="45">
        <v>1</v>
      </c>
    </row>
    <row r="1122" spans="1:55" x14ac:dyDescent="0.25">
      <c r="A1122" s="46" t="s">
        <v>13711</v>
      </c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>
        <v>1</v>
      </c>
      <c r="AE1122" s="45"/>
      <c r="AF1122" s="45"/>
      <c r="AG1122" s="45"/>
      <c r="AH1122" s="45"/>
      <c r="AI1122" s="45"/>
      <c r="AJ1122" s="45"/>
      <c r="AK1122" s="45"/>
      <c r="AL1122" s="45">
        <v>1</v>
      </c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  <c r="AW1122" s="45"/>
      <c r="AX1122" s="45"/>
      <c r="AY1122" s="45"/>
      <c r="AZ1122" s="45"/>
      <c r="BA1122" s="45"/>
      <c r="BB1122" s="45"/>
      <c r="BC1122" s="45">
        <v>2</v>
      </c>
    </row>
    <row r="1123" spans="1:55" x14ac:dyDescent="0.25">
      <c r="A1123" s="46" t="s">
        <v>13712</v>
      </c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>
        <v>1</v>
      </c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  <c r="AW1123" s="45"/>
      <c r="AX1123" s="45"/>
      <c r="AY1123" s="45"/>
      <c r="AZ1123" s="45"/>
      <c r="BA1123" s="45"/>
      <c r="BB1123" s="45"/>
      <c r="BC1123" s="45">
        <v>1</v>
      </c>
    </row>
    <row r="1124" spans="1:55" x14ac:dyDescent="0.25">
      <c r="A1124" s="46" t="s">
        <v>13713</v>
      </c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>
        <v>1</v>
      </c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  <c r="AW1124" s="45"/>
      <c r="AX1124" s="45"/>
      <c r="AY1124" s="45"/>
      <c r="AZ1124" s="45"/>
      <c r="BA1124" s="45"/>
      <c r="BB1124" s="45"/>
      <c r="BC1124" s="45">
        <v>1</v>
      </c>
    </row>
    <row r="1125" spans="1:55" x14ac:dyDescent="0.25">
      <c r="A1125" s="46" t="s">
        <v>13714</v>
      </c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>
        <v>1</v>
      </c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  <c r="AW1125" s="45"/>
      <c r="AX1125" s="45"/>
      <c r="AY1125" s="45"/>
      <c r="AZ1125" s="45"/>
      <c r="BA1125" s="45"/>
      <c r="BB1125" s="45"/>
      <c r="BC1125" s="45">
        <v>1</v>
      </c>
    </row>
    <row r="1126" spans="1:55" x14ac:dyDescent="0.25">
      <c r="A1126" s="46" t="s">
        <v>13715</v>
      </c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45"/>
      <c r="M1126" s="45"/>
      <c r="N1126" s="45"/>
      <c r="O1126" s="45"/>
      <c r="P1126" s="45"/>
      <c r="Q1126" s="45"/>
      <c r="R1126" s="45">
        <v>1</v>
      </c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  <c r="AW1126" s="45"/>
      <c r="AX1126" s="45"/>
      <c r="AY1126" s="45"/>
      <c r="AZ1126" s="45"/>
      <c r="BA1126" s="45"/>
      <c r="BB1126" s="45"/>
      <c r="BC1126" s="45">
        <v>1</v>
      </c>
    </row>
    <row r="1127" spans="1:55" x14ac:dyDescent="0.25">
      <c r="A1127" s="46" t="s">
        <v>13716</v>
      </c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45"/>
      <c r="M1127" s="45"/>
      <c r="N1127" s="45"/>
      <c r="O1127" s="45"/>
      <c r="P1127" s="45"/>
      <c r="Q1127" s="45"/>
      <c r="R1127" s="45">
        <v>1</v>
      </c>
      <c r="S1127" s="45">
        <v>1</v>
      </c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>
        <v>1</v>
      </c>
      <c r="AS1127" s="45"/>
      <c r="AT1127" s="45"/>
      <c r="AU1127" s="45"/>
      <c r="AV1127" s="45"/>
      <c r="AW1127" s="45"/>
      <c r="AX1127" s="45"/>
      <c r="AY1127" s="45"/>
      <c r="AZ1127" s="45"/>
      <c r="BA1127" s="45"/>
      <c r="BB1127" s="45"/>
      <c r="BC1127" s="45">
        <v>3</v>
      </c>
    </row>
    <row r="1128" spans="1:55" x14ac:dyDescent="0.25">
      <c r="A1128" s="46" t="s">
        <v>13717</v>
      </c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>
        <v>1</v>
      </c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  <c r="AW1128" s="45"/>
      <c r="AX1128" s="45"/>
      <c r="AY1128" s="45"/>
      <c r="AZ1128" s="45"/>
      <c r="BA1128" s="45"/>
      <c r="BB1128" s="45"/>
      <c r="BC1128" s="45">
        <v>1</v>
      </c>
    </row>
    <row r="1129" spans="1:55" x14ac:dyDescent="0.25">
      <c r="A1129" s="46" t="s">
        <v>13718</v>
      </c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>
        <v>1</v>
      </c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>
        <v>1</v>
      </c>
      <c r="AW1129" s="45"/>
      <c r="AX1129" s="45"/>
      <c r="AY1129" s="45"/>
      <c r="AZ1129" s="45"/>
      <c r="BA1129" s="45"/>
      <c r="BB1129" s="45"/>
      <c r="BC1129" s="45">
        <v>2</v>
      </c>
    </row>
    <row r="1130" spans="1:55" x14ac:dyDescent="0.25">
      <c r="A1130" s="46" t="s">
        <v>13719</v>
      </c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>
        <v>1</v>
      </c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  <c r="AW1130" s="45"/>
      <c r="AX1130" s="45"/>
      <c r="AY1130" s="45"/>
      <c r="AZ1130" s="45"/>
      <c r="BA1130" s="45"/>
      <c r="BB1130" s="45"/>
      <c r="BC1130" s="45">
        <v>1</v>
      </c>
    </row>
    <row r="1131" spans="1:55" x14ac:dyDescent="0.25">
      <c r="A1131" s="46" t="s">
        <v>13720</v>
      </c>
      <c r="B1131" s="45"/>
      <c r="C1131" s="45"/>
      <c r="D1131" s="45"/>
      <c r="E1131" s="45"/>
      <c r="F1131" s="45"/>
      <c r="G1131" s="45"/>
      <c r="H1131" s="45"/>
      <c r="I1131" s="45"/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>
        <v>1</v>
      </c>
      <c r="AL1131" s="45"/>
      <c r="AM1131" s="45"/>
      <c r="AN1131" s="45"/>
      <c r="AO1131" s="45"/>
      <c r="AP1131" s="45"/>
      <c r="AQ1131" s="45"/>
      <c r="AR1131" s="45"/>
      <c r="AS1131" s="45"/>
      <c r="AT1131" s="45">
        <v>1</v>
      </c>
      <c r="AU1131" s="45"/>
      <c r="AV1131" s="45"/>
      <c r="AW1131" s="45"/>
      <c r="AX1131" s="45"/>
      <c r="AY1131" s="45"/>
      <c r="AZ1131" s="45"/>
      <c r="BA1131" s="45"/>
      <c r="BB1131" s="45"/>
      <c r="BC1131" s="45">
        <v>2</v>
      </c>
    </row>
    <row r="1132" spans="1:55" x14ac:dyDescent="0.25">
      <c r="A1132" s="46" t="s">
        <v>13721</v>
      </c>
      <c r="B1132" s="45"/>
      <c r="C1132" s="45"/>
      <c r="D1132" s="45"/>
      <c r="E1132" s="45"/>
      <c r="F1132" s="45"/>
      <c r="G1132" s="45"/>
      <c r="H1132" s="45"/>
      <c r="I1132" s="45"/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>
        <v>1</v>
      </c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  <c r="AT1132" s="45"/>
      <c r="AU1132" s="45"/>
      <c r="AV1132" s="45"/>
      <c r="AW1132" s="45"/>
      <c r="AX1132" s="45"/>
      <c r="AY1132" s="45"/>
      <c r="AZ1132" s="45"/>
      <c r="BA1132" s="45"/>
      <c r="BB1132" s="45"/>
      <c r="BC1132" s="45">
        <v>1</v>
      </c>
    </row>
    <row r="1133" spans="1:55" x14ac:dyDescent="0.25">
      <c r="A1133" s="46" t="s">
        <v>13722</v>
      </c>
      <c r="B1133" s="45"/>
      <c r="C1133" s="45"/>
      <c r="D1133" s="45"/>
      <c r="E1133" s="45"/>
      <c r="F1133" s="45"/>
      <c r="G1133" s="45"/>
      <c r="H1133" s="45"/>
      <c r="I1133" s="45"/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>
        <v>1</v>
      </c>
      <c r="AL1133" s="45"/>
      <c r="AM1133" s="45"/>
      <c r="AN1133" s="45"/>
      <c r="AO1133" s="45"/>
      <c r="AP1133" s="45"/>
      <c r="AQ1133" s="45"/>
      <c r="AR1133" s="45"/>
      <c r="AS1133" s="45">
        <v>1</v>
      </c>
      <c r="AT1133" s="45"/>
      <c r="AU1133" s="45"/>
      <c r="AV1133" s="45"/>
      <c r="AW1133" s="45"/>
      <c r="AX1133" s="45"/>
      <c r="AY1133" s="45"/>
      <c r="AZ1133" s="45"/>
      <c r="BA1133" s="45"/>
      <c r="BB1133" s="45"/>
      <c r="BC1133" s="45">
        <v>2</v>
      </c>
    </row>
    <row r="1134" spans="1:55" x14ac:dyDescent="0.25">
      <c r="A1134" s="46" t="s">
        <v>13723</v>
      </c>
      <c r="B1134" s="45"/>
      <c r="C1134" s="45"/>
      <c r="D1134" s="45"/>
      <c r="E1134" s="45"/>
      <c r="F1134" s="45"/>
      <c r="G1134" s="45"/>
      <c r="H1134" s="45"/>
      <c r="I1134" s="45"/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>
        <v>1</v>
      </c>
      <c r="AS1134" s="45"/>
      <c r="AT1134" s="45"/>
      <c r="AU1134" s="45"/>
      <c r="AV1134" s="45"/>
      <c r="AW1134" s="45"/>
      <c r="AX1134" s="45"/>
      <c r="AY1134" s="45"/>
      <c r="AZ1134" s="45"/>
      <c r="BA1134" s="45"/>
      <c r="BB1134" s="45"/>
      <c r="BC1134" s="45">
        <v>1</v>
      </c>
    </row>
    <row r="1135" spans="1:55" x14ac:dyDescent="0.25">
      <c r="A1135" s="46" t="s">
        <v>13724</v>
      </c>
      <c r="B1135" s="45"/>
      <c r="C1135" s="45"/>
      <c r="D1135" s="45"/>
      <c r="E1135" s="45"/>
      <c r="F1135" s="45"/>
      <c r="G1135" s="45"/>
      <c r="H1135" s="45"/>
      <c r="I1135" s="45"/>
      <c r="J1135" s="45"/>
      <c r="K1135" s="45"/>
      <c r="L1135" s="45"/>
      <c r="M1135" s="45"/>
      <c r="N1135" s="45"/>
      <c r="O1135" s="45"/>
      <c r="P1135" s="45">
        <v>1</v>
      </c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  <c r="AT1135" s="45">
        <v>1</v>
      </c>
      <c r="AU1135" s="45"/>
      <c r="AV1135" s="45"/>
      <c r="AW1135" s="45"/>
      <c r="AX1135" s="45"/>
      <c r="AY1135" s="45"/>
      <c r="AZ1135" s="45"/>
      <c r="BA1135" s="45"/>
      <c r="BB1135" s="45"/>
      <c r="BC1135" s="45">
        <v>2</v>
      </c>
    </row>
    <row r="1136" spans="1:55" x14ac:dyDescent="0.25">
      <c r="A1136" s="46" t="s">
        <v>13725</v>
      </c>
      <c r="B1136" s="45"/>
      <c r="C1136" s="45"/>
      <c r="D1136" s="45"/>
      <c r="E1136" s="45"/>
      <c r="F1136" s="45">
        <v>1</v>
      </c>
      <c r="G1136" s="45"/>
      <c r="H1136" s="45"/>
      <c r="I1136" s="45"/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  <c r="AT1136" s="45"/>
      <c r="AU1136" s="45"/>
      <c r="AV1136" s="45"/>
      <c r="AW1136" s="45"/>
      <c r="AX1136" s="45"/>
      <c r="AY1136" s="45"/>
      <c r="AZ1136" s="45"/>
      <c r="BA1136" s="45"/>
      <c r="BB1136" s="45"/>
      <c r="BC1136" s="45">
        <v>1</v>
      </c>
    </row>
    <row r="1137" spans="1:55" x14ac:dyDescent="0.25">
      <c r="A1137" s="46" t="s">
        <v>13726</v>
      </c>
      <c r="B1137" s="45"/>
      <c r="C1137" s="45"/>
      <c r="D1137" s="45"/>
      <c r="E1137" s="45"/>
      <c r="F1137" s="45"/>
      <c r="G1137" s="45"/>
      <c r="H1137" s="45"/>
      <c r="I1137" s="45"/>
      <c r="J1137" s="45"/>
      <c r="K1137" s="45"/>
      <c r="L1137" s="45"/>
      <c r="M1137" s="45"/>
      <c r="N1137" s="45"/>
      <c r="O1137" s="45"/>
      <c r="P1137" s="45"/>
      <c r="Q1137" s="45"/>
      <c r="R1137" s="45"/>
      <c r="S1137" s="45">
        <v>1</v>
      </c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>
        <v>1</v>
      </c>
    </row>
    <row r="1138" spans="1:55" x14ac:dyDescent="0.25">
      <c r="A1138" s="46" t="s">
        <v>13727</v>
      </c>
      <c r="B1138" s="45"/>
      <c r="C1138" s="45"/>
      <c r="D1138" s="45"/>
      <c r="E1138" s="45"/>
      <c r="F1138" s="45"/>
      <c r="G1138" s="45"/>
      <c r="H1138" s="45"/>
      <c r="I1138" s="45"/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>
        <v>1</v>
      </c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  <c r="AT1138" s="45"/>
      <c r="AU1138" s="45"/>
      <c r="AV1138" s="45"/>
      <c r="AW1138" s="45"/>
      <c r="AX1138" s="45"/>
      <c r="AY1138" s="45"/>
      <c r="AZ1138" s="45"/>
      <c r="BA1138" s="45"/>
      <c r="BB1138" s="45"/>
      <c r="BC1138" s="45">
        <v>1</v>
      </c>
    </row>
    <row r="1139" spans="1:55" x14ac:dyDescent="0.25">
      <c r="A1139" s="46" t="s">
        <v>13728</v>
      </c>
      <c r="B1139" s="45"/>
      <c r="C1139" s="45"/>
      <c r="D1139" s="45"/>
      <c r="E1139" s="45"/>
      <c r="F1139" s="45"/>
      <c r="G1139" s="45"/>
      <c r="H1139" s="45"/>
      <c r="I1139" s="45"/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  <c r="AT1139" s="45"/>
      <c r="AU1139" s="45"/>
      <c r="AV1139" s="45"/>
      <c r="AW1139" s="45"/>
      <c r="AX1139" s="45"/>
      <c r="AY1139" s="45"/>
      <c r="AZ1139" s="45">
        <v>1</v>
      </c>
      <c r="BA1139" s="45"/>
      <c r="BB1139" s="45"/>
      <c r="BC1139" s="45">
        <v>1</v>
      </c>
    </row>
    <row r="1140" spans="1:55" x14ac:dyDescent="0.25">
      <c r="A1140" s="46" t="s">
        <v>13729</v>
      </c>
      <c r="B1140" s="45"/>
      <c r="C1140" s="45"/>
      <c r="D1140" s="45"/>
      <c r="E1140" s="45"/>
      <c r="F1140" s="45">
        <v>1</v>
      </c>
      <c r="G1140" s="45"/>
      <c r="H1140" s="45"/>
      <c r="I1140" s="45"/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  <c r="AT1140" s="45"/>
      <c r="AU1140" s="45"/>
      <c r="AV1140" s="45"/>
      <c r="AW1140" s="45"/>
      <c r="AX1140" s="45"/>
      <c r="AY1140" s="45"/>
      <c r="AZ1140" s="45"/>
      <c r="BA1140" s="45"/>
      <c r="BB1140" s="45"/>
      <c r="BC1140" s="45">
        <v>1</v>
      </c>
    </row>
    <row r="1141" spans="1:55" x14ac:dyDescent="0.25">
      <c r="A1141" s="46" t="s">
        <v>13730</v>
      </c>
      <c r="B1141" s="45"/>
      <c r="C1141" s="45"/>
      <c r="D1141" s="45"/>
      <c r="E1141" s="45"/>
      <c r="F1141" s="45"/>
      <c r="G1141" s="45"/>
      <c r="H1141" s="45"/>
      <c r="I1141" s="45"/>
      <c r="J1141" s="45"/>
      <c r="K1141" s="45"/>
      <c r="L1141" s="45"/>
      <c r="M1141" s="45"/>
      <c r="N1141" s="45"/>
      <c r="O1141" s="45"/>
      <c r="P1141" s="45">
        <v>1</v>
      </c>
      <c r="Q1141" s="45"/>
      <c r="R1141" s="45"/>
      <c r="S1141" s="45">
        <v>1</v>
      </c>
      <c r="T1141" s="45"/>
      <c r="U1141" s="45"/>
      <c r="V1141" s="45"/>
      <c r="W1141" s="45"/>
      <c r="X1141" s="45"/>
      <c r="Y1141" s="45"/>
      <c r="Z1141" s="45">
        <v>1</v>
      </c>
      <c r="AA1141" s="45"/>
      <c r="AB1141" s="45"/>
      <c r="AC1141" s="45"/>
      <c r="AD1141" s="45">
        <v>1</v>
      </c>
      <c r="AE1141" s="45"/>
      <c r="AF1141" s="45"/>
      <c r="AG1141" s="45">
        <v>1</v>
      </c>
      <c r="AH1141" s="45"/>
      <c r="AI1141" s="45"/>
      <c r="AJ1141" s="45"/>
      <c r="AK1141" s="45">
        <v>1</v>
      </c>
      <c r="AL1141" s="45"/>
      <c r="AM1141" s="45"/>
      <c r="AN1141" s="45">
        <v>1</v>
      </c>
      <c r="AO1141" s="45"/>
      <c r="AP1141" s="45"/>
      <c r="AQ1141" s="45"/>
      <c r="AR1141" s="45"/>
      <c r="AS1141" s="45"/>
      <c r="AT1141" s="45"/>
      <c r="AU1141" s="45"/>
      <c r="AV1141" s="45"/>
      <c r="AW1141" s="45"/>
      <c r="AX1141" s="45"/>
      <c r="AY1141" s="45"/>
      <c r="AZ1141" s="45"/>
      <c r="BA1141" s="45">
        <v>1</v>
      </c>
      <c r="BB1141" s="45"/>
      <c r="BC1141" s="45">
        <v>8</v>
      </c>
    </row>
    <row r="1142" spans="1:55" x14ac:dyDescent="0.25">
      <c r="A1142" s="46" t="s">
        <v>13731</v>
      </c>
      <c r="B1142" s="45"/>
      <c r="C1142" s="45"/>
      <c r="D1142" s="45"/>
      <c r="E1142" s="45"/>
      <c r="F1142" s="45"/>
      <c r="G1142" s="45"/>
      <c r="H1142" s="45"/>
      <c r="I1142" s="45"/>
      <c r="J1142" s="45"/>
      <c r="K1142" s="45"/>
      <c r="L1142" s="45">
        <v>1</v>
      </c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  <c r="AT1142" s="45"/>
      <c r="AU1142" s="45"/>
      <c r="AV1142" s="45"/>
      <c r="AW1142" s="45"/>
      <c r="AX1142" s="45"/>
      <c r="AY1142" s="45"/>
      <c r="AZ1142" s="45"/>
      <c r="BA1142" s="45"/>
      <c r="BB1142" s="45"/>
      <c r="BC1142" s="45">
        <v>1</v>
      </c>
    </row>
    <row r="1143" spans="1:55" x14ac:dyDescent="0.25">
      <c r="A1143" s="46" t="s">
        <v>13732</v>
      </c>
      <c r="B1143" s="45"/>
      <c r="C1143" s="45"/>
      <c r="D1143" s="45"/>
      <c r="E1143" s="45"/>
      <c r="F1143" s="45"/>
      <c r="G1143" s="45"/>
      <c r="H1143" s="45"/>
      <c r="I1143" s="45"/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>
        <v>1</v>
      </c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  <c r="AT1143" s="45"/>
      <c r="AU1143" s="45"/>
      <c r="AV1143" s="45"/>
      <c r="AW1143" s="45"/>
      <c r="AX1143" s="45"/>
      <c r="AY1143" s="45"/>
      <c r="AZ1143" s="45"/>
      <c r="BA1143" s="45"/>
      <c r="BB1143" s="45"/>
      <c r="BC1143" s="45">
        <v>1</v>
      </c>
    </row>
    <row r="1144" spans="1:55" x14ac:dyDescent="0.25">
      <c r="A1144" s="46" t="s">
        <v>13733</v>
      </c>
      <c r="B1144" s="45"/>
      <c r="C1144" s="45"/>
      <c r="D1144" s="45"/>
      <c r="E1144" s="45"/>
      <c r="F1144" s="45"/>
      <c r="G1144" s="45"/>
      <c r="H1144" s="45"/>
      <c r="I1144" s="45"/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>
        <v>1</v>
      </c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  <c r="AT1144" s="45"/>
      <c r="AU1144" s="45"/>
      <c r="AV1144" s="45"/>
      <c r="AW1144" s="45"/>
      <c r="AX1144" s="45"/>
      <c r="AY1144" s="45"/>
      <c r="AZ1144" s="45"/>
      <c r="BA1144" s="45"/>
      <c r="BB1144" s="45"/>
      <c r="BC1144" s="45">
        <v>1</v>
      </c>
    </row>
    <row r="1145" spans="1:55" x14ac:dyDescent="0.25">
      <c r="A1145" s="46" t="s">
        <v>13734</v>
      </c>
      <c r="B1145" s="45"/>
      <c r="C1145" s="45"/>
      <c r="D1145" s="45"/>
      <c r="E1145" s="45"/>
      <c r="F1145" s="45"/>
      <c r="G1145" s="45">
        <v>1</v>
      </c>
      <c r="H1145" s="45"/>
      <c r="I1145" s="45"/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  <c r="AT1145" s="45"/>
      <c r="AU1145" s="45"/>
      <c r="AV1145" s="45"/>
      <c r="AW1145" s="45"/>
      <c r="AX1145" s="45"/>
      <c r="AY1145" s="45"/>
      <c r="AZ1145" s="45"/>
      <c r="BA1145" s="45"/>
      <c r="BB1145" s="45"/>
      <c r="BC1145" s="45">
        <v>1</v>
      </c>
    </row>
    <row r="1146" spans="1:55" x14ac:dyDescent="0.25">
      <c r="A1146" s="46" t="s">
        <v>13735</v>
      </c>
      <c r="B1146" s="45"/>
      <c r="C1146" s="45"/>
      <c r="D1146" s="45"/>
      <c r="E1146" s="45"/>
      <c r="F1146" s="45"/>
      <c r="G1146" s="45"/>
      <c r="H1146" s="45"/>
      <c r="I1146" s="45"/>
      <c r="J1146" s="45"/>
      <c r="K1146" s="45"/>
      <c r="L1146" s="45"/>
      <c r="M1146" s="45"/>
      <c r="N1146" s="45"/>
      <c r="O1146" s="45"/>
      <c r="P1146" s="45"/>
      <c r="Q1146" s="45"/>
      <c r="R1146" s="45"/>
      <c r="S1146" s="45">
        <v>1</v>
      </c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  <c r="AT1146" s="45"/>
      <c r="AU1146" s="45"/>
      <c r="AV1146" s="45"/>
      <c r="AW1146" s="45"/>
      <c r="AX1146" s="45"/>
      <c r="AY1146" s="45"/>
      <c r="AZ1146" s="45"/>
      <c r="BA1146" s="45"/>
      <c r="BB1146" s="45"/>
      <c r="BC1146" s="45">
        <v>1</v>
      </c>
    </row>
    <row r="1147" spans="1:55" x14ac:dyDescent="0.25">
      <c r="A1147" s="46" t="s">
        <v>13736</v>
      </c>
      <c r="B1147" s="45"/>
      <c r="C1147" s="45"/>
      <c r="D1147" s="45"/>
      <c r="E1147" s="45"/>
      <c r="F1147" s="45"/>
      <c r="G1147" s="45"/>
      <c r="H1147" s="45"/>
      <c r="I1147" s="45"/>
      <c r="J1147" s="45"/>
      <c r="K1147" s="45"/>
      <c r="L1147" s="45"/>
      <c r="M1147" s="45"/>
      <c r="N1147" s="45"/>
      <c r="O1147" s="45"/>
      <c r="P1147" s="45"/>
      <c r="Q1147" s="45">
        <v>1</v>
      </c>
      <c r="R1147" s="45">
        <v>1</v>
      </c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>
        <v>1</v>
      </c>
      <c r="AL1147" s="45"/>
      <c r="AM1147" s="45"/>
      <c r="AN1147" s="45"/>
      <c r="AO1147" s="45"/>
      <c r="AP1147" s="45"/>
      <c r="AQ1147" s="45"/>
      <c r="AR1147" s="45"/>
      <c r="AS1147" s="45"/>
      <c r="AT1147" s="45"/>
      <c r="AU1147" s="45"/>
      <c r="AV1147" s="45"/>
      <c r="AW1147" s="45"/>
      <c r="AX1147" s="45"/>
      <c r="AY1147" s="45"/>
      <c r="AZ1147" s="45"/>
      <c r="BA1147" s="45"/>
      <c r="BB1147" s="45"/>
      <c r="BC1147" s="45">
        <v>3</v>
      </c>
    </row>
    <row r="1148" spans="1:55" x14ac:dyDescent="0.25">
      <c r="A1148" s="46" t="s">
        <v>13737</v>
      </c>
      <c r="B1148" s="45"/>
      <c r="C1148" s="45"/>
      <c r="D1148" s="45"/>
      <c r="E1148" s="45"/>
      <c r="F1148" s="45"/>
      <c r="G1148" s="45"/>
      <c r="H1148" s="45"/>
      <c r="I1148" s="45"/>
      <c r="J1148" s="45"/>
      <c r="K1148" s="45">
        <v>1</v>
      </c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  <c r="AT1148" s="45"/>
      <c r="AU1148" s="45"/>
      <c r="AV1148" s="45"/>
      <c r="AW1148" s="45"/>
      <c r="AX1148" s="45"/>
      <c r="AY1148" s="45"/>
      <c r="AZ1148" s="45"/>
      <c r="BA1148" s="45"/>
      <c r="BB1148" s="45"/>
      <c r="BC1148" s="45">
        <v>1</v>
      </c>
    </row>
    <row r="1149" spans="1:55" x14ac:dyDescent="0.25">
      <c r="A1149" s="46" t="s">
        <v>13738</v>
      </c>
      <c r="B1149" s="45"/>
      <c r="C1149" s="45"/>
      <c r="D1149" s="45"/>
      <c r="E1149" s="45"/>
      <c r="F1149" s="45"/>
      <c r="G1149" s="45"/>
      <c r="H1149" s="45">
        <v>1</v>
      </c>
      <c r="I1149" s="45"/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>
        <v>1</v>
      </c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>
        <v>1</v>
      </c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  <c r="AT1149" s="45"/>
      <c r="AU1149" s="45"/>
      <c r="AV1149" s="45">
        <v>1</v>
      </c>
      <c r="AW1149" s="45"/>
      <c r="AX1149" s="45"/>
      <c r="AY1149" s="45"/>
      <c r="AZ1149" s="45"/>
      <c r="BA1149" s="45"/>
      <c r="BB1149" s="45"/>
      <c r="BC1149" s="45">
        <v>4</v>
      </c>
    </row>
    <row r="1150" spans="1:55" x14ac:dyDescent="0.25">
      <c r="A1150" s="46" t="s">
        <v>13739</v>
      </c>
      <c r="B1150" s="45"/>
      <c r="C1150" s="45"/>
      <c r="D1150" s="45"/>
      <c r="E1150" s="45"/>
      <c r="F1150" s="45"/>
      <c r="G1150" s="45"/>
      <c r="H1150" s="45"/>
      <c r="I1150" s="45"/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>
        <v>1</v>
      </c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  <c r="AT1150" s="45">
        <v>1</v>
      </c>
      <c r="AU1150" s="45"/>
      <c r="AV1150" s="45"/>
      <c r="AW1150" s="45"/>
      <c r="AX1150" s="45"/>
      <c r="AY1150" s="45"/>
      <c r="AZ1150" s="45"/>
      <c r="BA1150" s="45"/>
      <c r="BB1150" s="45"/>
      <c r="BC1150" s="45">
        <v>2</v>
      </c>
    </row>
    <row r="1151" spans="1:55" x14ac:dyDescent="0.25">
      <c r="A1151" s="46" t="s">
        <v>13740</v>
      </c>
      <c r="B1151" s="45"/>
      <c r="C1151" s="45"/>
      <c r="D1151" s="45"/>
      <c r="E1151" s="45"/>
      <c r="F1151" s="45"/>
      <c r="G1151" s="45"/>
      <c r="H1151" s="45"/>
      <c r="I1151" s="45"/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>
        <v>1</v>
      </c>
      <c r="AO1151" s="45"/>
      <c r="AP1151" s="45"/>
      <c r="AQ1151" s="45"/>
      <c r="AR1151" s="45"/>
      <c r="AS1151" s="45"/>
      <c r="AT1151" s="45"/>
      <c r="AU1151" s="45"/>
      <c r="AV1151" s="45"/>
      <c r="AW1151" s="45"/>
      <c r="AX1151" s="45"/>
      <c r="AY1151" s="45"/>
      <c r="AZ1151" s="45"/>
      <c r="BA1151" s="45"/>
      <c r="BB1151" s="45"/>
      <c r="BC1151" s="45">
        <v>1</v>
      </c>
    </row>
    <row r="1152" spans="1:55" x14ac:dyDescent="0.25">
      <c r="A1152" s="46" t="s">
        <v>13741</v>
      </c>
      <c r="B1152" s="45"/>
      <c r="C1152" s="45"/>
      <c r="D1152" s="45"/>
      <c r="E1152" s="45"/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  <c r="AT1152" s="45">
        <v>1</v>
      </c>
      <c r="AU1152" s="45"/>
      <c r="AV1152" s="45"/>
      <c r="AW1152" s="45"/>
      <c r="AX1152" s="45"/>
      <c r="AY1152" s="45"/>
      <c r="AZ1152" s="45"/>
      <c r="BA1152" s="45"/>
      <c r="BB1152" s="45"/>
      <c r="BC1152" s="45">
        <v>1</v>
      </c>
    </row>
    <row r="1153" spans="1:55" x14ac:dyDescent="0.25">
      <c r="A1153" s="46" t="s">
        <v>13742</v>
      </c>
      <c r="B1153" s="45"/>
      <c r="C1153" s="45"/>
      <c r="D1153" s="45"/>
      <c r="E1153" s="45"/>
      <c r="F1153" s="45"/>
      <c r="G1153" s="45"/>
      <c r="H1153" s="45"/>
      <c r="I1153" s="4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  <c r="AT1153" s="45"/>
      <c r="AU1153" s="45">
        <v>1</v>
      </c>
      <c r="AV1153" s="45"/>
      <c r="AW1153" s="45"/>
      <c r="AX1153" s="45"/>
      <c r="AY1153" s="45"/>
      <c r="AZ1153" s="45"/>
      <c r="BA1153" s="45"/>
      <c r="BB1153" s="45"/>
      <c r="BC1153" s="45">
        <v>1</v>
      </c>
    </row>
    <row r="1154" spans="1:55" x14ac:dyDescent="0.25">
      <c r="A1154" s="46" t="s">
        <v>13743</v>
      </c>
      <c r="B1154" s="45"/>
      <c r="C1154" s="45"/>
      <c r="D1154" s="45"/>
      <c r="E1154" s="45"/>
      <c r="F1154" s="45"/>
      <c r="G1154" s="45"/>
      <c r="H1154" s="45"/>
      <c r="I1154" s="45"/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>
        <v>1</v>
      </c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  <c r="AT1154" s="45"/>
      <c r="AU1154" s="45"/>
      <c r="AV1154" s="45"/>
      <c r="AW1154" s="45"/>
      <c r="AX1154" s="45"/>
      <c r="AY1154" s="45"/>
      <c r="AZ1154" s="45"/>
      <c r="BA1154" s="45"/>
      <c r="BB1154" s="45"/>
      <c r="BC1154" s="45">
        <v>1</v>
      </c>
    </row>
    <row r="1155" spans="1:55" x14ac:dyDescent="0.25">
      <c r="A1155" s="46" t="s">
        <v>13744</v>
      </c>
      <c r="B1155" s="45"/>
      <c r="C1155" s="45"/>
      <c r="D1155" s="45">
        <v>1</v>
      </c>
      <c r="E1155" s="45"/>
      <c r="F1155" s="45"/>
      <c r="G1155" s="45"/>
      <c r="H1155" s="45"/>
      <c r="I1155" s="45"/>
      <c r="J1155" s="45"/>
      <c r="K1155" s="45"/>
      <c r="L1155" s="45">
        <v>1</v>
      </c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>
        <v>1</v>
      </c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  <c r="AT1155" s="45"/>
      <c r="AU1155" s="45"/>
      <c r="AV1155" s="45"/>
      <c r="AW1155" s="45"/>
      <c r="AX1155" s="45"/>
      <c r="AY1155" s="45"/>
      <c r="AZ1155" s="45"/>
      <c r="BA1155" s="45"/>
      <c r="BB1155" s="45"/>
      <c r="BC1155" s="45">
        <v>3</v>
      </c>
    </row>
    <row r="1156" spans="1:55" x14ac:dyDescent="0.25">
      <c r="A1156" s="46" t="s">
        <v>13745</v>
      </c>
      <c r="B1156" s="45"/>
      <c r="C1156" s="45"/>
      <c r="D1156" s="45"/>
      <c r="E1156" s="45"/>
      <c r="F1156" s="45"/>
      <c r="G1156" s="45"/>
      <c r="H1156" s="45"/>
      <c r="I1156" s="45"/>
      <c r="J1156" s="45"/>
      <c r="K1156" s="45"/>
      <c r="L1156" s="45"/>
      <c r="M1156" s="45"/>
      <c r="N1156" s="45">
        <v>1</v>
      </c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  <c r="AT1156" s="45">
        <v>1</v>
      </c>
      <c r="AU1156" s="45"/>
      <c r="AV1156" s="45"/>
      <c r="AW1156" s="45"/>
      <c r="AX1156" s="45"/>
      <c r="AY1156" s="45"/>
      <c r="AZ1156" s="45"/>
      <c r="BA1156" s="45"/>
      <c r="BB1156" s="45"/>
      <c r="BC1156" s="45">
        <v>2</v>
      </c>
    </row>
    <row r="1157" spans="1:55" x14ac:dyDescent="0.25">
      <c r="A1157" s="46" t="s">
        <v>13746</v>
      </c>
      <c r="B1157" s="45"/>
      <c r="C1157" s="45"/>
      <c r="D1157" s="45"/>
      <c r="E1157" s="45"/>
      <c r="F1157" s="45"/>
      <c r="G1157" s="45"/>
      <c r="H1157" s="45"/>
      <c r="I1157" s="45"/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  <c r="AV1157" s="45"/>
      <c r="AW1157" s="45"/>
      <c r="AX1157" s="45"/>
      <c r="AY1157" s="45"/>
      <c r="AZ1157" s="45">
        <v>1</v>
      </c>
      <c r="BA1157" s="45"/>
      <c r="BB1157" s="45"/>
      <c r="BC1157" s="45">
        <v>1</v>
      </c>
    </row>
    <row r="1158" spans="1:55" x14ac:dyDescent="0.25">
      <c r="A1158" s="46" t="s">
        <v>13747</v>
      </c>
      <c r="B1158" s="45"/>
      <c r="C1158" s="45"/>
      <c r="D1158" s="45"/>
      <c r="E1158" s="45"/>
      <c r="F1158" s="45"/>
      <c r="G1158" s="45"/>
      <c r="H1158" s="45"/>
      <c r="I1158" s="45"/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>
        <v>1</v>
      </c>
      <c r="AS1158" s="45"/>
      <c r="AT1158" s="45"/>
      <c r="AU1158" s="45"/>
      <c r="AV1158" s="45"/>
      <c r="AW1158" s="45"/>
      <c r="AX1158" s="45"/>
      <c r="AY1158" s="45"/>
      <c r="AZ1158" s="45"/>
      <c r="BA1158" s="45"/>
      <c r="BB1158" s="45"/>
      <c r="BC1158" s="45">
        <v>1</v>
      </c>
    </row>
    <row r="1159" spans="1:55" x14ac:dyDescent="0.25">
      <c r="A1159" s="46" t="s">
        <v>13748</v>
      </c>
      <c r="B1159" s="45"/>
      <c r="C1159" s="45"/>
      <c r="D1159" s="45"/>
      <c r="E1159" s="45"/>
      <c r="F1159" s="45"/>
      <c r="G1159" s="45">
        <v>1</v>
      </c>
      <c r="H1159" s="45"/>
      <c r="I1159" s="45"/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>
        <v>1</v>
      </c>
      <c r="AC1159" s="45"/>
      <c r="AD1159" s="45"/>
      <c r="AE1159" s="45"/>
      <c r="AF1159" s="45"/>
      <c r="AG1159" s="45"/>
      <c r="AH1159" s="45"/>
      <c r="AI1159" s="45">
        <v>1</v>
      </c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>
        <v>1</v>
      </c>
      <c r="BB1159" s="45"/>
      <c r="BC1159" s="45">
        <v>4</v>
      </c>
    </row>
    <row r="1160" spans="1:55" x14ac:dyDescent="0.25">
      <c r="A1160" s="46" t="s">
        <v>13749</v>
      </c>
      <c r="B1160" s="45"/>
      <c r="C1160" s="45"/>
      <c r="D1160" s="45"/>
      <c r="E1160" s="45"/>
      <c r="F1160" s="45"/>
      <c r="G1160" s="45"/>
      <c r="H1160" s="45"/>
      <c r="I1160" s="45"/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  <c r="AT1160" s="45"/>
      <c r="AU1160" s="45"/>
      <c r="AV1160" s="45"/>
      <c r="AW1160" s="45"/>
      <c r="AX1160" s="45"/>
      <c r="AY1160" s="45"/>
      <c r="AZ1160" s="45"/>
      <c r="BA1160" s="45">
        <v>1</v>
      </c>
      <c r="BB1160" s="45"/>
      <c r="BC1160" s="45">
        <v>1</v>
      </c>
    </row>
    <row r="1161" spans="1:55" x14ac:dyDescent="0.25">
      <c r="A1161" s="46" t="s">
        <v>13750</v>
      </c>
      <c r="B1161" s="45"/>
      <c r="C1161" s="45"/>
      <c r="D1161" s="45"/>
      <c r="E1161" s="45"/>
      <c r="F1161" s="45"/>
      <c r="G1161" s="45"/>
      <c r="H1161" s="45"/>
      <c r="I1161" s="45"/>
      <c r="J1161" s="45"/>
      <c r="K1161" s="45"/>
      <c r="L1161" s="45"/>
      <c r="M1161" s="45"/>
      <c r="N1161" s="45"/>
      <c r="O1161" s="45">
        <v>1</v>
      </c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  <c r="AT1161" s="45"/>
      <c r="AU1161" s="45"/>
      <c r="AV1161" s="45"/>
      <c r="AW1161" s="45"/>
      <c r="AX1161" s="45"/>
      <c r="AY1161" s="45"/>
      <c r="AZ1161" s="45"/>
      <c r="BA1161" s="45"/>
      <c r="BB1161" s="45"/>
      <c r="BC1161" s="45">
        <v>1</v>
      </c>
    </row>
    <row r="1162" spans="1:55" x14ac:dyDescent="0.25">
      <c r="A1162" s="46" t="s">
        <v>13751</v>
      </c>
      <c r="B1162" s="45"/>
      <c r="C1162" s="45"/>
      <c r="D1162" s="45"/>
      <c r="E1162" s="45"/>
      <c r="F1162" s="45"/>
      <c r="G1162" s="45"/>
      <c r="H1162" s="45"/>
      <c r="I1162" s="45"/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>
        <v>1</v>
      </c>
      <c r="AS1162" s="45"/>
      <c r="AT1162" s="45"/>
      <c r="AU1162" s="45"/>
      <c r="AV1162" s="45"/>
      <c r="AW1162" s="45"/>
      <c r="AX1162" s="45"/>
      <c r="AY1162" s="45"/>
      <c r="AZ1162" s="45"/>
      <c r="BA1162" s="45"/>
      <c r="BB1162" s="45"/>
      <c r="BC1162" s="45">
        <v>1</v>
      </c>
    </row>
    <row r="1163" spans="1:55" x14ac:dyDescent="0.25">
      <c r="A1163" s="46" t="s">
        <v>13752</v>
      </c>
      <c r="B1163" s="45"/>
      <c r="C1163" s="45"/>
      <c r="D1163" s="45"/>
      <c r="E1163" s="45"/>
      <c r="F1163" s="45"/>
      <c r="G1163" s="45"/>
      <c r="H1163" s="45"/>
      <c r="I1163" s="45"/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>
        <v>1</v>
      </c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  <c r="AT1163" s="45"/>
      <c r="AU1163" s="45"/>
      <c r="AV1163" s="45"/>
      <c r="AW1163" s="45"/>
      <c r="AX1163" s="45"/>
      <c r="AY1163" s="45"/>
      <c r="AZ1163" s="45"/>
      <c r="BA1163" s="45"/>
      <c r="BB1163" s="45"/>
      <c r="BC1163" s="45">
        <v>1</v>
      </c>
    </row>
    <row r="1164" spans="1:55" x14ac:dyDescent="0.25">
      <c r="A1164" s="46" t="s">
        <v>13753</v>
      </c>
      <c r="B1164" s="45"/>
      <c r="C1164" s="45"/>
      <c r="D1164" s="45">
        <v>1</v>
      </c>
      <c r="E1164" s="45"/>
      <c r="F1164" s="45"/>
      <c r="G1164" s="45"/>
      <c r="H1164" s="45"/>
      <c r="I1164" s="45"/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>
        <v>1</v>
      </c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  <c r="AT1164" s="45"/>
      <c r="AU1164" s="45"/>
      <c r="AV1164" s="45"/>
      <c r="AW1164" s="45"/>
      <c r="AX1164" s="45"/>
      <c r="AY1164" s="45"/>
      <c r="AZ1164" s="45"/>
      <c r="BA1164" s="45"/>
      <c r="BB1164" s="45"/>
      <c r="BC1164" s="45">
        <v>2</v>
      </c>
    </row>
    <row r="1165" spans="1:55" x14ac:dyDescent="0.25">
      <c r="A1165" s="46" t="s">
        <v>13754</v>
      </c>
      <c r="B1165" s="45"/>
      <c r="C1165" s="45"/>
      <c r="D1165" s="45"/>
      <c r="E1165" s="45"/>
      <c r="F1165" s="45"/>
      <c r="G1165" s="45"/>
      <c r="H1165" s="45"/>
      <c r="I1165" s="45"/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>
        <v>1</v>
      </c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  <c r="AT1165" s="45"/>
      <c r="AU1165" s="45"/>
      <c r="AV1165" s="45"/>
      <c r="AW1165" s="45"/>
      <c r="AX1165" s="45"/>
      <c r="AY1165" s="45"/>
      <c r="AZ1165" s="45"/>
      <c r="BA1165" s="45"/>
      <c r="BB1165" s="45"/>
      <c r="BC1165" s="45">
        <v>1</v>
      </c>
    </row>
    <row r="1166" spans="1:55" x14ac:dyDescent="0.25">
      <c r="A1166" s="46" t="s">
        <v>13755</v>
      </c>
      <c r="B1166" s="45"/>
      <c r="C1166" s="45"/>
      <c r="D1166" s="45"/>
      <c r="E1166" s="45"/>
      <c r="F1166" s="45"/>
      <c r="G1166" s="45"/>
      <c r="H1166" s="45"/>
      <c r="I1166" s="45"/>
      <c r="J1166" s="45"/>
      <c r="K1166" s="45"/>
      <c r="L1166" s="45">
        <v>1</v>
      </c>
      <c r="M1166" s="45"/>
      <c r="N1166" s="45">
        <v>1</v>
      </c>
      <c r="O1166" s="45"/>
      <c r="P1166" s="45"/>
      <c r="Q1166" s="45"/>
      <c r="R1166" s="45">
        <v>1</v>
      </c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>
        <v>1</v>
      </c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  <c r="AT1166" s="45">
        <v>1</v>
      </c>
      <c r="AU1166" s="45"/>
      <c r="AV1166" s="45"/>
      <c r="AW1166" s="45"/>
      <c r="AX1166" s="45"/>
      <c r="AY1166" s="45"/>
      <c r="AZ1166" s="45"/>
      <c r="BA1166" s="45"/>
      <c r="BB1166" s="45"/>
      <c r="BC1166" s="45">
        <v>5</v>
      </c>
    </row>
    <row r="1167" spans="1:55" x14ac:dyDescent="0.25">
      <c r="A1167" s="46" t="s">
        <v>13756</v>
      </c>
      <c r="B1167" s="45"/>
      <c r="C1167" s="45">
        <v>1</v>
      </c>
      <c r="D1167" s="45"/>
      <c r="E1167" s="45"/>
      <c r="F1167" s="45"/>
      <c r="G1167" s="45"/>
      <c r="H1167" s="45"/>
      <c r="I1167" s="45"/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  <c r="AT1167" s="45"/>
      <c r="AU1167" s="45"/>
      <c r="AV1167" s="45"/>
      <c r="AW1167" s="45"/>
      <c r="AX1167" s="45"/>
      <c r="AY1167" s="45"/>
      <c r="AZ1167" s="45"/>
      <c r="BA1167" s="45"/>
      <c r="BB1167" s="45"/>
      <c r="BC1167" s="45">
        <v>1</v>
      </c>
    </row>
    <row r="1168" spans="1:55" x14ac:dyDescent="0.25">
      <c r="A1168" s="46" t="s">
        <v>13757</v>
      </c>
      <c r="B1168" s="45"/>
      <c r="C1168" s="45"/>
      <c r="D1168" s="45"/>
      <c r="E1168" s="45"/>
      <c r="F1168" s="45"/>
      <c r="G1168" s="45"/>
      <c r="H1168" s="45"/>
      <c r="I1168" s="45"/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>
        <v>1</v>
      </c>
      <c r="AP1168" s="45"/>
      <c r="AQ1168" s="45"/>
      <c r="AR1168" s="45"/>
      <c r="AS1168" s="45"/>
      <c r="AT1168" s="45"/>
      <c r="AU1168" s="45"/>
      <c r="AV1168" s="45"/>
      <c r="AW1168" s="45"/>
      <c r="AX1168" s="45"/>
      <c r="AY1168" s="45"/>
      <c r="AZ1168" s="45"/>
      <c r="BA1168" s="45"/>
      <c r="BB1168" s="45"/>
      <c r="BC1168" s="45">
        <v>1</v>
      </c>
    </row>
    <row r="1169" spans="1:55" x14ac:dyDescent="0.25">
      <c r="A1169" s="46" t="s">
        <v>13758</v>
      </c>
      <c r="B1169" s="45"/>
      <c r="C1169" s="45"/>
      <c r="D1169" s="45"/>
      <c r="E1169" s="45"/>
      <c r="F1169" s="45">
        <v>1</v>
      </c>
      <c r="G1169" s="45"/>
      <c r="H1169" s="45"/>
      <c r="I1169" s="45"/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  <c r="AW1169" s="45"/>
      <c r="AX1169" s="45"/>
      <c r="AY1169" s="45"/>
      <c r="AZ1169" s="45"/>
      <c r="BA1169" s="45"/>
      <c r="BB1169" s="45"/>
      <c r="BC1169" s="45">
        <v>1</v>
      </c>
    </row>
    <row r="1170" spans="1:55" x14ac:dyDescent="0.25">
      <c r="A1170" s="46" t="s">
        <v>13759</v>
      </c>
      <c r="B1170" s="45"/>
      <c r="C1170" s="45"/>
      <c r="D1170" s="45"/>
      <c r="E1170" s="45"/>
      <c r="F1170" s="45"/>
      <c r="G1170" s="45">
        <v>1</v>
      </c>
      <c r="H1170" s="45"/>
      <c r="I1170" s="45"/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  <c r="AT1170" s="45"/>
      <c r="AU1170" s="45"/>
      <c r="AV1170" s="45"/>
      <c r="AW1170" s="45"/>
      <c r="AX1170" s="45"/>
      <c r="AY1170" s="45"/>
      <c r="AZ1170" s="45"/>
      <c r="BA1170" s="45"/>
      <c r="BB1170" s="45"/>
      <c r="BC1170" s="45">
        <v>1</v>
      </c>
    </row>
    <row r="1171" spans="1:55" x14ac:dyDescent="0.25">
      <c r="A1171" s="46" t="s">
        <v>13760</v>
      </c>
      <c r="B1171" s="45"/>
      <c r="C1171" s="45"/>
      <c r="D1171" s="45"/>
      <c r="E1171" s="45">
        <v>1</v>
      </c>
      <c r="F1171" s="45"/>
      <c r="G1171" s="45"/>
      <c r="H1171" s="45"/>
      <c r="I1171" s="45"/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  <c r="AT1171" s="45"/>
      <c r="AU1171" s="45"/>
      <c r="AV1171" s="45"/>
      <c r="AW1171" s="45"/>
      <c r="AX1171" s="45"/>
      <c r="AY1171" s="45"/>
      <c r="AZ1171" s="45"/>
      <c r="BA1171" s="45"/>
      <c r="BB1171" s="45"/>
      <c r="BC1171" s="45">
        <v>1</v>
      </c>
    </row>
    <row r="1172" spans="1:55" x14ac:dyDescent="0.25">
      <c r="A1172" s="46" t="s">
        <v>13761</v>
      </c>
      <c r="B1172" s="45"/>
      <c r="C1172" s="45"/>
      <c r="D1172" s="45"/>
      <c r="E1172" s="45"/>
      <c r="F1172" s="45"/>
      <c r="G1172" s="45"/>
      <c r="H1172" s="45"/>
      <c r="I1172" s="45"/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>
        <v>1</v>
      </c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  <c r="AT1172" s="45"/>
      <c r="AU1172" s="45"/>
      <c r="AV1172" s="45"/>
      <c r="AW1172" s="45"/>
      <c r="AX1172" s="45"/>
      <c r="AY1172" s="45"/>
      <c r="AZ1172" s="45"/>
      <c r="BA1172" s="45"/>
      <c r="BB1172" s="45"/>
      <c r="BC1172" s="45">
        <v>1</v>
      </c>
    </row>
    <row r="1173" spans="1:55" x14ac:dyDescent="0.25">
      <c r="A1173" s="46" t="s">
        <v>13762</v>
      </c>
      <c r="B1173" s="45"/>
      <c r="C1173" s="45"/>
      <c r="D1173" s="45"/>
      <c r="E1173" s="45"/>
      <c r="F1173" s="45"/>
      <c r="G1173" s="45"/>
      <c r="H1173" s="45"/>
      <c r="I1173" s="45"/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>
        <v>1</v>
      </c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  <c r="AT1173" s="45"/>
      <c r="AU1173" s="45"/>
      <c r="AV1173" s="45"/>
      <c r="AW1173" s="45"/>
      <c r="AX1173" s="45"/>
      <c r="AY1173" s="45"/>
      <c r="AZ1173" s="45"/>
      <c r="BA1173" s="45"/>
      <c r="BB1173" s="45"/>
      <c r="BC1173" s="45">
        <v>1</v>
      </c>
    </row>
    <row r="1174" spans="1:55" x14ac:dyDescent="0.25">
      <c r="A1174" s="46" t="s">
        <v>13763</v>
      </c>
      <c r="B1174" s="45"/>
      <c r="C1174" s="45"/>
      <c r="D1174" s="45"/>
      <c r="E1174" s="45"/>
      <c r="F1174" s="45">
        <v>1</v>
      </c>
      <c r="G1174" s="45"/>
      <c r="H1174" s="45"/>
      <c r="I1174" s="45"/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  <c r="AT1174" s="45"/>
      <c r="AU1174" s="45"/>
      <c r="AV1174" s="45"/>
      <c r="AW1174" s="45"/>
      <c r="AX1174" s="45"/>
      <c r="AY1174" s="45"/>
      <c r="AZ1174" s="45"/>
      <c r="BA1174" s="45"/>
      <c r="BB1174" s="45"/>
      <c r="BC1174" s="45">
        <v>1</v>
      </c>
    </row>
    <row r="1175" spans="1:55" x14ac:dyDescent="0.25">
      <c r="A1175" s="46" t="s">
        <v>13764</v>
      </c>
      <c r="B1175" s="45"/>
      <c r="C1175" s="45"/>
      <c r="D1175" s="45"/>
      <c r="E1175" s="45"/>
      <c r="F1175" s="45"/>
      <c r="G1175" s="45"/>
      <c r="H1175" s="45"/>
      <c r="I1175" s="45"/>
      <c r="J1175" s="45"/>
      <c r="K1175" s="45"/>
      <c r="L1175" s="45"/>
      <c r="M1175" s="45"/>
      <c r="N1175" s="45">
        <v>1</v>
      </c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  <c r="AT1175" s="45"/>
      <c r="AU1175" s="45"/>
      <c r="AV1175" s="45"/>
      <c r="AW1175" s="45"/>
      <c r="AX1175" s="45"/>
      <c r="AY1175" s="45"/>
      <c r="AZ1175" s="45"/>
      <c r="BA1175" s="45"/>
      <c r="BB1175" s="45"/>
      <c r="BC1175" s="45">
        <v>1</v>
      </c>
    </row>
    <row r="1176" spans="1:55" x14ac:dyDescent="0.25">
      <c r="A1176" s="46" t="s">
        <v>13765</v>
      </c>
      <c r="B1176" s="45"/>
      <c r="C1176" s="45"/>
      <c r="D1176" s="45"/>
      <c r="E1176" s="45"/>
      <c r="F1176" s="45"/>
      <c r="G1176" s="45"/>
      <c r="H1176" s="45"/>
      <c r="I1176" s="45"/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  <c r="AT1176" s="45"/>
      <c r="AU1176" s="45"/>
      <c r="AV1176" s="45"/>
      <c r="AW1176" s="45"/>
      <c r="AX1176" s="45"/>
      <c r="AY1176" s="45"/>
      <c r="AZ1176" s="45"/>
      <c r="BA1176" s="45">
        <v>1</v>
      </c>
      <c r="BB1176" s="45"/>
      <c r="BC1176" s="45">
        <v>1</v>
      </c>
    </row>
    <row r="1177" spans="1:55" x14ac:dyDescent="0.25">
      <c r="A1177" s="46" t="s">
        <v>13766</v>
      </c>
      <c r="B1177" s="45"/>
      <c r="C1177" s="45">
        <v>1</v>
      </c>
      <c r="D1177" s="45">
        <v>1</v>
      </c>
      <c r="E1177" s="45"/>
      <c r="F1177" s="45"/>
      <c r="G1177" s="45"/>
      <c r="H1177" s="45"/>
      <c r="I1177" s="45"/>
      <c r="J1177" s="45"/>
      <c r="K1177" s="45">
        <v>1</v>
      </c>
      <c r="L1177" s="45">
        <v>1</v>
      </c>
      <c r="M1177" s="45"/>
      <c r="N1177" s="45">
        <v>1</v>
      </c>
      <c r="O1177" s="45"/>
      <c r="P1177" s="45">
        <v>1</v>
      </c>
      <c r="Q1177" s="45">
        <v>1</v>
      </c>
      <c r="R1177" s="45"/>
      <c r="S1177" s="45">
        <v>1</v>
      </c>
      <c r="T1177" s="45"/>
      <c r="U1177" s="45"/>
      <c r="V1177" s="45"/>
      <c r="W1177" s="45"/>
      <c r="X1177" s="45">
        <v>1</v>
      </c>
      <c r="Y1177" s="45"/>
      <c r="Z1177" s="45">
        <v>1</v>
      </c>
      <c r="AA1177" s="45">
        <v>1</v>
      </c>
      <c r="AB1177" s="45"/>
      <c r="AC1177" s="45"/>
      <c r="AD1177" s="45"/>
      <c r="AE1177" s="45"/>
      <c r="AF1177" s="45"/>
      <c r="AG1177" s="45"/>
      <c r="AH1177" s="45"/>
      <c r="AI1177" s="45"/>
      <c r="AJ1177" s="45">
        <v>1</v>
      </c>
      <c r="AK1177" s="45">
        <v>1</v>
      </c>
      <c r="AL1177" s="45"/>
      <c r="AM1177" s="45"/>
      <c r="AN1177" s="45">
        <v>1</v>
      </c>
      <c r="AO1177" s="45"/>
      <c r="AP1177" s="45"/>
      <c r="AQ1177" s="45"/>
      <c r="AR1177" s="45"/>
      <c r="AS1177" s="45">
        <v>1</v>
      </c>
      <c r="AT1177" s="45"/>
      <c r="AU1177" s="45"/>
      <c r="AV1177" s="45"/>
      <c r="AW1177" s="45"/>
      <c r="AX1177" s="45"/>
      <c r="AY1177" s="45"/>
      <c r="AZ1177" s="45">
        <v>1</v>
      </c>
      <c r="BA1177" s="45">
        <v>1</v>
      </c>
      <c r="BB1177" s="45"/>
      <c r="BC1177" s="45">
        <v>17</v>
      </c>
    </row>
    <row r="1178" spans="1:55" x14ac:dyDescent="0.25">
      <c r="A1178" s="46" t="s">
        <v>13767</v>
      </c>
      <c r="B1178" s="45"/>
      <c r="C1178" s="45"/>
      <c r="D1178" s="45"/>
      <c r="E1178" s="45"/>
      <c r="F1178" s="45"/>
      <c r="G1178" s="45"/>
      <c r="H1178" s="45"/>
      <c r="I1178" s="45"/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  <c r="AT1178" s="45">
        <v>1</v>
      </c>
      <c r="AU1178" s="45"/>
      <c r="AV1178" s="45"/>
      <c r="AW1178" s="45"/>
      <c r="AX1178" s="45"/>
      <c r="AY1178" s="45"/>
      <c r="AZ1178" s="45"/>
      <c r="BA1178" s="45"/>
      <c r="BB1178" s="45"/>
      <c r="BC1178" s="45">
        <v>1</v>
      </c>
    </row>
    <row r="1179" spans="1:55" x14ac:dyDescent="0.25">
      <c r="A1179" s="46" t="s">
        <v>13768</v>
      </c>
      <c r="B1179" s="45"/>
      <c r="C1179" s="45"/>
      <c r="D1179" s="45"/>
      <c r="E1179" s="45"/>
      <c r="F1179" s="45"/>
      <c r="G1179" s="45"/>
      <c r="H1179" s="45"/>
      <c r="I1179" s="4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>
        <v>1</v>
      </c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  <c r="AT1179" s="45"/>
      <c r="AU1179" s="45"/>
      <c r="AV1179" s="45"/>
      <c r="AW1179" s="45"/>
      <c r="AX1179" s="45"/>
      <c r="AY1179" s="45"/>
      <c r="AZ1179" s="45"/>
      <c r="BA1179" s="45"/>
      <c r="BB1179" s="45"/>
      <c r="BC1179" s="45">
        <v>1</v>
      </c>
    </row>
    <row r="1180" spans="1:55" x14ac:dyDescent="0.25">
      <c r="A1180" s="46" t="s">
        <v>13769</v>
      </c>
      <c r="B1180" s="45"/>
      <c r="C1180" s="45"/>
      <c r="D1180" s="45"/>
      <c r="E1180" s="45"/>
      <c r="F1180" s="45">
        <v>1</v>
      </c>
      <c r="G1180" s="45"/>
      <c r="H1180" s="45"/>
      <c r="I1180" s="45"/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  <c r="AT1180" s="45"/>
      <c r="AU1180" s="45"/>
      <c r="AV1180" s="45"/>
      <c r="AW1180" s="45"/>
      <c r="AX1180" s="45"/>
      <c r="AY1180" s="45"/>
      <c r="AZ1180" s="45"/>
      <c r="BA1180" s="45"/>
      <c r="BB1180" s="45"/>
      <c r="BC1180" s="45">
        <v>1</v>
      </c>
    </row>
    <row r="1181" spans="1:55" x14ac:dyDescent="0.25">
      <c r="A1181" s="46" t="s">
        <v>13770</v>
      </c>
      <c r="B1181" s="45"/>
      <c r="C1181" s="45"/>
      <c r="D1181" s="45"/>
      <c r="E1181" s="45"/>
      <c r="F1181" s="45"/>
      <c r="G1181" s="45">
        <v>1</v>
      </c>
      <c r="H1181" s="45"/>
      <c r="I1181" s="45"/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  <c r="AT1181" s="45"/>
      <c r="AU1181" s="45"/>
      <c r="AV1181" s="45"/>
      <c r="AW1181" s="45"/>
      <c r="AX1181" s="45"/>
      <c r="AY1181" s="45"/>
      <c r="AZ1181" s="45"/>
      <c r="BA1181" s="45"/>
      <c r="BB1181" s="45"/>
      <c r="BC1181" s="45">
        <v>1</v>
      </c>
    </row>
    <row r="1182" spans="1:55" x14ac:dyDescent="0.25">
      <c r="A1182" s="46" t="s">
        <v>13771</v>
      </c>
      <c r="B1182" s="45"/>
      <c r="C1182" s="45">
        <v>1</v>
      </c>
      <c r="D1182" s="45">
        <v>1</v>
      </c>
      <c r="E1182" s="45"/>
      <c r="F1182" s="45"/>
      <c r="G1182" s="45"/>
      <c r="H1182" s="45"/>
      <c r="I1182" s="45"/>
      <c r="J1182" s="45"/>
      <c r="K1182" s="45"/>
      <c r="L1182" s="45">
        <v>1</v>
      </c>
      <c r="M1182" s="45"/>
      <c r="N1182" s="45">
        <v>1</v>
      </c>
      <c r="O1182" s="45"/>
      <c r="P1182" s="45">
        <v>1</v>
      </c>
      <c r="Q1182" s="45">
        <v>1</v>
      </c>
      <c r="R1182" s="45">
        <v>1</v>
      </c>
      <c r="S1182" s="45">
        <v>1</v>
      </c>
      <c r="T1182" s="45"/>
      <c r="U1182" s="45"/>
      <c r="V1182" s="45">
        <v>1</v>
      </c>
      <c r="W1182" s="45"/>
      <c r="X1182" s="45"/>
      <c r="Y1182" s="45"/>
      <c r="Z1182" s="45">
        <v>1</v>
      </c>
      <c r="AA1182" s="45">
        <v>1</v>
      </c>
      <c r="AB1182" s="45"/>
      <c r="AC1182" s="45">
        <v>1</v>
      </c>
      <c r="AD1182" s="45"/>
      <c r="AE1182" s="45"/>
      <c r="AF1182" s="45"/>
      <c r="AG1182" s="45"/>
      <c r="AH1182" s="45"/>
      <c r="AI1182" s="45"/>
      <c r="AJ1182" s="45">
        <v>1</v>
      </c>
      <c r="AK1182" s="45">
        <v>1</v>
      </c>
      <c r="AL1182" s="45"/>
      <c r="AM1182" s="45"/>
      <c r="AN1182" s="45">
        <v>1</v>
      </c>
      <c r="AO1182" s="45"/>
      <c r="AP1182" s="45"/>
      <c r="AQ1182" s="45"/>
      <c r="AR1182" s="45"/>
      <c r="AS1182" s="45">
        <v>1</v>
      </c>
      <c r="AT1182" s="45">
        <v>1</v>
      </c>
      <c r="AU1182" s="45"/>
      <c r="AV1182" s="45">
        <v>1</v>
      </c>
      <c r="AW1182" s="45"/>
      <c r="AX1182" s="45"/>
      <c r="AY1182" s="45"/>
      <c r="AZ1182" s="45"/>
      <c r="BA1182" s="45"/>
      <c r="BB1182" s="45"/>
      <c r="BC1182" s="45">
        <v>18</v>
      </c>
    </row>
    <row r="1183" spans="1:55" x14ac:dyDescent="0.25">
      <c r="A1183" s="46" t="s">
        <v>13772</v>
      </c>
      <c r="B1183" s="45"/>
      <c r="C1183" s="45"/>
      <c r="D1183" s="45"/>
      <c r="E1183" s="45"/>
      <c r="F1183" s="45"/>
      <c r="G1183" s="45"/>
      <c r="H1183" s="45"/>
      <c r="I1183" s="45"/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>
        <v>1</v>
      </c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  <c r="AT1183" s="45"/>
      <c r="AU1183" s="45"/>
      <c r="AV1183" s="45"/>
      <c r="AW1183" s="45"/>
      <c r="AX1183" s="45"/>
      <c r="AY1183" s="45"/>
      <c r="AZ1183" s="45"/>
      <c r="BA1183" s="45"/>
      <c r="BB1183" s="45"/>
      <c r="BC1183" s="45">
        <v>1</v>
      </c>
    </row>
    <row r="1184" spans="1:55" x14ac:dyDescent="0.25">
      <c r="A1184" s="46" t="s">
        <v>13773</v>
      </c>
      <c r="B1184" s="45"/>
      <c r="C1184" s="45"/>
      <c r="D1184" s="45"/>
      <c r="E1184" s="45"/>
      <c r="F1184" s="45"/>
      <c r="G1184" s="45"/>
      <c r="H1184" s="45"/>
      <c r="I1184" s="45"/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>
        <v>1</v>
      </c>
      <c r="AO1184" s="45"/>
      <c r="AP1184" s="45"/>
      <c r="AQ1184" s="45"/>
      <c r="AR1184" s="45"/>
      <c r="AS1184" s="45"/>
      <c r="AT1184" s="45"/>
      <c r="AU1184" s="45"/>
      <c r="AV1184" s="45"/>
      <c r="AW1184" s="45"/>
      <c r="AX1184" s="45"/>
      <c r="AY1184" s="45"/>
      <c r="AZ1184" s="45"/>
      <c r="BA1184" s="45"/>
      <c r="BB1184" s="45"/>
      <c r="BC1184" s="45">
        <v>1</v>
      </c>
    </row>
    <row r="1185" spans="1:55" x14ac:dyDescent="0.25">
      <c r="A1185" s="46" t="s">
        <v>13774</v>
      </c>
      <c r="B1185" s="45"/>
      <c r="C1185" s="45"/>
      <c r="D1185" s="45"/>
      <c r="E1185" s="45"/>
      <c r="F1185" s="45"/>
      <c r="G1185" s="45">
        <v>1</v>
      </c>
      <c r="H1185" s="45"/>
      <c r="I1185" s="45"/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  <c r="AT1185" s="45"/>
      <c r="AU1185" s="45"/>
      <c r="AV1185" s="45"/>
      <c r="AW1185" s="45"/>
      <c r="AX1185" s="45"/>
      <c r="AY1185" s="45"/>
      <c r="AZ1185" s="45"/>
      <c r="BA1185" s="45"/>
      <c r="BB1185" s="45"/>
      <c r="BC1185" s="45">
        <v>1</v>
      </c>
    </row>
    <row r="1186" spans="1:55" x14ac:dyDescent="0.25">
      <c r="A1186" s="46" t="s">
        <v>13775</v>
      </c>
      <c r="B1186" s="45"/>
      <c r="C1186" s="45"/>
      <c r="D1186" s="45"/>
      <c r="E1186" s="45"/>
      <c r="F1186" s="45"/>
      <c r="G1186" s="45"/>
      <c r="H1186" s="45"/>
      <c r="I1186" s="45"/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>
        <v>1</v>
      </c>
      <c r="AS1186" s="45"/>
      <c r="AT1186" s="45"/>
      <c r="AU1186" s="45"/>
      <c r="AV1186" s="45"/>
      <c r="AW1186" s="45"/>
      <c r="AX1186" s="45"/>
      <c r="AY1186" s="45"/>
      <c r="AZ1186" s="45"/>
      <c r="BA1186" s="45"/>
      <c r="BB1186" s="45"/>
      <c r="BC1186" s="45">
        <v>1</v>
      </c>
    </row>
    <row r="1187" spans="1:55" x14ac:dyDescent="0.25">
      <c r="A1187" s="46" t="s">
        <v>13776</v>
      </c>
      <c r="B1187" s="45"/>
      <c r="C1187" s="45"/>
      <c r="D1187" s="45"/>
      <c r="E1187" s="45"/>
      <c r="F1187" s="45"/>
      <c r="G1187" s="45"/>
      <c r="H1187" s="45"/>
      <c r="I1187" s="45"/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>
        <v>1</v>
      </c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>
        <v>1</v>
      </c>
      <c r="AT1187" s="45">
        <v>1</v>
      </c>
      <c r="AU1187" s="45"/>
      <c r="AV1187" s="45"/>
      <c r="AW1187" s="45"/>
      <c r="AX1187" s="45"/>
      <c r="AY1187" s="45"/>
      <c r="AZ1187" s="45"/>
      <c r="BA1187" s="45"/>
      <c r="BB1187" s="45"/>
      <c r="BC1187" s="45">
        <v>3</v>
      </c>
    </row>
    <row r="1188" spans="1:55" x14ac:dyDescent="0.25">
      <c r="A1188" s="46" t="s">
        <v>13777</v>
      </c>
      <c r="B1188" s="45"/>
      <c r="C1188" s="45"/>
      <c r="D1188" s="45"/>
      <c r="E1188" s="45"/>
      <c r="F1188" s="45"/>
      <c r="G1188" s="45"/>
      <c r="H1188" s="45"/>
      <c r="I1188" s="45"/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>
        <v>1</v>
      </c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  <c r="AT1188" s="45"/>
      <c r="AU1188" s="45"/>
      <c r="AV1188" s="45"/>
      <c r="AW1188" s="45"/>
      <c r="AX1188" s="45"/>
      <c r="AY1188" s="45"/>
      <c r="AZ1188" s="45"/>
      <c r="BA1188" s="45"/>
      <c r="BB1188" s="45"/>
      <c r="BC1188" s="45">
        <v>1</v>
      </c>
    </row>
    <row r="1189" spans="1:55" x14ac:dyDescent="0.25">
      <c r="A1189" s="46" t="s">
        <v>13778</v>
      </c>
      <c r="B1189" s="45"/>
      <c r="C1189" s="45"/>
      <c r="D1189" s="45"/>
      <c r="E1189" s="45"/>
      <c r="F1189" s="45"/>
      <c r="G1189" s="45"/>
      <c r="H1189" s="45"/>
      <c r="I1189" s="45"/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>
        <v>1</v>
      </c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  <c r="AT1189" s="45"/>
      <c r="AU1189" s="45"/>
      <c r="AV1189" s="45"/>
      <c r="AW1189" s="45"/>
      <c r="AX1189" s="45"/>
      <c r="AY1189" s="45"/>
      <c r="AZ1189" s="45"/>
      <c r="BA1189" s="45"/>
      <c r="BB1189" s="45"/>
      <c r="BC1189" s="45">
        <v>1</v>
      </c>
    </row>
    <row r="1190" spans="1:55" x14ac:dyDescent="0.25">
      <c r="A1190" s="46" t="s">
        <v>13779</v>
      </c>
      <c r="B1190" s="45"/>
      <c r="C1190" s="45">
        <v>1</v>
      </c>
      <c r="D1190" s="45"/>
      <c r="E1190" s="45"/>
      <c r="F1190" s="45"/>
      <c r="G1190" s="45">
        <v>1</v>
      </c>
      <c r="H1190" s="45"/>
      <c r="I1190" s="45"/>
      <c r="J1190" s="45"/>
      <c r="K1190" s="45"/>
      <c r="L1190" s="45">
        <v>1</v>
      </c>
      <c r="M1190" s="45"/>
      <c r="N1190" s="45"/>
      <c r="O1190" s="45"/>
      <c r="P1190" s="45">
        <v>1</v>
      </c>
      <c r="Q1190" s="45">
        <v>1</v>
      </c>
      <c r="R1190" s="45"/>
      <c r="S1190" s="45">
        <v>1</v>
      </c>
      <c r="T1190" s="45"/>
      <c r="U1190" s="45"/>
      <c r="V1190" s="45"/>
      <c r="W1190" s="45"/>
      <c r="X1190" s="45"/>
      <c r="Y1190" s="45"/>
      <c r="Z1190" s="45">
        <v>1</v>
      </c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>
        <v>1</v>
      </c>
      <c r="AL1190" s="45"/>
      <c r="AM1190" s="45"/>
      <c r="AN1190" s="45"/>
      <c r="AO1190" s="45"/>
      <c r="AP1190" s="45"/>
      <c r="AQ1190" s="45"/>
      <c r="AR1190" s="45"/>
      <c r="AS1190" s="45">
        <v>1</v>
      </c>
      <c r="AT1190" s="45"/>
      <c r="AU1190" s="45">
        <v>1</v>
      </c>
      <c r="AV1190" s="45"/>
      <c r="AW1190" s="45"/>
      <c r="AX1190" s="45"/>
      <c r="AY1190" s="45"/>
      <c r="AZ1190" s="45"/>
      <c r="BA1190" s="45">
        <v>1</v>
      </c>
      <c r="BB1190" s="45"/>
      <c r="BC1190" s="45">
        <v>11</v>
      </c>
    </row>
    <row r="1191" spans="1:55" x14ac:dyDescent="0.25">
      <c r="A1191" s="46" t="s">
        <v>13780</v>
      </c>
      <c r="B1191" s="45"/>
      <c r="C1191" s="45"/>
      <c r="D1191" s="45"/>
      <c r="E1191" s="45"/>
      <c r="F1191" s="45"/>
      <c r="G1191" s="45"/>
      <c r="H1191" s="45"/>
      <c r="I1191" s="45"/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>
        <v>1</v>
      </c>
      <c r="AP1191" s="45"/>
      <c r="AQ1191" s="45"/>
      <c r="AR1191" s="45"/>
      <c r="AS1191" s="45"/>
      <c r="AT1191" s="45"/>
      <c r="AU1191" s="45"/>
      <c r="AV1191" s="45"/>
      <c r="AW1191" s="45"/>
      <c r="AX1191" s="45"/>
      <c r="AY1191" s="45"/>
      <c r="AZ1191" s="45"/>
      <c r="BA1191" s="45"/>
      <c r="BB1191" s="45"/>
      <c r="BC1191" s="45">
        <v>1</v>
      </c>
    </row>
    <row r="1192" spans="1:55" x14ac:dyDescent="0.25">
      <c r="A1192" s="46" t="s">
        <v>13781</v>
      </c>
      <c r="B1192" s="45"/>
      <c r="C1192" s="45"/>
      <c r="D1192" s="45"/>
      <c r="E1192" s="45"/>
      <c r="F1192" s="45"/>
      <c r="G1192" s="45"/>
      <c r="H1192" s="45"/>
      <c r="I1192" s="45"/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>
        <v>1</v>
      </c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  <c r="AT1192" s="45"/>
      <c r="AU1192" s="45"/>
      <c r="AV1192" s="45"/>
      <c r="AW1192" s="45"/>
      <c r="AX1192" s="45"/>
      <c r="AY1192" s="45"/>
      <c r="AZ1192" s="45"/>
      <c r="BA1192" s="45"/>
      <c r="BB1192" s="45"/>
      <c r="BC1192" s="45">
        <v>1</v>
      </c>
    </row>
    <row r="1193" spans="1:55" x14ac:dyDescent="0.25">
      <c r="A1193" s="46" t="s">
        <v>13782</v>
      </c>
      <c r="B1193" s="45"/>
      <c r="C1193" s="45"/>
      <c r="D1193" s="45"/>
      <c r="E1193" s="45"/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45">
        <v>1</v>
      </c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>
        <v>1</v>
      </c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  <c r="AT1193" s="45">
        <v>1</v>
      </c>
      <c r="AU1193" s="45"/>
      <c r="AV1193" s="45"/>
      <c r="AW1193" s="45"/>
      <c r="AX1193" s="45"/>
      <c r="AY1193" s="45"/>
      <c r="AZ1193" s="45"/>
      <c r="BA1193" s="45"/>
      <c r="BB1193" s="45"/>
      <c r="BC1193" s="45">
        <v>3</v>
      </c>
    </row>
    <row r="1194" spans="1:55" x14ac:dyDescent="0.25">
      <c r="A1194" s="46" t="s">
        <v>13783</v>
      </c>
      <c r="B1194" s="45"/>
      <c r="C1194" s="45"/>
      <c r="D1194" s="45"/>
      <c r="E1194" s="45"/>
      <c r="F1194" s="45"/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>
        <v>1</v>
      </c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  <c r="AT1194" s="45"/>
      <c r="AU1194" s="45"/>
      <c r="AV1194" s="45"/>
      <c r="AW1194" s="45"/>
      <c r="AX1194" s="45"/>
      <c r="AY1194" s="45"/>
      <c r="AZ1194" s="45"/>
      <c r="BA1194" s="45"/>
      <c r="BB1194" s="45"/>
      <c r="BC1194" s="45">
        <v>1</v>
      </c>
    </row>
    <row r="1195" spans="1:55" x14ac:dyDescent="0.25">
      <c r="A1195" s="46" t="s">
        <v>13784</v>
      </c>
      <c r="B1195" s="45"/>
      <c r="C1195" s="45"/>
      <c r="D1195" s="45"/>
      <c r="E1195" s="45"/>
      <c r="F1195" s="45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>
        <v>1</v>
      </c>
      <c r="AL1195" s="45"/>
      <c r="AM1195" s="45">
        <v>1</v>
      </c>
      <c r="AN1195" s="45"/>
      <c r="AO1195" s="45"/>
      <c r="AP1195" s="45"/>
      <c r="AQ1195" s="45"/>
      <c r="AR1195" s="45"/>
      <c r="AS1195" s="45"/>
      <c r="AT1195" s="45"/>
      <c r="AU1195" s="45"/>
      <c r="AV1195" s="45"/>
      <c r="AW1195" s="45"/>
      <c r="AX1195" s="45"/>
      <c r="AY1195" s="45"/>
      <c r="AZ1195" s="45"/>
      <c r="BA1195" s="45"/>
      <c r="BB1195" s="45"/>
      <c r="BC1195" s="45">
        <v>2</v>
      </c>
    </row>
    <row r="1196" spans="1:55" x14ac:dyDescent="0.25">
      <c r="A1196" s="46" t="s">
        <v>13785</v>
      </c>
      <c r="B1196" s="45"/>
      <c r="C1196" s="45"/>
      <c r="D1196" s="45"/>
      <c r="E1196" s="45"/>
      <c r="F1196" s="45"/>
      <c r="G1196" s="45"/>
      <c r="H1196" s="45"/>
      <c r="I1196" s="45"/>
      <c r="J1196" s="45"/>
      <c r="K1196" s="45"/>
      <c r="L1196" s="45"/>
      <c r="M1196" s="45"/>
      <c r="N1196" s="45"/>
      <c r="O1196" s="45"/>
      <c r="P1196" s="45"/>
      <c r="Q1196" s="45"/>
      <c r="R1196" s="45">
        <v>1</v>
      </c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>
        <v>1</v>
      </c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  <c r="AT1196" s="45"/>
      <c r="AU1196" s="45"/>
      <c r="AV1196" s="45"/>
      <c r="AW1196" s="45"/>
      <c r="AX1196" s="45"/>
      <c r="AY1196" s="45"/>
      <c r="AZ1196" s="45"/>
      <c r="BA1196" s="45"/>
      <c r="BB1196" s="45"/>
      <c r="BC1196" s="45">
        <v>2</v>
      </c>
    </row>
    <row r="1197" spans="1:55" x14ac:dyDescent="0.25">
      <c r="A1197" s="46" t="s">
        <v>13786</v>
      </c>
      <c r="B1197" s="45"/>
      <c r="C1197" s="45"/>
      <c r="D1197" s="45"/>
      <c r="E1197" s="45"/>
      <c r="F1197" s="45"/>
      <c r="G1197" s="45"/>
      <c r="H1197" s="45"/>
      <c r="I1197" s="45"/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  <c r="AT1197" s="45">
        <v>1</v>
      </c>
      <c r="AU1197" s="45"/>
      <c r="AV1197" s="45"/>
      <c r="AW1197" s="45"/>
      <c r="AX1197" s="45"/>
      <c r="AY1197" s="45"/>
      <c r="AZ1197" s="45"/>
      <c r="BA1197" s="45"/>
      <c r="BB1197" s="45"/>
      <c r="BC1197" s="45">
        <v>1</v>
      </c>
    </row>
    <row r="1198" spans="1:55" x14ac:dyDescent="0.25">
      <c r="A1198" s="46" t="s">
        <v>13787</v>
      </c>
      <c r="B1198" s="45"/>
      <c r="C1198" s="45"/>
      <c r="D1198" s="45"/>
      <c r="E1198" s="45"/>
      <c r="F1198" s="45"/>
      <c r="G1198" s="45"/>
      <c r="H1198" s="45"/>
      <c r="I1198" s="45"/>
      <c r="J1198" s="45"/>
      <c r="K1198" s="45"/>
      <c r="L1198" s="45"/>
      <c r="M1198" s="45"/>
      <c r="N1198" s="45"/>
      <c r="O1198" s="45"/>
      <c r="P1198" s="45">
        <v>1</v>
      </c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  <c r="AT1198" s="45"/>
      <c r="AU1198" s="45"/>
      <c r="AV1198" s="45"/>
      <c r="AW1198" s="45"/>
      <c r="AX1198" s="45"/>
      <c r="AY1198" s="45"/>
      <c r="AZ1198" s="45"/>
      <c r="BA1198" s="45"/>
      <c r="BB1198" s="45"/>
      <c r="BC1198" s="45">
        <v>1</v>
      </c>
    </row>
    <row r="1199" spans="1:55" x14ac:dyDescent="0.25">
      <c r="A1199" s="46" t="s">
        <v>13788</v>
      </c>
      <c r="B1199" s="45"/>
      <c r="C1199" s="45"/>
      <c r="D1199" s="45"/>
      <c r="E1199" s="45"/>
      <c r="F1199" s="45"/>
      <c r="G1199" s="45"/>
      <c r="H1199" s="45"/>
      <c r="I1199" s="45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>
        <v>1</v>
      </c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  <c r="AT1199" s="45"/>
      <c r="AU1199" s="45"/>
      <c r="AV1199" s="45"/>
      <c r="AW1199" s="45"/>
      <c r="AX1199" s="45"/>
      <c r="AY1199" s="45"/>
      <c r="AZ1199" s="45"/>
      <c r="BA1199" s="45"/>
      <c r="BB1199" s="45"/>
      <c r="BC1199" s="45">
        <v>1</v>
      </c>
    </row>
    <row r="1200" spans="1:55" x14ac:dyDescent="0.25">
      <c r="A1200" s="46" t="s">
        <v>13789</v>
      </c>
      <c r="B1200" s="45"/>
      <c r="C1200" s="45"/>
      <c r="D1200" s="45"/>
      <c r="E1200" s="45"/>
      <c r="F1200" s="45"/>
      <c r="G1200" s="45"/>
      <c r="H1200" s="45"/>
      <c r="I1200" s="45"/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>
        <v>1</v>
      </c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  <c r="AT1200" s="45"/>
      <c r="AU1200" s="45"/>
      <c r="AV1200" s="45"/>
      <c r="AW1200" s="45"/>
      <c r="AX1200" s="45"/>
      <c r="AY1200" s="45"/>
      <c r="AZ1200" s="45"/>
      <c r="BA1200" s="45"/>
      <c r="BB1200" s="45"/>
      <c r="BC1200" s="45">
        <v>1</v>
      </c>
    </row>
    <row r="1201" spans="1:55" x14ac:dyDescent="0.25">
      <c r="A1201" s="46" t="s">
        <v>13790</v>
      </c>
      <c r="B1201" s="45"/>
      <c r="C1201" s="45"/>
      <c r="D1201" s="45"/>
      <c r="E1201" s="45"/>
      <c r="F1201" s="45"/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45"/>
      <c r="S1201" s="45">
        <v>1</v>
      </c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  <c r="AT1201" s="45"/>
      <c r="AU1201" s="45"/>
      <c r="AV1201" s="45"/>
      <c r="AW1201" s="45"/>
      <c r="AX1201" s="45"/>
      <c r="AY1201" s="45"/>
      <c r="AZ1201" s="45"/>
      <c r="BA1201" s="45"/>
      <c r="BB1201" s="45"/>
      <c r="BC1201" s="45">
        <v>1</v>
      </c>
    </row>
    <row r="1202" spans="1:55" x14ac:dyDescent="0.25">
      <c r="A1202" s="46" t="s">
        <v>13791</v>
      </c>
      <c r="B1202" s="45"/>
      <c r="C1202" s="45"/>
      <c r="D1202" s="45"/>
      <c r="E1202" s="45"/>
      <c r="F1202" s="45"/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>
        <v>1</v>
      </c>
      <c r="AN1202" s="45"/>
      <c r="AO1202" s="45"/>
      <c r="AP1202" s="45"/>
      <c r="AQ1202" s="45"/>
      <c r="AR1202" s="45"/>
      <c r="AS1202" s="45"/>
      <c r="AT1202" s="45"/>
      <c r="AU1202" s="45"/>
      <c r="AV1202" s="45"/>
      <c r="AW1202" s="45"/>
      <c r="AX1202" s="45"/>
      <c r="AY1202" s="45"/>
      <c r="AZ1202" s="45"/>
      <c r="BA1202" s="45"/>
      <c r="BB1202" s="45"/>
      <c r="BC1202" s="45">
        <v>1</v>
      </c>
    </row>
    <row r="1203" spans="1:55" x14ac:dyDescent="0.25">
      <c r="A1203" s="46" t="s">
        <v>13792</v>
      </c>
      <c r="B1203" s="45"/>
      <c r="C1203" s="45"/>
      <c r="D1203" s="45"/>
      <c r="E1203" s="45"/>
      <c r="F1203" s="45"/>
      <c r="G1203" s="45"/>
      <c r="H1203" s="45"/>
      <c r="I1203" s="45"/>
      <c r="J1203" s="45"/>
      <c r="K1203" s="45"/>
      <c r="L1203" s="45">
        <v>1</v>
      </c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>
        <v>1</v>
      </c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>
        <v>1</v>
      </c>
      <c r="AM1203" s="45"/>
      <c r="AN1203" s="45"/>
      <c r="AO1203" s="45"/>
      <c r="AP1203" s="45"/>
      <c r="AQ1203" s="45"/>
      <c r="AR1203" s="45"/>
      <c r="AS1203" s="45"/>
      <c r="AT1203" s="45"/>
      <c r="AU1203" s="45"/>
      <c r="AV1203" s="45"/>
      <c r="AW1203" s="45"/>
      <c r="AX1203" s="45"/>
      <c r="AY1203" s="45"/>
      <c r="AZ1203" s="45"/>
      <c r="BA1203" s="45"/>
      <c r="BB1203" s="45"/>
      <c r="BC1203" s="45">
        <v>3</v>
      </c>
    </row>
    <row r="1204" spans="1:55" x14ac:dyDescent="0.25">
      <c r="A1204" s="46" t="s">
        <v>13793</v>
      </c>
      <c r="B1204" s="45"/>
      <c r="C1204" s="45"/>
      <c r="D1204" s="45"/>
      <c r="E1204" s="45"/>
      <c r="F1204" s="45"/>
      <c r="G1204" s="45"/>
      <c r="H1204" s="45"/>
      <c r="I1204" s="45"/>
      <c r="J1204" s="45"/>
      <c r="K1204" s="45"/>
      <c r="L1204" s="45"/>
      <c r="M1204" s="45"/>
      <c r="N1204" s="45">
        <v>1</v>
      </c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  <c r="AT1204" s="45"/>
      <c r="AU1204" s="45"/>
      <c r="AV1204" s="45"/>
      <c r="AW1204" s="45"/>
      <c r="AX1204" s="45"/>
      <c r="AY1204" s="45"/>
      <c r="AZ1204" s="45"/>
      <c r="BA1204" s="45"/>
      <c r="BB1204" s="45"/>
      <c r="BC1204" s="45">
        <v>1</v>
      </c>
    </row>
    <row r="1205" spans="1:55" x14ac:dyDescent="0.25">
      <c r="A1205" s="46" t="s">
        <v>13794</v>
      </c>
      <c r="B1205" s="45"/>
      <c r="C1205" s="45"/>
      <c r="D1205" s="45"/>
      <c r="E1205" s="45"/>
      <c r="F1205" s="45"/>
      <c r="G1205" s="45"/>
      <c r="H1205" s="45"/>
      <c r="I1205" s="45"/>
      <c r="J1205" s="45"/>
      <c r="K1205" s="45"/>
      <c r="L1205" s="45">
        <v>1</v>
      </c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  <c r="AT1205" s="45"/>
      <c r="AU1205" s="45"/>
      <c r="AV1205" s="45"/>
      <c r="AW1205" s="45"/>
      <c r="AX1205" s="45"/>
      <c r="AY1205" s="45"/>
      <c r="AZ1205" s="45"/>
      <c r="BA1205" s="45"/>
      <c r="BB1205" s="45"/>
      <c r="BC1205" s="45">
        <v>1</v>
      </c>
    </row>
    <row r="1206" spans="1:55" x14ac:dyDescent="0.25">
      <c r="A1206" s="46" t="s">
        <v>13795</v>
      </c>
      <c r="B1206" s="45"/>
      <c r="C1206" s="45"/>
      <c r="D1206" s="45"/>
      <c r="E1206" s="45"/>
      <c r="F1206" s="45"/>
      <c r="G1206" s="45"/>
      <c r="H1206" s="45"/>
      <c r="I1206" s="45"/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>
        <v>1</v>
      </c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  <c r="AT1206" s="45"/>
      <c r="AU1206" s="45"/>
      <c r="AV1206" s="45"/>
      <c r="AW1206" s="45"/>
      <c r="AX1206" s="45"/>
      <c r="AY1206" s="45"/>
      <c r="AZ1206" s="45"/>
      <c r="BA1206" s="45"/>
      <c r="BB1206" s="45"/>
      <c r="BC1206" s="45">
        <v>1</v>
      </c>
    </row>
    <row r="1207" spans="1:55" x14ac:dyDescent="0.25">
      <c r="A1207" s="46" t="s">
        <v>13796</v>
      </c>
      <c r="B1207" s="45"/>
      <c r="C1207" s="45"/>
      <c r="D1207" s="45"/>
      <c r="E1207" s="45"/>
      <c r="F1207" s="45"/>
      <c r="G1207" s="45"/>
      <c r="H1207" s="45"/>
      <c r="I1207" s="45"/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>
        <v>1</v>
      </c>
      <c r="AL1207" s="45"/>
      <c r="AM1207" s="45"/>
      <c r="AN1207" s="45"/>
      <c r="AO1207" s="45"/>
      <c r="AP1207" s="45"/>
      <c r="AQ1207" s="45"/>
      <c r="AR1207" s="45"/>
      <c r="AS1207" s="45"/>
      <c r="AT1207" s="45"/>
      <c r="AU1207" s="45"/>
      <c r="AV1207" s="45"/>
      <c r="AW1207" s="45"/>
      <c r="AX1207" s="45"/>
      <c r="AY1207" s="45"/>
      <c r="AZ1207" s="45"/>
      <c r="BA1207" s="45"/>
      <c r="BB1207" s="45"/>
      <c r="BC1207" s="45">
        <v>1</v>
      </c>
    </row>
    <row r="1208" spans="1:55" x14ac:dyDescent="0.25">
      <c r="A1208" s="46" t="s">
        <v>13797</v>
      </c>
      <c r="B1208" s="45"/>
      <c r="C1208" s="45"/>
      <c r="D1208" s="45"/>
      <c r="E1208" s="45"/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>
        <v>1</v>
      </c>
      <c r="AM1208" s="45"/>
      <c r="AN1208" s="45"/>
      <c r="AO1208" s="45"/>
      <c r="AP1208" s="45"/>
      <c r="AQ1208" s="45"/>
      <c r="AR1208" s="45"/>
      <c r="AS1208" s="45"/>
      <c r="AT1208" s="45"/>
      <c r="AU1208" s="45"/>
      <c r="AV1208" s="45"/>
      <c r="AW1208" s="45"/>
      <c r="AX1208" s="45"/>
      <c r="AY1208" s="45"/>
      <c r="AZ1208" s="45"/>
      <c r="BA1208" s="45"/>
      <c r="BB1208" s="45"/>
      <c r="BC1208" s="45">
        <v>1</v>
      </c>
    </row>
    <row r="1209" spans="1:55" x14ac:dyDescent="0.25">
      <c r="A1209" s="46" t="s">
        <v>13798</v>
      </c>
      <c r="B1209" s="45"/>
      <c r="C1209" s="45"/>
      <c r="D1209" s="45"/>
      <c r="E1209" s="45"/>
      <c r="F1209" s="45"/>
      <c r="G1209" s="45"/>
      <c r="H1209" s="45"/>
      <c r="I1209" s="45"/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>
        <v>1</v>
      </c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  <c r="AT1209" s="45"/>
      <c r="AU1209" s="45"/>
      <c r="AV1209" s="45"/>
      <c r="AW1209" s="45"/>
      <c r="AX1209" s="45"/>
      <c r="AY1209" s="45"/>
      <c r="AZ1209" s="45"/>
      <c r="BA1209" s="45"/>
      <c r="BB1209" s="45"/>
      <c r="BC1209" s="45">
        <v>1</v>
      </c>
    </row>
    <row r="1210" spans="1:55" x14ac:dyDescent="0.25">
      <c r="A1210" s="46" t="s">
        <v>13799</v>
      </c>
      <c r="B1210" s="45"/>
      <c r="C1210" s="45"/>
      <c r="D1210" s="45"/>
      <c r="E1210" s="45"/>
      <c r="F1210" s="45"/>
      <c r="G1210" s="45"/>
      <c r="H1210" s="45"/>
      <c r="I1210" s="45"/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  <c r="AT1210" s="45">
        <v>1</v>
      </c>
      <c r="AU1210" s="45"/>
      <c r="AV1210" s="45"/>
      <c r="AW1210" s="45"/>
      <c r="AX1210" s="45"/>
      <c r="AY1210" s="45"/>
      <c r="AZ1210" s="45"/>
      <c r="BA1210" s="45"/>
      <c r="BB1210" s="45"/>
      <c r="BC1210" s="45">
        <v>1</v>
      </c>
    </row>
    <row r="1211" spans="1:55" x14ac:dyDescent="0.25">
      <c r="A1211" s="46" t="s">
        <v>13800</v>
      </c>
      <c r="B1211" s="45"/>
      <c r="C1211" s="45"/>
      <c r="D1211" s="45"/>
      <c r="E1211" s="45"/>
      <c r="F1211" s="45"/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>
        <v>1</v>
      </c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  <c r="AT1211" s="45"/>
      <c r="AU1211" s="45"/>
      <c r="AV1211" s="45"/>
      <c r="AW1211" s="45"/>
      <c r="AX1211" s="45"/>
      <c r="AY1211" s="45"/>
      <c r="AZ1211" s="45"/>
      <c r="BA1211" s="45"/>
      <c r="BB1211" s="45"/>
      <c r="BC1211" s="45">
        <v>1</v>
      </c>
    </row>
    <row r="1212" spans="1:55" x14ac:dyDescent="0.25">
      <c r="A1212" s="46" t="s">
        <v>13801</v>
      </c>
      <c r="B1212" s="45"/>
      <c r="C1212" s="45"/>
      <c r="D1212" s="45"/>
      <c r="E1212" s="45"/>
      <c r="F1212" s="45"/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>
        <v>1</v>
      </c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  <c r="AT1212" s="45"/>
      <c r="AU1212" s="45"/>
      <c r="AV1212" s="45"/>
      <c r="AW1212" s="45"/>
      <c r="AX1212" s="45"/>
      <c r="AY1212" s="45"/>
      <c r="AZ1212" s="45"/>
      <c r="BA1212" s="45"/>
      <c r="BB1212" s="45"/>
      <c r="BC1212" s="45">
        <v>1</v>
      </c>
    </row>
    <row r="1213" spans="1:55" x14ac:dyDescent="0.25">
      <c r="A1213" s="46" t="s">
        <v>13802</v>
      </c>
      <c r="B1213" s="45"/>
      <c r="C1213" s="45"/>
      <c r="D1213" s="45"/>
      <c r="E1213" s="45"/>
      <c r="F1213" s="45">
        <v>1</v>
      </c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  <c r="AT1213" s="45"/>
      <c r="AU1213" s="45"/>
      <c r="AV1213" s="45"/>
      <c r="AW1213" s="45"/>
      <c r="AX1213" s="45"/>
      <c r="AY1213" s="45"/>
      <c r="AZ1213" s="45"/>
      <c r="BA1213" s="45"/>
      <c r="BB1213" s="45"/>
      <c r="BC1213" s="45">
        <v>1</v>
      </c>
    </row>
    <row r="1214" spans="1:55" x14ac:dyDescent="0.25">
      <c r="A1214" s="46" t="s">
        <v>13803</v>
      </c>
      <c r="B1214" s="45"/>
      <c r="C1214" s="45"/>
      <c r="D1214" s="45"/>
      <c r="E1214" s="45"/>
      <c r="F1214" s="45"/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>
        <v>1</v>
      </c>
      <c r="AP1214" s="45"/>
      <c r="AQ1214" s="45"/>
      <c r="AR1214" s="45"/>
      <c r="AS1214" s="45"/>
      <c r="AT1214" s="45"/>
      <c r="AU1214" s="45"/>
      <c r="AV1214" s="45"/>
      <c r="AW1214" s="45"/>
      <c r="AX1214" s="45"/>
      <c r="AY1214" s="45"/>
      <c r="AZ1214" s="45"/>
      <c r="BA1214" s="45"/>
      <c r="BB1214" s="45"/>
      <c r="BC1214" s="45">
        <v>1</v>
      </c>
    </row>
    <row r="1215" spans="1:55" x14ac:dyDescent="0.25">
      <c r="A1215" s="46" t="s">
        <v>13804</v>
      </c>
      <c r="B1215" s="45"/>
      <c r="C1215" s="45"/>
      <c r="D1215" s="45"/>
      <c r="E1215" s="45"/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>
        <v>1</v>
      </c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  <c r="AT1215" s="45"/>
      <c r="AU1215" s="45"/>
      <c r="AV1215" s="45"/>
      <c r="AW1215" s="45"/>
      <c r="AX1215" s="45"/>
      <c r="AY1215" s="45"/>
      <c r="AZ1215" s="45"/>
      <c r="BA1215" s="45"/>
      <c r="BB1215" s="45"/>
      <c r="BC1215" s="45">
        <v>1</v>
      </c>
    </row>
    <row r="1216" spans="1:55" x14ac:dyDescent="0.25">
      <c r="A1216" s="46" t="s">
        <v>13805</v>
      </c>
      <c r="B1216" s="45"/>
      <c r="C1216" s="45"/>
      <c r="D1216" s="45"/>
      <c r="E1216" s="45"/>
      <c r="F1216" s="45"/>
      <c r="G1216" s="45"/>
      <c r="H1216" s="45"/>
      <c r="I1216" s="45"/>
      <c r="J1216" s="45"/>
      <c r="K1216" s="45">
        <v>1</v>
      </c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>
        <v>1</v>
      </c>
      <c r="AK1216" s="45"/>
      <c r="AL1216" s="45"/>
      <c r="AM1216" s="45"/>
      <c r="AN1216" s="45"/>
      <c r="AO1216" s="45"/>
      <c r="AP1216" s="45"/>
      <c r="AQ1216" s="45"/>
      <c r="AR1216" s="45"/>
      <c r="AS1216" s="45"/>
      <c r="AT1216" s="45"/>
      <c r="AU1216" s="45"/>
      <c r="AV1216" s="45"/>
      <c r="AW1216" s="45"/>
      <c r="AX1216" s="45"/>
      <c r="AY1216" s="45"/>
      <c r="AZ1216" s="45"/>
      <c r="BA1216" s="45"/>
      <c r="BB1216" s="45"/>
      <c r="BC1216" s="45">
        <v>2</v>
      </c>
    </row>
    <row r="1217" spans="1:55" x14ac:dyDescent="0.25">
      <c r="A1217" s="46" t="s">
        <v>13806</v>
      </c>
      <c r="B1217" s="45"/>
      <c r="C1217" s="45"/>
      <c r="D1217" s="45"/>
      <c r="E1217" s="45"/>
      <c r="F1217" s="45"/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>
        <v>1</v>
      </c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  <c r="AT1217" s="45"/>
      <c r="AU1217" s="45"/>
      <c r="AV1217" s="45"/>
      <c r="AW1217" s="45"/>
      <c r="AX1217" s="45"/>
      <c r="AY1217" s="45"/>
      <c r="AZ1217" s="45"/>
      <c r="BA1217" s="45"/>
      <c r="BB1217" s="45"/>
      <c r="BC1217" s="45">
        <v>1</v>
      </c>
    </row>
    <row r="1218" spans="1:55" x14ac:dyDescent="0.25">
      <c r="A1218" s="46" t="s">
        <v>13807</v>
      </c>
      <c r="B1218" s="45"/>
      <c r="C1218" s="45"/>
      <c r="D1218" s="45"/>
      <c r="E1218" s="45"/>
      <c r="F1218" s="45"/>
      <c r="G1218" s="45"/>
      <c r="H1218" s="45"/>
      <c r="I1218" s="45"/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  <c r="AT1218" s="45"/>
      <c r="AU1218" s="45"/>
      <c r="AV1218" s="45"/>
      <c r="AW1218" s="45"/>
      <c r="AX1218" s="45"/>
      <c r="AY1218" s="45"/>
      <c r="AZ1218" s="45"/>
      <c r="BA1218" s="45"/>
      <c r="BB1218" s="45">
        <v>1</v>
      </c>
      <c r="BC1218" s="45">
        <v>1</v>
      </c>
    </row>
    <row r="1219" spans="1:55" x14ac:dyDescent="0.25">
      <c r="A1219" s="46" t="s">
        <v>13808</v>
      </c>
      <c r="B1219" s="45"/>
      <c r="C1219" s="45"/>
      <c r="D1219" s="45"/>
      <c r="E1219" s="45">
        <v>1</v>
      </c>
      <c r="F1219" s="45"/>
      <c r="G1219" s="45"/>
      <c r="H1219" s="45"/>
      <c r="I1219" s="45"/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  <c r="AT1219" s="45"/>
      <c r="AU1219" s="45"/>
      <c r="AV1219" s="45"/>
      <c r="AW1219" s="45"/>
      <c r="AX1219" s="45"/>
      <c r="AY1219" s="45"/>
      <c r="AZ1219" s="45"/>
      <c r="BA1219" s="45"/>
      <c r="BB1219" s="45"/>
      <c r="BC1219" s="45">
        <v>1</v>
      </c>
    </row>
    <row r="1220" spans="1:55" x14ac:dyDescent="0.25">
      <c r="A1220" s="46" t="s">
        <v>13809</v>
      </c>
      <c r="B1220" s="45"/>
      <c r="C1220" s="45"/>
      <c r="D1220" s="45"/>
      <c r="E1220" s="45"/>
      <c r="F1220" s="45"/>
      <c r="G1220" s="45"/>
      <c r="H1220" s="45"/>
      <c r="I1220" s="45"/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  <c r="AT1220" s="45">
        <v>1</v>
      </c>
      <c r="AU1220" s="45"/>
      <c r="AV1220" s="45"/>
      <c r="AW1220" s="45"/>
      <c r="AX1220" s="45"/>
      <c r="AY1220" s="45"/>
      <c r="AZ1220" s="45"/>
      <c r="BA1220" s="45"/>
      <c r="BB1220" s="45"/>
      <c r="BC1220" s="45">
        <v>1</v>
      </c>
    </row>
    <row r="1221" spans="1:55" x14ac:dyDescent="0.25">
      <c r="A1221" s="46" t="s">
        <v>13810</v>
      </c>
      <c r="B1221" s="45"/>
      <c r="C1221" s="45"/>
      <c r="D1221" s="45"/>
      <c r="E1221" s="45"/>
      <c r="F1221" s="45"/>
      <c r="G1221" s="45"/>
      <c r="H1221" s="45"/>
      <c r="I1221" s="45"/>
      <c r="J1221" s="45"/>
      <c r="K1221" s="45"/>
      <c r="L1221" s="45"/>
      <c r="M1221" s="45"/>
      <c r="N1221" s="45"/>
      <c r="O1221" s="45"/>
      <c r="P1221" s="45"/>
      <c r="Q1221" s="45"/>
      <c r="R1221" s="45"/>
      <c r="S1221" s="45">
        <v>1</v>
      </c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>
        <v>1</v>
      </c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  <c r="AT1221" s="45"/>
      <c r="AU1221" s="45"/>
      <c r="AV1221" s="45">
        <v>1</v>
      </c>
      <c r="AW1221" s="45"/>
      <c r="AX1221" s="45"/>
      <c r="AY1221" s="45"/>
      <c r="AZ1221" s="45"/>
      <c r="BA1221" s="45"/>
      <c r="BB1221" s="45"/>
      <c r="BC1221" s="45">
        <v>3</v>
      </c>
    </row>
    <row r="1222" spans="1:55" x14ac:dyDescent="0.25">
      <c r="A1222" s="46" t="s">
        <v>13811</v>
      </c>
      <c r="B1222" s="45"/>
      <c r="C1222" s="45"/>
      <c r="D1222" s="45"/>
      <c r="E1222" s="45"/>
      <c r="F1222" s="45"/>
      <c r="G1222" s="45"/>
      <c r="H1222" s="45"/>
      <c r="I1222" s="45"/>
      <c r="J1222" s="45"/>
      <c r="K1222" s="45"/>
      <c r="L1222" s="45"/>
      <c r="M1222" s="45"/>
      <c r="N1222" s="45"/>
      <c r="O1222" s="45"/>
      <c r="P1222" s="45"/>
      <c r="Q1222" s="45"/>
      <c r="R1222" s="45">
        <v>1</v>
      </c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>
        <v>1</v>
      </c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  <c r="AT1222" s="45"/>
      <c r="AU1222" s="45"/>
      <c r="AV1222" s="45"/>
      <c r="AW1222" s="45"/>
      <c r="AX1222" s="45"/>
      <c r="AY1222" s="45"/>
      <c r="AZ1222" s="45"/>
      <c r="BA1222" s="45"/>
      <c r="BB1222" s="45"/>
      <c r="BC1222" s="45">
        <v>2</v>
      </c>
    </row>
    <row r="1223" spans="1:55" x14ac:dyDescent="0.25">
      <c r="A1223" s="46" t="s">
        <v>13812</v>
      </c>
      <c r="B1223" s="45"/>
      <c r="C1223" s="45"/>
      <c r="D1223" s="45"/>
      <c r="E1223" s="45"/>
      <c r="F1223" s="45"/>
      <c r="G1223" s="45"/>
      <c r="H1223" s="45"/>
      <c r="I1223" s="45"/>
      <c r="J1223" s="45"/>
      <c r="K1223" s="45"/>
      <c r="L1223" s="45"/>
      <c r="M1223" s="45"/>
      <c r="N1223" s="45"/>
      <c r="O1223" s="45"/>
      <c r="P1223" s="45"/>
      <c r="Q1223" s="45"/>
      <c r="R1223" s="45">
        <v>1</v>
      </c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  <c r="AT1223" s="45"/>
      <c r="AU1223" s="45"/>
      <c r="AV1223" s="45"/>
      <c r="AW1223" s="45"/>
      <c r="AX1223" s="45"/>
      <c r="AY1223" s="45"/>
      <c r="AZ1223" s="45"/>
      <c r="BA1223" s="45"/>
      <c r="BB1223" s="45"/>
      <c r="BC1223" s="45">
        <v>1</v>
      </c>
    </row>
    <row r="1224" spans="1:55" x14ac:dyDescent="0.25">
      <c r="A1224" s="46" t="s">
        <v>13813</v>
      </c>
      <c r="B1224" s="45"/>
      <c r="C1224" s="45"/>
      <c r="D1224" s="45"/>
      <c r="E1224" s="45"/>
      <c r="F1224" s="45"/>
      <c r="G1224" s="45"/>
      <c r="H1224" s="45"/>
      <c r="I1224" s="45"/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>
        <v>1</v>
      </c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  <c r="AT1224" s="45"/>
      <c r="AU1224" s="45"/>
      <c r="AV1224" s="45"/>
      <c r="AW1224" s="45"/>
      <c r="AX1224" s="45"/>
      <c r="AY1224" s="45"/>
      <c r="AZ1224" s="45"/>
      <c r="BA1224" s="45"/>
      <c r="BB1224" s="45"/>
      <c r="BC1224" s="45">
        <v>1</v>
      </c>
    </row>
    <row r="1225" spans="1:55" x14ac:dyDescent="0.25">
      <c r="A1225" s="46" t="s">
        <v>13814</v>
      </c>
      <c r="B1225" s="45"/>
      <c r="C1225" s="45"/>
      <c r="D1225" s="45"/>
      <c r="E1225" s="45"/>
      <c r="F1225" s="45"/>
      <c r="G1225" s="45"/>
      <c r="H1225" s="45"/>
      <c r="I1225" s="45"/>
      <c r="J1225" s="45"/>
      <c r="K1225" s="45"/>
      <c r="L1225" s="45"/>
      <c r="M1225" s="45"/>
      <c r="N1225" s="45"/>
      <c r="O1225" s="45"/>
      <c r="P1225" s="45"/>
      <c r="Q1225" s="45"/>
      <c r="R1225" s="45">
        <v>1</v>
      </c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  <c r="AT1225" s="45"/>
      <c r="AU1225" s="45"/>
      <c r="AV1225" s="45"/>
      <c r="AW1225" s="45"/>
      <c r="AX1225" s="45"/>
      <c r="AY1225" s="45"/>
      <c r="AZ1225" s="45"/>
      <c r="BA1225" s="45"/>
      <c r="BB1225" s="45"/>
      <c r="BC1225" s="45">
        <v>1</v>
      </c>
    </row>
    <row r="1226" spans="1:55" x14ac:dyDescent="0.25">
      <c r="A1226" s="46" t="s">
        <v>13815</v>
      </c>
      <c r="B1226" s="45"/>
      <c r="C1226" s="45"/>
      <c r="D1226" s="45">
        <v>1</v>
      </c>
      <c r="E1226" s="45"/>
      <c r="F1226" s="45">
        <v>1</v>
      </c>
      <c r="G1226" s="45"/>
      <c r="H1226" s="45"/>
      <c r="I1226" s="45"/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  <c r="AT1226" s="45"/>
      <c r="AU1226" s="45"/>
      <c r="AV1226" s="45"/>
      <c r="AW1226" s="45"/>
      <c r="AX1226" s="45"/>
      <c r="AY1226" s="45"/>
      <c r="AZ1226" s="45"/>
      <c r="BA1226" s="45"/>
      <c r="BB1226" s="45"/>
      <c r="BC1226" s="45">
        <v>2</v>
      </c>
    </row>
    <row r="1227" spans="1:55" x14ac:dyDescent="0.25">
      <c r="A1227" s="46" t="s">
        <v>13816</v>
      </c>
      <c r="B1227" s="45"/>
      <c r="C1227" s="45"/>
      <c r="D1227" s="45"/>
      <c r="E1227" s="45"/>
      <c r="F1227" s="45"/>
      <c r="G1227" s="45"/>
      <c r="H1227" s="45"/>
      <c r="I1227" s="45"/>
      <c r="J1227" s="45">
        <v>1</v>
      </c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  <c r="AT1227" s="45"/>
      <c r="AU1227" s="45"/>
      <c r="AV1227" s="45"/>
      <c r="AW1227" s="45"/>
      <c r="AX1227" s="45"/>
      <c r="AY1227" s="45"/>
      <c r="AZ1227" s="45"/>
      <c r="BA1227" s="45"/>
      <c r="BB1227" s="45"/>
      <c r="BC1227" s="45">
        <v>1</v>
      </c>
    </row>
    <row r="1228" spans="1:55" x14ac:dyDescent="0.25">
      <c r="A1228" s="46" t="s">
        <v>13817</v>
      </c>
      <c r="B1228" s="45"/>
      <c r="C1228" s="45"/>
      <c r="D1228" s="45"/>
      <c r="E1228" s="45"/>
      <c r="F1228" s="45"/>
      <c r="G1228" s="45"/>
      <c r="H1228" s="45"/>
      <c r="I1228" s="45"/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>
        <v>1</v>
      </c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  <c r="AT1228" s="45"/>
      <c r="AU1228" s="45"/>
      <c r="AV1228" s="45"/>
      <c r="AW1228" s="45"/>
      <c r="AX1228" s="45"/>
      <c r="AY1228" s="45"/>
      <c r="AZ1228" s="45"/>
      <c r="BA1228" s="45"/>
      <c r="BB1228" s="45"/>
      <c r="BC1228" s="45">
        <v>1</v>
      </c>
    </row>
    <row r="1229" spans="1:55" x14ac:dyDescent="0.25">
      <c r="A1229" s="46" t="s">
        <v>13818</v>
      </c>
      <c r="B1229" s="45"/>
      <c r="C1229" s="45"/>
      <c r="D1229" s="45"/>
      <c r="E1229" s="45"/>
      <c r="F1229" s="45"/>
      <c r="G1229" s="45"/>
      <c r="H1229" s="45">
        <v>1</v>
      </c>
      <c r="I1229" s="45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  <c r="AT1229" s="45"/>
      <c r="AU1229" s="45"/>
      <c r="AV1229" s="45"/>
      <c r="AW1229" s="45"/>
      <c r="AX1229" s="45"/>
      <c r="AY1229" s="45"/>
      <c r="AZ1229" s="45"/>
      <c r="BA1229" s="45"/>
      <c r="BB1229" s="45"/>
      <c r="BC1229" s="45">
        <v>1</v>
      </c>
    </row>
    <row r="1230" spans="1:55" x14ac:dyDescent="0.25">
      <c r="A1230" s="46" t="s">
        <v>13819</v>
      </c>
      <c r="B1230" s="45"/>
      <c r="C1230" s="45"/>
      <c r="D1230" s="45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  <c r="AT1230" s="45"/>
      <c r="AU1230" s="45"/>
      <c r="AV1230" s="45">
        <v>1</v>
      </c>
      <c r="AW1230" s="45"/>
      <c r="AX1230" s="45"/>
      <c r="AY1230" s="45"/>
      <c r="AZ1230" s="45"/>
      <c r="BA1230" s="45"/>
      <c r="BB1230" s="45"/>
      <c r="BC1230" s="45">
        <v>1</v>
      </c>
    </row>
    <row r="1231" spans="1:55" x14ac:dyDescent="0.25">
      <c r="A1231" s="46" t="s">
        <v>13820</v>
      </c>
      <c r="B1231" s="45"/>
      <c r="C1231" s="45"/>
      <c r="D1231" s="45"/>
      <c r="E1231" s="45"/>
      <c r="F1231" s="45"/>
      <c r="G1231" s="45"/>
      <c r="H1231" s="45">
        <v>1</v>
      </c>
      <c r="I1231" s="45"/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  <c r="AT1231" s="45"/>
      <c r="AU1231" s="45"/>
      <c r="AV1231" s="45"/>
      <c r="AW1231" s="45"/>
      <c r="AX1231" s="45"/>
      <c r="AY1231" s="45"/>
      <c r="AZ1231" s="45"/>
      <c r="BA1231" s="45"/>
      <c r="BB1231" s="45"/>
      <c r="BC1231" s="45">
        <v>1</v>
      </c>
    </row>
    <row r="1232" spans="1:55" x14ac:dyDescent="0.25">
      <c r="A1232" s="46" t="s">
        <v>13821</v>
      </c>
      <c r="B1232" s="45"/>
      <c r="C1232" s="45"/>
      <c r="D1232" s="45"/>
      <c r="E1232" s="45"/>
      <c r="F1232" s="45"/>
      <c r="G1232" s="45"/>
      <c r="H1232" s="45"/>
      <c r="I1232" s="45"/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>
        <v>1</v>
      </c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  <c r="AT1232" s="45"/>
      <c r="AU1232" s="45"/>
      <c r="AV1232" s="45"/>
      <c r="AW1232" s="45"/>
      <c r="AX1232" s="45"/>
      <c r="AY1232" s="45"/>
      <c r="AZ1232" s="45"/>
      <c r="BA1232" s="45"/>
      <c r="BB1232" s="45"/>
      <c r="BC1232" s="45">
        <v>1</v>
      </c>
    </row>
    <row r="1233" spans="1:55" x14ac:dyDescent="0.25">
      <c r="A1233" s="46" t="s">
        <v>13822</v>
      </c>
      <c r="B1233" s="45"/>
      <c r="C1233" s="45"/>
      <c r="D1233" s="45"/>
      <c r="E1233" s="45"/>
      <c r="F1233" s="45"/>
      <c r="G1233" s="45"/>
      <c r="H1233" s="45"/>
      <c r="I1233" s="45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>
        <v>1</v>
      </c>
      <c r="AK1233" s="45"/>
      <c r="AL1233" s="45"/>
      <c r="AM1233" s="45"/>
      <c r="AN1233" s="45"/>
      <c r="AO1233" s="45"/>
      <c r="AP1233" s="45"/>
      <c r="AQ1233" s="45"/>
      <c r="AR1233" s="45"/>
      <c r="AS1233" s="45"/>
      <c r="AT1233" s="45"/>
      <c r="AU1233" s="45"/>
      <c r="AV1233" s="45"/>
      <c r="AW1233" s="45"/>
      <c r="AX1233" s="45"/>
      <c r="AY1233" s="45"/>
      <c r="AZ1233" s="45"/>
      <c r="BA1233" s="45"/>
      <c r="BB1233" s="45"/>
      <c r="BC1233" s="45">
        <v>1</v>
      </c>
    </row>
    <row r="1234" spans="1:55" x14ac:dyDescent="0.25">
      <c r="A1234" s="46" t="s">
        <v>13823</v>
      </c>
      <c r="B1234" s="45"/>
      <c r="C1234" s="45"/>
      <c r="D1234" s="45"/>
      <c r="E1234" s="45"/>
      <c r="F1234" s="45"/>
      <c r="G1234" s="45"/>
      <c r="H1234" s="45"/>
      <c r="I1234" s="45"/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>
        <v>1</v>
      </c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  <c r="AT1234" s="45"/>
      <c r="AU1234" s="45"/>
      <c r="AV1234" s="45"/>
      <c r="AW1234" s="45"/>
      <c r="AX1234" s="45"/>
      <c r="AY1234" s="45"/>
      <c r="AZ1234" s="45"/>
      <c r="BA1234" s="45"/>
      <c r="BB1234" s="45"/>
      <c r="BC1234" s="45">
        <v>1</v>
      </c>
    </row>
    <row r="1235" spans="1:55" x14ac:dyDescent="0.25">
      <c r="A1235" s="46" t="s">
        <v>13824</v>
      </c>
      <c r="B1235" s="45"/>
      <c r="C1235" s="45"/>
      <c r="D1235" s="45"/>
      <c r="E1235" s="45"/>
      <c r="F1235" s="45"/>
      <c r="G1235" s="45"/>
      <c r="H1235" s="45"/>
      <c r="I1235" s="45"/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>
        <v>1</v>
      </c>
      <c r="AR1235" s="45"/>
      <c r="AS1235" s="45"/>
      <c r="AT1235" s="45"/>
      <c r="AU1235" s="45"/>
      <c r="AV1235" s="45"/>
      <c r="AW1235" s="45"/>
      <c r="AX1235" s="45"/>
      <c r="AY1235" s="45"/>
      <c r="AZ1235" s="45"/>
      <c r="BA1235" s="45"/>
      <c r="BB1235" s="45"/>
      <c r="BC1235" s="45">
        <v>1</v>
      </c>
    </row>
    <row r="1236" spans="1:55" x14ac:dyDescent="0.25">
      <c r="A1236" s="46" t="s">
        <v>13826</v>
      </c>
      <c r="B1236" s="45"/>
      <c r="C1236" s="45"/>
      <c r="D1236" s="45"/>
      <c r="E1236" s="45"/>
      <c r="F1236" s="45"/>
      <c r="G1236" s="45"/>
      <c r="H1236" s="45"/>
      <c r="I1236" s="45"/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>
        <v>1</v>
      </c>
      <c r="AQ1236" s="45"/>
      <c r="AR1236" s="45"/>
      <c r="AS1236" s="45"/>
      <c r="AT1236" s="45"/>
      <c r="AU1236" s="45"/>
      <c r="AV1236" s="45"/>
      <c r="AW1236" s="45"/>
      <c r="AX1236" s="45"/>
      <c r="AY1236" s="45"/>
      <c r="AZ1236" s="45"/>
      <c r="BA1236" s="45"/>
      <c r="BB1236" s="45"/>
      <c r="BC1236" s="45">
        <v>1</v>
      </c>
    </row>
    <row r="1237" spans="1:55" x14ac:dyDescent="0.25">
      <c r="A1237" s="46" t="s">
        <v>13825</v>
      </c>
      <c r="B1237" s="45"/>
      <c r="C1237" s="45"/>
      <c r="D1237" s="45"/>
      <c r="E1237" s="45"/>
      <c r="F1237" s="45"/>
      <c r="G1237" s="45"/>
      <c r="H1237" s="45"/>
      <c r="I1237" s="45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  <c r="AT1237" s="45"/>
      <c r="AU1237" s="45"/>
      <c r="AV1237" s="45">
        <v>1</v>
      </c>
      <c r="AW1237" s="45"/>
      <c r="AX1237" s="45"/>
      <c r="AY1237" s="45"/>
      <c r="AZ1237" s="45"/>
      <c r="BA1237" s="45"/>
      <c r="BB1237" s="45"/>
      <c r="BC1237" s="45">
        <v>1</v>
      </c>
    </row>
    <row r="1238" spans="1:55" x14ac:dyDescent="0.25">
      <c r="A1238" s="46" t="s">
        <v>13827</v>
      </c>
      <c r="B1238" s="45"/>
      <c r="C1238" s="45"/>
      <c r="D1238" s="45">
        <v>1</v>
      </c>
      <c r="E1238" s="45"/>
      <c r="F1238" s="45"/>
      <c r="G1238" s="45"/>
      <c r="H1238" s="45"/>
      <c r="I1238" s="45"/>
      <c r="J1238" s="45"/>
      <c r="K1238" s="45"/>
      <c r="L1238" s="45">
        <v>1</v>
      </c>
      <c r="M1238" s="45"/>
      <c r="N1238" s="45"/>
      <c r="O1238" s="45"/>
      <c r="P1238" s="45"/>
      <c r="Q1238" s="45">
        <v>1</v>
      </c>
      <c r="R1238" s="45"/>
      <c r="S1238" s="45"/>
      <c r="T1238" s="45"/>
      <c r="U1238" s="45"/>
      <c r="V1238" s="45"/>
      <c r="W1238" s="45"/>
      <c r="X1238" s="45"/>
      <c r="Y1238" s="45"/>
      <c r="Z1238" s="45">
        <v>1</v>
      </c>
      <c r="AA1238" s="45">
        <v>1</v>
      </c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  <c r="AT1238" s="45">
        <v>1</v>
      </c>
      <c r="AU1238" s="45"/>
      <c r="AV1238" s="45"/>
      <c r="AW1238" s="45"/>
      <c r="AX1238" s="45"/>
      <c r="AY1238" s="45"/>
      <c r="AZ1238" s="45"/>
      <c r="BA1238" s="45"/>
      <c r="BB1238" s="45"/>
      <c r="BC1238" s="45">
        <v>6</v>
      </c>
    </row>
    <row r="1239" spans="1:55" x14ac:dyDescent="0.25">
      <c r="A1239" s="46" t="s">
        <v>13828</v>
      </c>
      <c r="B1239" s="45"/>
      <c r="C1239" s="45"/>
      <c r="D1239" s="45"/>
      <c r="E1239" s="45"/>
      <c r="F1239" s="45"/>
      <c r="G1239" s="45"/>
      <c r="H1239" s="45"/>
      <c r="I1239" s="45"/>
      <c r="J1239" s="45"/>
      <c r="K1239" s="45"/>
      <c r="L1239" s="45"/>
      <c r="M1239" s="45"/>
      <c r="N1239" s="45"/>
      <c r="O1239" s="45">
        <v>1</v>
      </c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  <c r="AT1239" s="45"/>
      <c r="AU1239" s="45"/>
      <c r="AV1239" s="45"/>
      <c r="AW1239" s="45"/>
      <c r="AX1239" s="45"/>
      <c r="AY1239" s="45"/>
      <c r="AZ1239" s="45"/>
      <c r="BA1239" s="45"/>
      <c r="BB1239" s="45"/>
      <c r="BC1239" s="45">
        <v>1</v>
      </c>
    </row>
    <row r="1240" spans="1:55" x14ac:dyDescent="0.25">
      <c r="A1240" s="46" t="s">
        <v>13829</v>
      </c>
      <c r="B1240" s="45"/>
      <c r="C1240" s="45"/>
      <c r="D1240" s="45"/>
      <c r="E1240" s="45"/>
      <c r="F1240" s="45"/>
      <c r="G1240" s="45"/>
      <c r="H1240" s="45"/>
      <c r="I1240" s="45"/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>
        <v>1</v>
      </c>
      <c r="AK1240" s="45"/>
      <c r="AL1240" s="45"/>
      <c r="AM1240" s="45"/>
      <c r="AN1240" s="45"/>
      <c r="AO1240" s="45"/>
      <c r="AP1240" s="45"/>
      <c r="AQ1240" s="45"/>
      <c r="AR1240" s="45"/>
      <c r="AS1240" s="45"/>
      <c r="AT1240" s="45"/>
      <c r="AU1240" s="45"/>
      <c r="AV1240" s="45"/>
      <c r="AW1240" s="45"/>
      <c r="AX1240" s="45"/>
      <c r="AY1240" s="45"/>
      <c r="AZ1240" s="45"/>
      <c r="BA1240" s="45"/>
      <c r="BB1240" s="45"/>
      <c r="BC1240" s="45">
        <v>1</v>
      </c>
    </row>
    <row r="1241" spans="1:55" x14ac:dyDescent="0.25">
      <c r="A1241" s="46" t="s">
        <v>13830</v>
      </c>
      <c r="B1241" s="45"/>
      <c r="C1241" s="45"/>
      <c r="D1241" s="45"/>
      <c r="E1241" s="45"/>
      <c r="F1241" s="45"/>
      <c r="G1241" s="45"/>
      <c r="H1241" s="45"/>
      <c r="I1241" s="45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>
        <v>1</v>
      </c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  <c r="AT1241" s="45"/>
      <c r="AU1241" s="45"/>
      <c r="AV1241" s="45"/>
      <c r="AW1241" s="45"/>
      <c r="AX1241" s="45"/>
      <c r="AY1241" s="45"/>
      <c r="AZ1241" s="45"/>
      <c r="BA1241" s="45">
        <v>1</v>
      </c>
      <c r="BB1241" s="45"/>
      <c r="BC1241" s="45">
        <v>2</v>
      </c>
    </row>
    <row r="1242" spans="1:55" x14ac:dyDescent="0.25">
      <c r="A1242" s="46" t="s">
        <v>13831</v>
      </c>
      <c r="B1242" s="45"/>
      <c r="C1242" s="45"/>
      <c r="D1242" s="45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>
        <v>1</v>
      </c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  <c r="AT1242" s="45"/>
      <c r="AU1242" s="45"/>
      <c r="AV1242" s="45"/>
      <c r="AW1242" s="45"/>
      <c r="AX1242" s="45"/>
      <c r="AY1242" s="45"/>
      <c r="AZ1242" s="45"/>
      <c r="BA1242" s="45"/>
      <c r="BB1242" s="45"/>
      <c r="BC1242" s="45">
        <v>1</v>
      </c>
    </row>
    <row r="1243" spans="1:55" x14ac:dyDescent="0.25">
      <c r="A1243" s="46" t="s">
        <v>13832</v>
      </c>
      <c r="B1243" s="45"/>
      <c r="C1243" s="45"/>
      <c r="D1243" s="45"/>
      <c r="E1243" s="45"/>
      <c r="F1243" s="45"/>
      <c r="G1243" s="45"/>
      <c r="H1243" s="45"/>
      <c r="I1243" s="45"/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  <c r="AT1243" s="45"/>
      <c r="AU1243" s="45"/>
      <c r="AV1243" s="45"/>
      <c r="AW1243" s="45"/>
      <c r="AX1243" s="45"/>
      <c r="AY1243" s="45"/>
      <c r="AZ1243" s="45"/>
      <c r="BA1243" s="45"/>
      <c r="BB1243" s="45">
        <v>1</v>
      </c>
      <c r="BC1243" s="45">
        <v>1</v>
      </c>
    </row>
    <row r="1244" spans="1:55" x14ac:dyDescent="0.25">
      <c r="A1244" s="46" t="s">
        <v>13833</v>
      </c>
      <c r="B1244" s="45"/>
      <c r="C1244" s="45"/>
      <c r="D1244" s="45"/>
      <c r="E1244" s="45"/>
      <c r="F1244" s="45"/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>
        <v>1</v>
      </c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>
        <v>1</v>
      </c>
      <c r="AL1244" s="45">
        <v>1</v>
      </c>
      <c r="AM1244" s="45"/>
      <c r="AN1244" s="45"/>
      <c r="AO1244" s="45"/>
      <c r="AP1244" s="45"/>
      <c r="AQ1244" s="45"/>
      <c r="AR1244" s="45"/>
      <c r="AS1244" s="45"/>
      <c r="AT1244" s="45"/>
      <c r="AU1244" s="45"/>
      <c r="AV1244" s="45"/>
      <c r="AW1244" s="45"/>
      <c r="AX1244" s="45"/>
      <c r="AY1244" s="45"/>
      <c r="AZ1244" s="45"/>
      <c r="BA1244" s="45"/>
      <c r="BB1244" s="45"/>
      <c r="BC1244" s="45">
        <v>3</v>
      </c>
    </row>
    <row r="1245" spans="1:55" x14ac:dyDescent="0.25">
      <c r="A1245" s="46" t="s">
        <v>13834</v>
      </c>
      <c r="B1245" s="45"/>
      <c r="C1245" s="45"/>
      <c r="D1245" s="45"/>
      <c r="E1245" s="45"/>
      <c r="F1245" s="45"/>
      <c r="G1245" s="45"/>
      <c r="H1245" s="45"/>
      <c r="I1245" s="45"/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>
        <v>1</v>
      </c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  <c r="AT1245" s="45"/>
      <c r="AU1245" s="45"/>
      <c r="AV1245" s="45"/>
      <c r="AW1245" s="45"/>
      <c r="AX1245" s="45"/>
      <c r="AY1245" s="45"/>
      <c r="AZ1245" s="45"/>
      <c r="BA1245" s="45"/>
      <c r="BB1245" s="45"/>
      <c r="BC1245" s="45">
        <v>1</v>
      </c>
    </row>
    <row r="1246" spans="1:55" x14ac:dyDescent="0.25">
      <c r="A1246" s="46" t="s">
        <v>13835</v>
      </c>
      <c r="B1246" s="45"/>
      <c r="C1246" s="45"/>
      <c r="D1246" s="45"/>
      <c r="E1246" s="45"/>
      <c r="F1246" s="45"/>
      <c r="G1246" s="45"/>
      <c r="H1246" s="45"/>
      <c r="I1246" s="45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>
        <v>1</v>
      </c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  <c r="AT1246" s="45"/>
      <c r="AU1246" s="45"/>
      <c r="AV1246" s="45"/>
      <c r="AW1246" s="45"/>
      <c r="AX1246" s="45"/>
      <c r="AY1246" s="45"/>
      <c r="AZ1246" s="45"/>
      <c r="BA1246" s="45"/>
      <c r="BB1246" s="45"/>
      <c r="BC1246" s="45">
        <v>1</v>
      </c>
    </row>
    <row r="1247" spans="1:55" x14ac:dyDescent="0.25">
      <c r="A1247" s="46" t="s">
        <v>13836</v>
      </c>
      <c r="B1247" s="45"/>
      <c r="C1247" s="45"/>
      <c r="D1247" s="45"/>
      <c r="E1247" s="45"/>
      <c r="F1247" s="45"/>
      <c r="G1247" s="45"/>
      <c r="H1247" s="45"/>
      <c r="I1247" s="45"/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  <c r="AT1247" s="45">
        <v>1</v>
      </c>
      <c r="AU1247" s="45"/>
      <c r="AV1247" s="45"/>
      <c r="AW1247" s="45"/>
      <c r="AX1247" s="45"/>
      <c r="AY1247" s="45"/>
      <c r="AZ1247" s="45"/>
      <c r="BA1247" s="45"/>
      <c r="BB1247" s="45"/>
      <c r="BC1247" s="45">
        <v>1</v>
      </c>
    </row>
    <row r="1248" spans="1:55" x14ac:dyDescent="0.25">
      <c r="A1248" s="46" t="s">
        <v>13837</v>
      </c>
      <c r="B1248" s="45">
        <v>1</v>
      </c>
      <c r="C1248" s="45"/>
      <c r="D1248" s="45"/>
      <c r="E1248" s="45"/>
      <c r="F1248" s="45"/>
      <c r="G1248" s="45"/>
      <c r="H1248" s="45"/>
      <c r="I1248" s="45"/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  <c r="AT1248" s="45"/>
      <c r="AU1248" s="45"/>
      <c r="AV1248" s="45"/>
      <c r="AW1248" s="45"/>
      <c r="AX1248" s="45"/>
      <c r="AY1248" s="45"/>
      <c r="AZ1248" s="45"/>
      <c r="BA1248" s="45"/>
      <c r="BB1248" s="45"/>
      <c r="BC1248" s="45">
        <v>1</v>
      </c>
    </row>
    <row r="1249" spans="1:55" x14ac:dyDescent="0.25">
      <c r="A1249" s="46" t="s">
        <v>13839</v>
      </c>
      <c r="B1249" s="45"/>
      <c r="C1249" s="45"/>
      <c r="D1249" s="45"/>
      <c r="E1249" s="45"/>
      <c r="F1249" s="45"/>
      <c r="G1249" s="45"/>
      <c r="H1249" s="45"/>
      <c r="I1249" s="45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>
        <v>1</v>
      </c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  <c r="AT1249" s="45"/>
      <c r="AU1249" s="45"/>
      <c r="AV1249" s="45"/>
      <c r="AW1249" s="45"/>
      <c r="AX1249" s="45"/>
      <c r="AY1249" s="45"/>
      <c r="AZ1249" s="45"/>
      <c r="BA1249" s="45"/>
      <c r="BB1249" s="45"/>
      <c r="BC1249" s="45">
        <v>1</v>
      </c>
    </row>
    <row r="1250" spans="1:55" x14ac:dyDescent="0.25">
      <c r="A1250" s="46" t="s">
        <v>13838</v>
      </c>
      <c r="B1250" s="45"/>
      <c r="C1250" s="45"/>
      <c r="D1250" s="45"/>
      <c r="E1250" s="45"/>
      <c r="F1250" s="45"/>
      <c r="G1250" s="45"/>
      <c r="H1250" s="45"/>
      <c r="I1250" s="45"/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  <c r="AT1250" s="45"/>
      <c r="AU1250" s="45"/>
      <c r="AV1250" s="45">
        <v>1</v>
      </c>
      <c r="AW1250" s="45"/>
      <c r="AX1250" s="45"/>
      <c r="AY1250" s="45"/>
      <c r="AZ1250" s="45"/>
      <c r="BA1250" s="45"/>
      <c r="BB1250" s="45"/>
      <c r="BC1250" s="45">
        <v>1</v>
      </c>
    </row>
    <row r="1251" spans="1:55" x14ac:dyDescent="0.25">
      <c r="A1251" s="46" t="s">
        <v>13840</v>
      </c>
      <c r="B1251" s="45"/>
      <c r="C1251" s="45"/>
      <c r="D1251" s="45"/>
      <c r="E1251" s="45"/>
      <c r="F1251" s="45"/>
      <c r="G1251" s="45"/>
      <c r="H1251" s="45"/>
      <c r="I1251" s="45"/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>
        <v>1</v>
      </c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>
        <v>1</v>
      </c>
    </row>
    <row r="1252" spans="1:55" x14ac:dyDescent="0.25">
      <c r="A1252" s="46" t="s">
        <v>13841</v>
      </c>
      <c r="B1252" s="45">
        <v>1</v>
      </c>
      <c r="C1252" s="45"/>
      <c r="D1252" s="45"/>
      <c r="E1252" s="45"/>
      <c r="F1252" s="45"/>
      <c r="G1252" s="45"/>
      <c r="H1252" s="45"/>
      <c r="I1252" s="45"/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  <c r="AT1252" s="45"/>
      <c r="AU1252" s="45"/>
      <c r="AV1252" s="45"/>
      <c r="AW1252" s="45"/>
      <c r="AX1252" s="45"/>
      <c r="AY1252" s="45"/>
      <c r="AZ1252" s="45"/>
      <c r="BA1252" s="45"/>
      <c r="BB1252" s="45"/>
      <c r="BC1252" s="45">
        <v>1</v>
      </c>
    </row>
    <row r="1253" spans="1:55" x14ac:dyDescent="0.25">
      <c r="A1253" s="46" t="s">
        <v>13842</v>
      </c>
      <c r="B1253" s="45"/>
      <c r="C1253" s="45"/>
      <c r="D1253" s="45"/>
      <c r="E1253" s="45"/>
      <c r="F1253" s="45"/>
      <c r="G1253" s="45"/>
      <c r="H1253" s="45"/>
      <c r="I1253" s="45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>
        <v>1</v>
      </c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>
        <v>1</v>
      </c>
      <c r="AO1253" s="45"/>
      <c r="AP1253" s="45"/>
      <c r="AQ1253" s="45"/>
      <c r="AR1253" s="45"/>
      <c r="AS1253" s="45"/>
      <c r="AT1253" s="45"/>
      <c r="AU1253" s="45"/>
      <c r="AV1253" s="45">
        <v>1</v>
      </c>
      <c r="AW1253" s="45"/>
      <c r="AX1253" s="45"/>
      <c r="AY1253" s="45"/>
      <c r="AZ1253" s="45"/>
      <c r="BA1253" s="45"/>
      <c r="BB1253" s="45"/>
      <c r="BC1253" s="45">
        <v>3</v>
      </c>
    </row>
    <row r="1254" spans="1:55" x14ac:dyDescent="0.25">
      <c r="A1254" s="46" t="s">
        <v>13843</v>
      </c>
      <c r="B1254" s="45"/>
      <c r="C1254" s="45"/>
      <c r="D1254" s="45"/>
      <c r="E1254" s="45"/>
      <c r="F1254" s="45"/>
      <c r="G1254" s="45"/>
      <c r="H1254" s="45"/>
      <c r="I1254" s="45"/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>
        <v>1</v>
      </c>
      <c r="AO1254" s="45"/>
      <c r="AP1254" s="45"/>
      <c r="AQ1254" s="45"/>
      <c r="AR1254" s="45"/>
      <c r="AS1254" s="45"/>
      <c r="AT1254" s="45"/>
      <c r="AU1254" s="45"/>
      <c r="AV1254" s="45">
        <v>1</v>
      </c>
      <c r="AW1254" s="45"/>
      <c r="AX1254" s="45"/>
      <c r="AY1254" s="45"/>
      <c r="AZ1254" s="45"/>
      <c r="BA1254" s="45"/>
      <c r="BB1254" s="45"/>
      <c r="BC1254" s="45">
        <v>2</v>
      </c>
    </row>
    <row r="1255" spans="1:55" x14ac:dyDescent="0.25">
      <c r="A1255" s="46" t="s">
        <v>13844</v>
      </c>
      <c r="B1255" s="45">
        <v>1</v>
      </c>
      <c r="C1255" s="45"/>
      <c r="D1255" s="45"/>
      <c r="E1255" s="45"/>
      <c r="F1255" s="45"/>
      <c r="G1255" s="45"/>
      <c r="H1255" s="45"/>
      <c r="I1255" s="45"/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  <c r="AT1255" s="45"/>
      <c r="AU1255" s="45"/>
      <c r="AV1255" s="45"/>
      <c r="AW1255" s="45"/>
      <c r="AX1255" s="45"/>
      <c r="AY1255" s="45"/>
      <c r="AZ1255" s="45"/>
      <c r="BA1255" s="45"/>
      <c r="BB1255" s="45"/>
      <c r="BC1255" s="45">
        <v>1</v>
      </c>
    </row>
    <row r="1256" spans="1:55" x14ac:dyDescent="0.25">
      <c r="A1256" s="46" t="s">
        <v>13846</v>
      </c>
      <c r="B1256" s="45"/>
      <c r="C1256" s="45"/>
      <c r="D1256" s="45"/>
      <c r="E1256" s="45"/>
      <c r="F1256" s="45"/>
      <c r="G1256" s="45"/>
      <c r="H1256" s="45"/>
      <c r="I1256" s="45"/>
      <c r="J1256" s="45"/>
      <c r="K1256" s="45"/>
      <c r="L1256" s="45"/>
      <c r="M1256" s="45"/>
      <c r="N1256" s="45"/>
      <c r="O1256" s="45"/>
      <c r="P1256" s="45"/>
      <c r="Q1256" s="45"/>
      <c r="R1256" s="45">
        <v>1</v>
      </c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  <c r="AT1256" s="45"/>
      <c r="AU1256" s="45"/>
      <c r="AV1256" s="45"/>
      <c r="AW1256" s="45"/>
      <c r="AX1256" s="45"/>
      <c r="AY1256" s="45"/>
      <c r="AZ1256" s="45"/>
      <c r="BA1256" s="45"/>
      <c r="BB1256" s="45"/>
      <c r="BC1256" s="45">
        <v>1</v>
      </c>
    </row>
    <row r="1257" spans="1:55" x14ac:dyDescent="0.25">
      <c r="A1257" s="46" t="s">
        <v>13845</v>
      </c>
      <c r="B1257" s="45"/>
      <c r="C1257" s="45"/>
      <c r="D1257" s="45"/>
      <c r="E1257" s="45"/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  <c r="AT1257" s="45"/>
      <c r="AU1257" s="45"/>
      <c r="AV1257" s="45">
        <v>1</v>
      </c>
      <c r="AW1257" s="45"/>
      <c r="AX1257" s="45"/>
      <c r="AY1257" s="45"/>
      <c r="AZ1257" s="45"/>
      <c r="BA1257" s="45"/>
      <c r="BB1257" s="45"/>
      <c r="BC1257" s="45">
        <v>1</v>
      </c>
    </row>
    <row r="1258" spans="1:55" x14ac:dyDescent="0.25">
      <c r="A1258" s="46" t="s">
        <v>13847</v>
      </c>
      <c r="B1258" s="45"/>
      <c r="C1258" s="45"/>
      <c r="D1258" s="45"/>
      <c r="E1258" s="45"/>
      <c r="F1258" s="45"/>
      <c r="G1258" s="45"/>
      <c r="H1258" s="45"/>
      <c r="I1258" s="45"/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  <c r="AT1258" s="45"/>
      <c r="AU1258" s="45"/>
      <c r="AV1258" s="45">
        <v>1</v>
      </c>
      <c r="AW1258" s="45"/>
      <c r="AX1258" s="45"/>
      <c r="AY1258" s="45"/>
      <c r="AZ1258" s="45"/>
      <c r="BA1258" s="45"/>
      <c r="BB1258" s="45"/>
      <c r="BC1258" s="45">
        <v>1</v>
      </c>
    </row>
    <row r="1259" spans="1:55" x14ac:dyDescent="0.25">
      <c r="A1259" s="46" t="s">
        <v>13848</v>
      </c>
      <c r="B1259" s="45"/>
      <c r="C1259" s="45"/>
      <c r="D1259" s="45"/>
      <c r="E1259" s="45"/>
      <c r="F1259" s="45"/>
      <c r="G1259" s="45"/>
      <c r="H1259" s="45"/>
      <c r="I1259" s="45"/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>
        <v>1</v>
      </c>
      <c r="AM1259" s="45"/>
      <c r="AN1259" s="45"/>
      <c r="AO1259" s="45"/>
      <c r="AP1259" s="45"/>
      <c r="AQ1259" s="45"/>
      <c r="AR1259" s="45"/>
      <c r="AS1259" s="45"/>
      <c r="AT1259" s="45"/>
      <c r="AU1259" s="45"/>
      <c r="AV1259" s="45"/>
      <c r="AW1259" s="45"/>
      <c r="AX1259" s="45"/>
      <c r="AY1259" s="45"/>
      <c r="AZ1259" s="45"/>
      <c r="BA1259" s="45"/>
      <c r="BB1259" s="45"/>
      <c r="BC1259" s="45">
        <v>1</v>
      </c>
    </row>
    <row r="1260" spans="1:55" x14ac:dyDescent="0.25">
      <c r="A1260" s="46" t="s">
        <v>13849</v>
      </c>
      <c r="B1260" s="45"/>
      <c r="C1260" s="45"/>
      <c r="D1260" s="45"/>
      <c r="E1260" s="45"/>
      <c r="F1260" s="45"/>
      <c r="G1260" s="45"/>
      <c r="H1260" s="45"/>
      <c r="I1260" s="45"/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>
        <v>1</v>
      </c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  <c r="AT1260" s="45"/>
      <c r="AU1260" s="45"/>
      <c r="AV1260" s="45"/>
      <c r="AW1260" s="45"/>
      <c r="AX1260" s="45"/>
      <c r="AY1260" s="45"/>
      <c r="AZ1260" s="45"/>
      <c r="BA1260" s="45"/>
      <c r="BB1260" s="45"/>
      <c r="BC1260" s="45">
        <v>1</v>
      </c>
    </row>
    <row r="1261" spans="1:55" x14ac:dyDescent="0.25">
      <c r="A1261" s="46" t="s">
        <v>13850</v>
      </c>
      <c r="B1261" s="45"/>
      <c r="C1261" s="45"/>
      <c r="D1261" s="45"/>
      <c r="E1261" s="45"/>
      <c r="F1261" s="45"/>
      <c r="G1261" s="45"/>
      <c r="H1261" s="45"/>
      <c r="I1261" s="45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>
        <v>1</v>
      </c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  <c r="AT1261" s="45"/>
      <c r="AU1261" s="45"/>
      <c r="AV1261" s="45"/>
      <c r="AW1261" s="45"/>
      <c r="AX1261" s="45"/>
      <c r="AY1261" s="45"/>
      <c r="AZ1261" s="45"/>
      <c r="BA1261" s="45"/>
      <c r="BB1261" s="45"/>
      <c r="BC1261" s="45">
        <v>1</v>
      </c>
    </row>
    <row r="1262" spans="1:55" x14ac:dyDescent="0.25">
      <c r="A1262" s="46" t="s">
        <v>13851</v>
      </c>
      <c r="B1262" s="45"/>
      <c r="C1262" s="45"/>
      <c r="D1262" s="45"/>
      <c r="E1262" s="45"/>
      <c r="F1262" s="45"/>
      <c r="G1262" s="45"/>
      <c r="H1262" s="45"/>
      <c r="I1262" s="45"/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  <c r="AT1262" s="45">
        <v>1</v>
      </c>
      <c r="AU1262" s="45"/>
      <c r="AV1262" s="45"/>
      <c r="AW1262" s="45"/>
      <c r="AX1262" s="45"/>
      <c r="AY1262" s="45"/>
      <c r="AZ1262" s="45"/>
      <c r="BA1262" s="45"/>
      <c r="BB1262" s="45"/>
      <c r="BC1262" s="45">
        <v>1</v>
      </c>
    </row>
    <row r="1263" spans="1:55" x14ac:dyDescent="0.25">
      <c r="A1263" s="46" t="s">
        <v>13852</v>
      </c>
      <c r="B1263" s="45"/>
      <c r="C1263" s="45"/>
      <c r="D1263" s="45"/>
      <c r="E1263" s="45"/>
      <c r="F1263" s="45"/>
      <c r="G1263" s="45"/>
      <c r="H1263" s="45"/>
      <c r="I1263" s="45"/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>
        <v>1</v>
      </c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  <c r="AT1263" s="45"/>
      <c r="AU1263" s="45"/>
      <c r="AV1263" s="45"/>
      <c r="AW1263" s="45"/>
      <c r="AX1263" s="45"/>
      <c r="AY1263" s="45"/>
      <c r="AZ1263" s="45"/>
      <c r="BA1263" s="45"/>
      <c r="BB1263" s="45"/>
      <c r="BC1263" s="45">
        <v>1</v>
      </c>
    </row>
    <row r="1264" spans="1:55" x14ac:dyDescent="0.25">
      <c r="A1264" s="46" t="s">
        <v>13853</v>
      </c>
      <c r="B1264" s="45"/>
      <c r="C1264" s="45"/>
      <c r="D1264" s="45"/>
      <c r="E1264" s="45"/>
      <c r="F1264" s="45"/>
      <c r="G1264" s="45"/>
      <c r="H1264" s="45"/>
      <c r="I1264" s="45"/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>
        <v>1</v>
      </c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  <c r="AT1264" s="45"/>
      <c r="AU1264" s="45"/>
      <c r="AV1264" s="45"/>
      <c r="AW1264" s="45"/>
      <c r="AX1264" s="45"/>
      <c r="AY1264" s="45"/>
      <c r="AZ1264" s="45"/>
      <c r="BA1264" s="45"/>
      <c r="BB1264" s="45"/>
      <c r="BC1264" s="45">
        <v>1</v>
      </c>
    </row>
    <row r="1265" spans="1:55" x14ac:dyDescent="0.25">
      <c r="A1265" s="46" t="s">
        <v>13854</v>
      </c>
      <c r="B1265" s="45"/>
      <c r="C1265" s="45"/>
      <c r="D1265" s="45"/>
      <c r="E1265" s="45"/>
      <c r="F1265" s="45"/>
      <c r="G1265" s="45"/>
      <c r="H1265" s="45"/>
      <c r="I1265" s="45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>
        <v>1</v>
      </c>
      <c r="AT1265" s="45"/>
      <c r="AU1265" s="45"/>
      <c r="AV1265" s="45"/>
      <c r="AW1265" s="45"/>
      <c r="AX1265" s="45"/>
      <c r="AY1265" s="45"/>
      <c r="AZ1265" s="45"/>
      <c r="BA1265" s="45"/>
      <c r="BB1265" s="45"/>
      <c r="BC1265" s="45">
        <v>1</v>
      </c>
    </row>
    <row r="1266" spans="1:55" x14ac:dyDescent="0.25">
      <c r="A1266" s="46" t="s">
        <v>13855</v>
      </c>
      <c r="B1266" s="45"/>
      <c r="C1266" s="45"/>
      <c r="D1266" s="45"/>
      <c r="E1266" s="45"/>
      <c r="F1266" s="45"/>
      <c r="G1266" s="45"/>
      <c r="H1266" s="45"/>
      <c r="I1266" s="45"/>
      <c r="J1266" s="45"/>
      <c r="K1266" s="45"/>
      <c r="L1266" s="45"/>
      <c r="M1266" s="45"/>
      <c r="N1266" s="45">
        <v>1</v>
      </c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  <c r="AT1266" s="45"/>
      <c r="AU1266" s="45"/>
      <c r="AV1266" s="45"/>
      <c r="AW1266" s="45"/>
      <c r="AX1266" s="45"/>
      <c r="AY1266" s="45"/>
      <c r="AZ1266" s="45"/>
      <c r="BA1266" s="45"/>
      <c r="BB1266" s="45"/>
      <c r="BC1266" s="45">
        <v>1</v>
      </c>
    </row>
    <row r="1267" spans="1:55" x14ac:dyDescent="0.25">
      <c r="A1267" s="46" t="s">
        <v>13856</v>
      </c>
      <c r="B1267" s="45"/>
      <c r="C1267" s="45"/>
      <c r="D1267" s="45"/>
      <c r="E1267" s="45"/>
      <c r="F1267" s="45"/>
      <c r="G1267" s="45"/>
      <c r="H1267" s="45"/>
      <c r="I1267" s="45"/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>
        <v>1</v>
      </c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  <c r="AT1267" s="45"/>
      <c r="AU1267" s="45"/>
      <c r="AV1267" s="45"/>
      <c r="AW1267" s="45"/>
      <c r="AX1267" s="45"/>
      <c r="AY1267" s="45"/>
      <c r="AZ1267" s="45"/>
      <c r="BA1267" s="45"/>
      <c r="BB1267" s="45"/>
      <c r="BC1267" s="45">
        <v>1</v>
      </c>
    </row>
    <row r="1268" spans="1:55" x14ac:dyDescent="0.25">
      <c r="A1268" s="46" t="s">
        <v>13857</v>
      </c>
      <c r="B1268" s="45"/>
      <c r="C1268" s="45"/>
      <c r="D1268" s="45"/>
      <c r="E1268" s="45"/>
      <c r="F1268" s="45"/>
      <c r="G1268" s="45"/>
      <c r="H1268" s="45"/>
      <c r="I1268" s="45"/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>
        <v>1</v>
      </c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  <c r="AT1268" s="45"/>
      <c r="AU1268" s="45"/>
      <c r="AV1268" s="45"/>
      <c r="AW1268" s="45"/>
      <c r="AX1268" s="45"/>
      <c r="AY1268" s="45"/>
      <c r="AZ1268" s="45"/>
      <c r="BA1268" s="45"/>
      <c r="BB1268" s="45"/>
      <c r="BC1268" s="45">
        <v>1</v>
      </c>
    </row>
    <row r="1269" spans="1:55" x14ac:dyDescent="0.25">
      <c r="A1269" s="46" t="s">
        <v>13858</v>
      </c>
      <c r="B1269" s="45"/>
      <c r="C1269" s="45"/>
      <c r="D1269" s="45"/>
      <c r="E1269" s="45"/>
      <c r="F1269" s="45"/>
      <c r="G1269" s="45"/>
      <c r="H1269" s="45"/>
      <c r="I1269" s="45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  <c r="AT1269" s="45">
        <v>1</v>
      </c>
      <c r="AU1269" s="45"/>
      <c r="AV1269" s="45"/>
      <c r="AW1269" s="45"/>
      <c r="AX1269" s="45"/>
      <c r="AY1269" s="45"/>
      <c r="AZ1269" s="45"/>
      <c r="BA1269" s="45"/>
      <c r="BB1269" s="45"/>
      <c r="BC1269" s="45">
        <v>1</v>
      </c>
    </row>
    <row r="1270" spans="1:55" x14ac:dyDescent="0.25">
      <c r="A1270" s="46" t="s">
        <v>13859</v>
      </c>
      <c r="B1270" s="45"/>
      <c r="C1270" s="45"/>
      <c r="D1270" s="45"/>
      <c r="E1270" s="45"/>
      <c r="F1270" s="45"/>
      <c r="G1270" s="45"/>
      <c r="H1270" s="45"/>
      <c r="I1270" s="45"/>
      <c r="J1270" s="45"/>
      <c r="K1270" s="45"/>
      <c r="L1270" s="45">
        <v>1</v>
      </c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>
        <v>1</v>
      </c>
      <c r="AR1270" s="45"/>
      <c r="AS1270" s="45"/>
      <c r="AT1270" s="45"/>
      <c r="AU1270" s="45"/>
      <c r="AV1270" s="45"/>
      <c r="AW1270" s="45"/>
      <c r="AX1270" s="45"/>
      <c r="AY1270" s="45"/>
      <c r="AZ1270" s="45"/>
      <c r="BA1270" s="45"/>
      <c r="BB1270" s="45"/>
      <c r="BC1270" s="45">
        <v>2</v>
      </c>
    </row>
    <row r="1271" spans="1:55" x14ac:dyDescent="0.25">
      <c r="A1271" s="46" t="s">
        <v>13860</v>
      </c>
      <c r="B1271" s="45"/>
      <c r="C1271" s="45"/>
      <c r="D1271" s="45"/>
      <c r="E1271" s="45"/>
      <c r="F1271" s="45"/>
      <c r="G1271" s="45"/>
      <c r="H1271" s="45"/>
      <c r="I1271" s="45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  <c r="AT1271" s="45"/>
      <c r="AU1271" s="45"/>
      <c r="AV1271" s="45"/>
      <c r="AW1271" s="45"/>
      <c r="AX1271" s="45"/>
      <c r="AY1271" s="45"/>
      <c r="AZ1271" s="45">
        <v>1</v>
      </c>
      <c r="BA1271" s="45"/>
      <c r="BB1271" s="45"/>
      <c r="BC1271" s="45">
        <v>1</v>
      </c>
    </row>
    <row r="1272" spans="1:55" x14ac:dyDescent="0.25">
      <c r="A1272" s="46" t="s">
        <v>13861</v>
      </c>
      <c r="B1272" s="45"/>
      <c r="C1272" s="45"/>
      <c r="D1272" s="45"/>
      <c r="E1272" s="45"/>
      <c r="F1272" s="45"/>
      <c r="G1272" s="45"/>
      <c r="H1272" s="45"/>
      <c r="I1272" s="45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>
        <v>1</v>
      </c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  <c r="AT1272" s="45"/>
      <c r="AU1272" s="45"/>
      <c r="AV1272" s="45"/>
      <c r="AW1272" s="45"/>
      <c r="AX1272" s="45"/>
      <c r="AY1272" s="45"/>
      <c r="AZ1272" s="45"/>
      <c r="BA1272" s="45"/>
      <c r="BB1272" s="45"/>
      <c r="BC1272" s="45">
        <v>1</v>
      </c>
    </row>
    <row r="1273" spans="1:55" x14ac:dyDescent="0.25">
      <c r="A1273" s="46" t="s">
        <v>13862</v>
      </c>
      <c r="B1273" s="45"/>
      <c r="C1273" s="45"/>
      <c r="D1273" s="45"/>
      <c r="E1273" s="45"/>
      <c r="F1273" s="45"/>
      <c r="G1273" s="45"/>
      <c r="H1273" s="45"/>
      <c r="I1273" s="45"/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>
        <v>1</v>
      </c>
      <c r="AS1273" s="45"/>
      <c r="AT1273" s="45"/>
      <c r="AU1273" s="45"/>
      <c r="AV1273" s="45"/>
      <c r="AW1273" s="45"/>
      <c r="AX1273" s="45"/>
      <c r="AY1273" s="45"/>
      <c r="AZ1273" s="45"/>
      <c r="BA1273" s="45"/>
      <c r="BB1273" s="45"/>
      <c r="BC1273" s="45">
        <v>1</v>
      </c>
    </row>
    <row r="1274" spans="1:55" x14ac:dyDescent="0.25">
      <c r="A1274" s="46" t="s">
        <v>13863</v>
      </c>
      <c r="B1274" s="45"/>
      <c r="C1274" s="45"/>
      <c r="D1274" s="45"/>
      <c r="E1274" s="45"/>
      <c r="F1274" s="45"/>
      <c r="G1274" s="45"/>
      <c r="H1274" s="45"/>
      <c r="I1274" s="45"/>
      <c r="J1274" s="45"/>
      <c r="K1274" s="45"/>
      <c r="L1274" s="45"/>
      <c r="M1274" s="45"/>
      <c r="N1274" s="45"/>
      <c r="O1274" s="45"/>
      <c r="P1274" s="45">
        <v>1</v>
      </c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  <c r="AT1274" s="45"/>
      <c r="AU1274" s="45"/>
      <c r="AV1274" s="45"/>
      <c r="AW1274" s="45"/>
      <c r="AX1274" s="45"/>
      <c r="AY1274" s="45"/>
      <c r="AZ1274" s="45"/>
      <c r="BA1274" s="45"/>
      <c r="BB1274" s="45"/>
      <c r="BC1274" s="45">
        <v>1</v>
      </c>
    </row>
    <row r="1275" spans="1:55" x14ac:dyDescent="0.25">
      <c r="A1275" s="46" t="s">
        <v>13864</v>
      </c>
      <c r="B1275" s="45"/>
      <c r="C1275" s="45"/>
      <c r="D1275" s="45"/>
      <c r="E1275" s="45"/>
      <c r="F1275" s="45"/>
      <c r="G1275" s="45"/>
      <c r="H1275" s="45"/>
      <c r="I1275" s="45"/>
      <c r="J1275" s="45"/>
      <c r="K1275" s="45"/>
      <c r="L1275" s="45">
        <v>1</v>
      </c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  <c r="AT1275" s="45"/>
      <c r="AU1275" s="45"/>
      <c r="AV1275" s="45"/>
      <c r="AW1275" s="45"/>
      <c r="AX1275" s="45"/>
      <c r="AY1275" s="45"/>
      <c r="AZ1275" s="45"/>
      <c r="BA1275" s="45"/>
      <c r="BB1275" s="45"/>
      <c r="BC1275" s="45">
        <v>1</v>
      </c>
    </row>
    <row r="1276" spans="1:55" x14ac:dyDescent="0.25">
      <c r="A1276" s="46" t="s">
        <v>13865</v>
      </c>
      <c r="B1276" s="45"/>
      <c r="C1276" s="45"/>
      <c r="D1276" s="45"/>
      <c r="E1276" s="45"/>
      <c r="F1276" s="45"/>
      <c r="G1276" s="45"/>
      <c r="H1276" s="45"/>
      <c r="I1276" s="45"/>
      <c r="J1276" s="45"/>
      <c r="K1276" s="45"/>
      <c r="L1276" s="45"/>
      <c r="M1276" s="45"/>
      <c r="N1276" s="45"/>
      <c r="O1276" s="45"/>
      <c r="P1276" s="45"/>
      <c r="Q1276" s="45">
        <v>1</v>
      </c>
      <c r="R1276" s="45"/>
      <c r="S1276" s="45">
        <v>1</v>
      </c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  <c r="AT1276" s="45"/>
      <c r="AU1276" s="45"/>
      <c r="AV1276" s="45"/>
      <c r="AW1276" s="45"/>
      <c r="AX1276" s="45"/>
      <c r="AY1276" s="45"/>
      <c r="AZ1276" s="45"/>
      <c r="BA1276" s="45">
        <v>1</v>
      </c>
      <c r="BB1276" s="45"/>
      <c r="BC1276" s="45">
        <v>3</v>
      </c>
    </row>
    <row r="1277" spans="1:55" x14ac:dyDescent="0.25">
      <c r="A1277" s="46" t="s">
        <v>13866</v>
      </c>
      <c r="B1277" s="45"/>
      <c r="C1277" s="45"/>
      <c r="D1277" s="45"/>
      <c r="E1277" s="45"/>
      <c r="F1277" s="45"/>
      <c r="G1277" s="45"/>
      <c r="H1277" s="45"/>
      <c r="I1277" s="45"/>
      <c r="J1277" s="45"/>
      <c r="K1277" s="45">
        <v>1</v>
      </c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  <c r="AT1277" s="45"/>
      <c r="AU1277" s="45"/>
      <c r="AV1277" s="45"/>
      <c r="AW1277" s="45"/>
      <c r="AX1277" s="45"/>
      <c r="AY1277" s="45"/>
      <c r="AZ1277" s="45"/>
      <c r="BA1277" s="45"/>
      <c r="BB1277" s="45"/>
      <c r="BC1277" s="45">
        <v>1</v>
      </c>
    </row>
    <row r="1278" spans="1:55" x14ac:dyDescent="0.25">
      <c r="A1278" s="46" t="s">
        <v>13867</v>
      </c>
      <c r="B1278" s="45"/>
      <c r="C1278" s="45"/>
      <c r="D1278" s="45"/>
      <c r="E1278" s="45"/>
      <c r="F1278" s="45"/>
      <c r="G1278" s="45"/>
      <c r="H1278" s="45"/>
      <c r="I1278" s="45"/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  <c r="AT1278" s="45"/>
      <c r="AU1278" s="45"/>
      <c r="AV1278" s="45"/>
      <c r="AW1278" s="45"/>
      <c r="AX1278" s="45"/>
      <c r="AY1278" s="45">
        <v>1</v>
      </c>
      <c r="AZ1278" s="45"/>
      <c r="BA1278" s="45"/>
      <c r="BB1278" s="45"/>
      <c r="BC1278" s="45">
        <v>1</v>
      </c>
    </row>
    <row r="1279" spans="1:55" x14ac:dyDescent="0.25">
      <c r="A1279" s="46" t="s">
        <v>13868</v>
      </c>
      <c r="B1279" s="45"/>
      <c r="C1279" s="45"/>
      <c r="D1279" s="45"/>
      <c r="E1279" s="45"/>
      <c r="F1279" s="45"/>
      <c r="G1279" s="45"/>
      <c r="H1279" s="45"/>
      <c r="I1279" s="45"/>
      <c r="J1279" s="45"/>
      <c r="K1279" s="45">
        <v>1</v>
      </c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  <c r="AT1279" s="45"/>
      <c r="AU1279" s="45"/>
      <c r="AV1279" s="45"/>
      <c r="AW1279" s="45"/>
      <c r="AX1279" s="45"/>
      <c r="AY1279" s="45"/>
      <c r="AZ1279" s="45"/>
      <c r="BA1279" s="45"/>
      <c r="BB1279" s="45"/>
      <c r="BC1279" s="45">
        <v>1</v>
      </c>
    </row>
    <row r="1280" spans="1:55" x14ac:dyDescent="0.25">
      <c r="A1280" s="46" t="s">
        <v>13869</v>
      </c>
      <c r="B1280" s="45"/>
      <c r="C1280" s="45"/>
      <c r="D1280" s="45"/>
      <c r="E1280" s="45"/>
      <c r="F1280" s="45"/>
      <c r="G1280" s="45"/>
      <c r="H1280" s="45"/>
      <c r="I1280" s="45"/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>
        <v>1</v>
      </c>
      <c r="AM1280" s="45"/>
      <c r="AN1280" s="45"/>
      <c r="AO1280" s="45"/>
      <c r="AP1280" s="45"/>
      <c r="AQ1280" s="45"/>
      <c r="AR1280" s="45"/>
      <c r="AS1280" s="45"/>
      <c r="AT1280" s="45"/>
      <c r="AU1280" s="45"/>
      <c r="AV1280" s="45"/>
      <c r="AW1280" s="45"/>
      <c r="AX1280" s="45"/>
      <c r="AY1280" s="45"/>
      <c r="AZ1280" s="45"/>
      <c r="BA1280" s="45"/>
      <c r="BB1280" s="45"/>
      <c r="BC1280" s="45">
        <v>1</v>
      </c>
    </row>
    <row r="1281" spans="1:55" x14ac:dyDescent="0.25">
      <c r="A1281" s="46" t="s">
        <v>13870</v>
      </c>
      <c r="B1281" s="45"/>
      <c r="C1281" s="45"/>
      <c r="D1281" s="45"/>
      <c r="E1281" s="45"/>
      <c r="F1281" s="45"/>
      <c r="G1281" s="45"/>
      <c r="H1281" s="45"/>
      <c r="I1281" s="45"/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>
        <v>1</v>
      </c>
      <c r="AM1281" s="45"/>
      <c r="AN1281" s="45"/>
      <c r="AO1281" s="45"/>
      <c r="AP1281" s="45"/>
      <c r="AQ1281" s="45"/>
      <c r="AR1281" s="45"/>
      <c r="AS1281" s="45"/>
      <c r="AT1281" s="45"/>
      <c r="AU1281" s="45"/>
      <c r="AV1281" s="45"/>
      <c r="AW1281" s="45"/>
      <c r="AX1281" s="45"/>
      <c r="AY1281" s="45"/>
      <c r="AZ1281" s="45"/>
      <c r="BA1281" s="45"/>
      <c r="BB1281" s="45"/>
      <c r="BC1281" s="45">
        <v>1</v>
      </c>
    </row>
    <row r="1282" spans="1:55" x14ac:dyDescent="0.25">
      <c r="A1282" s="46" t="s">
        <v>13871</v>
      </c>
      <c r="B1282" s="45"/>
      <c r="C1282" s="45"/>
      <c r="D1282" s="45"/>
      <c r="E1282" s="45"/>
      <c r="F1282" s="45"/>
      <c r="G1282" s="45"/>
      <c r="H1282" s="45"/>
      <c r="I1282" s="45"/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>
        <v>1</v>
      </c>
      <c r="AM1282" s="45"/>
      <c r="AN1282" s="45"/>
      <c r="AO1282" s="45"/>
      <c r="AP1282" s="45"/>
      <c r="AQ1282" s="45"/>
      <c r="AR1282" s="45"/>
      <c r="AS1282" s="45"/>
      <c r="AT1282" s="45"/>
      <c r="AU1282" s="45"/>
      <c r="AV1282" s="45"/>
      <c r="AW1282" s="45"/>
      <c r="AX1282" s="45"/>
      <c r="AY1282" s="45"/>
      <c r="AZ1282" s="45"/>
      <c r="BA1282" s="45"/>
      <c r="BB1282" s="45"/>
      <c r="BC1282" s="45">
        <v>1</v>
      </c>
    </row>
    <row r="1283" spans="1:55" x14ac:dyDescent="0.25">
      <c r="A1283" s="46" t="s">
        <v>13872</v>
      </c>
      <c r="B1283" s="45"/>
      <c r="C1283" s="45"/>
      <c r="D1283" s="45"/>
      <c r="E1283" s="45"/>
      <c r="F1283" s="45"/>
      <c r="G1283" s="45"/>
      <c r="H1283" s="45"/>
      <c r="I1283" s="45"/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>
        <v>1</v>
      </c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  <c r="AT1283" s="45"/>
      <c r="AU1283" s="45"/>
      <c r="AV1283" s="45"/>
      <c r="AW1283" s="45"/>
      <c r="AX1283" s="45"/>
      <c r="AY1283" s="45"/>
      <c r="AZ1283" s="45"/>
      <c r="BA1283" s="45"/>
      <c r="BB1283" s="45"/>
      <c r="BC1283" s="45">
        <v>1</v>
      </c>
    </row>
    <row r="1284" spans="1:55" x14ac:dyDescent="0.25">
      <c r="A1284" s="46" t="s">
        <v>13873</v>
      </c>
      <c r="B1284" s="45"/>
      <c r="C1284" s="45"/>
      <c r="D1284" s="45"/>
      <c r="E1284" s="45"/>
      <c r="F1284" s="45"/>
      <c r="G1284" s="45"/>
      <c r="H1284" s="45"/>
      <c r="I1284" s="45"/>
      <c r="J1284" s="45"/>
      <c r="K1284" s="45"/>
      <c r="L1284" s="45"/>
      <c r="M1284" s="45"/>
      <c r="N1284" s="45"/>
      <c r="O1284" s="45"/>
      <c r="P1284" s="45"/>
      <c r="Q1284" s="45"/>
      <c r="R1284" s="45"/>
      <c r="S1284" s="45">
        <v>1</v>
      </c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  <c r="AT1284" s="45">
        <v>1</v>
      </c>
      <c r="AU1284" s="45"/>
      <c r="AV1284" s="45"/>
      <c r="AW1284" s="45"/>
      <c r="AX1284" s="45"/>
      <c r="AY1284" s="45"/>
      <c r="AZ1284" s="45"/>
      <c r="BA1284" s="45"/>
      <c r="BB1284" s="45"/>
      <c r="BC1284" s="45">
        <v>2</v>
      </c>
    </row>
    <row r="1285" spans="1:55" x14ac:dyDescent="0.25">
      <c r="A1285" s="46" t="s">
        <v>13874</v>
      </c>
      <c r="B1285" s="45"/>
      <c r="C1285" s="45"/>
      <c r="D1285" s="45"/>
      <c r="E1285" s="45"/>
      <c r="F1285" s="45"/>
      <c r="G1285" s="45"/>
      <c r="H1285" s="45"/>
      <c r="I1285" s="45"/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>
        <v>1</v>
      </c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  <c r="AT1285" s="45"/>
      <c r="AU1285" s="45"/>
      <c r="AV1285" s="45"/>
      <c r="AW1285" s="45"/>
      <c r="AX1285" s="45"/>
      <c r="AY1285" s="45"/>
      <c r="AZ1285" s="45"/>
      <c r="BA1285" s="45"/>
      <c r="BB1285" s="45"/>
      <c r="BC1285" s="45">
        <v>1</v>
      </c>
    </row>
    <row r="1286" spans="1:55" x14ac:dyDescent="0.25">
      <c r="A1286" s="46" t="s">
        <v>13875</v>
      </c>
      <c r="B1286" s="45"/>
      <c r="C1286" s="45"/>
      <c r="D1286" s="45"/>
      <c r="E1286" s="45"/>
      <c r="F1286" s="45"/>
      <c r="G1286" s="45"/>
      <c r="H1286" s="45"/>
      <c r="I1286" s="45"/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>
        <v>1</v>
      </c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  <c r="AT1286" s="45"/>
      <c r="AU1286" s="45"/>
      <c r="AV1286" s="45"/>
      <c r="AW1286" s="45"/>
      <c r="AX1286" s="45"/>
      <c r="AY1286" s="45"/>
      <c r="AZ1286" s="45"/>
      <c r="BA1286" s="45"/>
      <c r="BB1286" s="45"/>
      <c r="BC1286" s="45">
        <v>1</v>
      </c>
    </row>
    <row r="1287" spans="1:55" x14ac:dyDescent="0.25">
      <c r="A1287" s="46" t="s">
        <v>13876</v>
      </c>
      <c r="B1287" s="45"/>
      <c r="C1287" s="45"/>
      <c r="D1287" s="45"/>
      <c r="E1287" s="45"/>
      <c r="F1287" s="45"/>
      <c r="G1287" s="45"/>
      <c r="H1287" s="45"/>
      <c r="I1287" s="45"/>
      <c r="J1287" s="45"/>
      <c r="K1287" s="45"/>
      <c r="L1287" s="45"/>
      <c r="M1287" s="45"/>
      <c r="N1287" s="45"/>
      <c r="O1287" s="45">
        <v>1</v>
      </c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>
        <v>1</v>
      </c>
      <c r="AK1287" s="45"/>
      <c r="AL1287" s="45"/>
      <c r="AM1287" s="45"/>
      <c r="AN1287" s="45"/>
      <c r="AO1287" s="45"/>
      <c r="AP1287" s="45"/>
      <c r="AQ1287" s="45"/>
      <c r="AR1287" s="45"/>
      <c r="AS1287" s="45"/>
      <c r="AT1287" s="45"/>
      <c r="AU1287" s="45"/>
      <c r="AV1287" s="45"/>
      <c r="AW1287" s="45"/>
      <c r="AX1287" s="45"/>
      <c r="AY1287" s="45"/>
      <c r="AZ1287" s="45">
        <v>1</v>
      </c>
      <c r="BA1287" s="45"/>
      <c r="BB1287" s="45"/>
      <c r="BC1287" s="45">
        <v>3</v>
      </c>
    </row>
    <row r="1288" spans="1:55" x14ac:dyDescent="0.25">
      <c r="A1288" s="46" t="s">
        <v>13877</v>
      </c>
      <c r="B1288" s="45"/>
      <c r="C1288" s="45"/>
      <c r="D1288" s="45"/>
      <c r="E1288" s="45"/>
      <c r="F1288" s="45"/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>
        <v>1</v>
      </c>
      <c r="AK1288" s="45"/>
      <c r="AL1288" s="45"/>
      <c r="AM1288" s="45"/>
      <c r="AN1288" s="45"/>
      <c r="AO1288" s="45"/>
      <c r="AP1288" s="45"/>
      <c r="AQ1288" s="45"/>
      <c r="AR1288" s="45"/>
      <c r="AS1288" s="45"/>
      <c r="AT1288" s="45"/>
      <c r="AU1288" s="45"/>
      <c r="AV1288" s="45"/>
      <c r="AW1288" s="45"/>
      <c r="AX1288" s="45"/>
      <c r="AY1288" s="45"/>
      <c r="AZ1288" s="45"/>
      <c r="BA1288" s="45"/>
      <c r="BB1288" s="45"/>
      <c r="BC1288" s="45">
        <v>1</v>
      </c>
    </row>
    <row r="1289" spans="1:55" x14ac:dyDescent="0.25">
      <c r="A1289" s="46" t="s">
        <v>13878</v>
      </c>
      <c r="B1289" s="45"/>
      <c r="C1289" s="45"/>
      <c r="D1289" s="45"/>
      <c r="E1289" s="45"/>
      <c r="F1289" s="45"/>
      <c r="G1289" s="45"/>
      <c r="H1289" s="45"/>
      <c r="I1289" s="45"/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>
        <v>1</v>
      </c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  <c r="AT1289" s="45"/>
      <c r="AU1289" s="45"/>
      <c r="AV1289" s="45"/>
      <c r="AW1289" s="45"/>
      <c r="AX1289" s="45"/>
      <c r="AY1289" s="45"/>
      <c r="AZ1289" s="45"/>
      <c r="BA1289" s="45"/>
      <c r="BB1289" s="45"/>
      <c r="BC1289" s="45">
        <v>1</v>
      </c>
    </row>
    <row r="1290" spans="1:55" x14ac:dyDescent="0.25">
      <c r="A1290" s="46" t="s">
        <v>13879</v>
      </c>
      <c r="B1290" s="45"/>
      <c r="C1290" s="45"/>
      <c r="D1290" s="45"/>
      <c r="E1290" s="45"/>
      <c r="F1290" s="45"/>
      <c r="G1290" s="45"/>
      <c r="H1290" s="45"/>
      <c r="I1290" s="45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>
        <v>1</v>
      </c>
      <c r="AK1290" s="45"/>
      <c r="AL1290" s="45"/>
      <c r="AM1290" s="45"/>
      <c r="AN1290" s="45"/>
      <c r="AO1290" s="45"/>
      <c r="AP1290" s="45"/>
      <c r="AQ1290" s="45"/>
      <c r="AR1290" s="45"/>
      <c r="AS1290" s="45"/>
      <c r="AT1290" s="45"/>
      <c r="AU1290" s="45"/>
      <c r="AV1290" s="45"/>
      <c r="AW1290" s="45"/>
      <c r="AX1290" s="45"/>
      <c r="AY1290" s="45"/>
      <c r="AZ1290" s="45"/>
      <c r="BA1290" s="45"/>
      <c r="BB1290" s="45"/>
      <c r="BC1290" s="45">
        <v>1</v>
      </c>
    </row>
    <row r="1291" spans="1:55" x14ac:dyDescent="0.25">
      <c r="A1291" s="46" t="s">
        <v>13880</v>
      </c>
      <c r="B1291" s="45"/>
      <c r="C1291" s="45"/>
      <c r="D1291" s="45"/>
      <c r="E1291" s="45"/>
      <c r="F1291" s="45"/>
      <c r="G1291" s="45"/>
      <c r="H1291" s="45"/>
      <c r="I1291" s="45"/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>
        <v>1</v>
      </c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  <c r="AT1291" s="45"/>
      <c r="AU1291" s="45"/>
      <c r="AV1291" s="45"/>
      <c r="AW1291" s="45"/>
      <c r="AX1291" s="45"/>
      <c r="AY1291" s="45"/>
      <c r="AZ1291" s="45"/>
      <c r="BA1291" s="45"/>
      <c r="BB1291" s="45"/>
      <c r="BC1291" s="45">
        <v>1</v>
      </c>
    </row>
    <row r="1292" spans="1:55" x14ac:dyDescent="0.25">
      <c r="A1292" s="46" t="s">
        <v>13881</v>
      </c>
      <c r="B1292" s="45"/>
      <c r="C1292" s="45"/>
      <c r="D1292" s="45"/>
      <c r="E1292" s="45"/>
      <c r="F1292" s="45">
        <v>1</v>
      </c>
      <c r="G1292" s="45"/>
      <c r="H1292" s="45"/>
      <c r="I1292" s="45"/>
      <c r="J1292" s="45"/>
      <c r="K1292" s="45">
        <v>1</v>
      </c>
      <c r="L1292" s="45"/>
      <c r="M1292" s="45"/>
      <c r="N1292" s="45"/>
      <c r="O1292" s="45"/>
      <c r="P1292" s="45"/>
      <c r="Q1292" s="45">
        <v>1</v>
      </c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>
        <v>1</v>
      </c>
      <c r="AD1292" s="45"/>
      <c r="AE1292" s="45"/>
      <c r="AF1292" s="45"/>
      <c r="AG1292" s="45"/>
      <c r="AH1292" s="45"/>
      <c r="AI1292" s="45"/>
      <c r="AJ1292" s="45">
        <v>1</v>
      </c>
      <c r="AK1292" s="45"/>
      <c r="AL1292" s="45"/>
      <c r="AM1292" s="45"/>
      <c r="AN1292" s="45"/>
      <c r="AO1292" s="45"/>
      <c r="AP1292" s="45"/>
      <c r="AQ1292" s="45"/>
      <c r="AR1292" s="45"/>
      <c r="AS1292" s="45"/>
      <c r="AT1292" s="45">
        <v>1</v>
      </c>
      <c r="AU1292" s="45"/>
      <c r="AV1292" s="45">
        <v>1</v>
      </c>
      <c r="AW1292" s="45"/>
      <c r="AX1292" s="45">
        <v>1</v>
      </c>
      <c r="AY1292" s="45"/>
      <c r="AZ1292" s="45"/>
      <c r="BA1292" s="45"/>
      <c r="BB1292" s="45"/>
      <c r="BC1292" s="45">
        <v>8</v>
      </c>
    </row>
    <row r="1293" spans="1:55" x14ac:dyDescent="0.25">
      <c r="A1293" s="46" t="s">
        <v>13882</v>
      </c>
      <c r="B1293" s="45"/>
      <c r="C1293" s="45"/>
      <c r="D1293" s="45"/>
      <c r="E1293" s="45"/>
      <c r="F1293" s="45"/>
      <c r="G1293" s="45"/>
      <c r="H1293" s="45"/>
      <c r="I1293" s="45"/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>
        <v>1</v>
      </c>
      <c r="AR1293" s="45"/>
      <c r="AS1293" s="45"/>
      <c r="AT1293" s="45"/>
      <c r="AU1293" s="45"/>
      <c r="AV1293" s="45"/>
      <c r="AW1293" s="45"/>
      <c r="AX1293" s="45"/>
      <c r="AY1293" s="45"/>
      <c r="AZ1293" s="45"/>
      <c r="BA1293" s="45"/>
      <c r="BB1293" s="45"/>
      <c r="BC1293" s="45">
        <v>1</v>
      </c>
    </row>
    <row r="1294" spans="1:55" x14ac:dyDescent="0.25">
      <c r="A1294" s="46" t="s">
        <v>13883</v>
      </c>
      <c r="B1294" s="45"/>
      <c r="C1294" s="45"/>
      <c r="D1294" s="45"/>
      <c r="E1294" s="45"/>
      <c r="F1294" s="45"/>
      <c r="G1294" s="45"/>
      <c r="H1294" s="45"/>
      <c r="I1294" s="45"/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>
        <v>1</v>
      </c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  <c r="AT1294" s="45"/>
      <c r="AU1294" s="45"/>
      <c r="AV1294" s="45"/>
      <c r="AW1294" s="45"/>
      <c r="AX1294" s="45"/>
      <c r="AY1294" s="45"/>
      <c r="AZ1294" s="45"/>
      <c r="BA1294" s="45"/>
      <c r="BB1294" s="45"/>
      <c r="BC1294" s="45">
        <v>1</v>
      </c>
    </row>
    <row r="1295" spans="1:55" x14ac:dyDescent="0.25">
      <c r="A1295" s="46" t="s">
        <v>13884</v>
      </c>
      <c r="B1295" s="45"/>
      <c r="C1295" s="45"/>
      <c r="D1295" s="45"/>
      <c r="E1295" s="45"/>
      <c r="F1295" s="45"/>
      <c r="G1295" s="45"/>
      <c r="H1295" s="45"/>
      <c r="I1295" s="45"/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>
        <v>1</v>
      </c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>
        <v>1</v>
      </c>
      <c r="AK1295" s="45"/>
      <c r="AL1295" s="45"/>
      <c r="AM1295" s="45"/>
      <c r="AN1295" s="45"/>
      <c r="AO1295" s="45"/>
      <c r="AP1295" s="45"/>
      <c r="AQ1295" s="45"/>
      <c r="AR1295" s="45"/>
      <c r="AS1295" s="45"/>
      <c r="AT1295" s="45"/>
      <c r="AU1295" s="45"/>
      <c r="AV1295" s="45"/>
      <c r="AW1295" s="45"/>
      <c r="AX1295" s="45">
        <v>1</v>
      </c>
      <c r="AY1295" s="45"/>
      <c r="AZ1295" s="45"/>
      <c r="BA1295" s="45"/>
      <c r="BB1295" s="45"/>
      <c r="BC1295" s="45">
        <v>3</v>
      </c>
    </row>
    <row r="1296" spans="1:55" x14ac:dyDescent="0.25">
      <c r="A1296" s="46" t="s">
        <v>13885</v>
      </c>
      <c r="B1296" s="45"/>
      <c r="C1296" s="45"/>
      <c r="D1296" s="45"/>
      <c r="E1296" s="45"/>
      <c r="F1296" s="45"/>
      <c r="G1296" s="45"/>
      <c r="H1296" s="45"/>
      <c r="I1296" s="45"/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>
        <v>1</v>
      </c>
      <c r="AP1296" s="45"/>
      <c r="AQ1296" s="45"/>
      <c r="AR1296" s="45"/>
      <c r="AS1296" s="45"/>
      <c r="AT1296" s="45"/>
      <c r="AU1296" s="45"/>
      <c r="AV1296" s="45"/>
      <c r="AW1296" s="45"/>
      <c r="AX1296" s="45"/>
      <c r="AY1296" s="45"/>
      <c r="AZ1296" s="45"/>
      <c r="BA1296" s="45"/>
      <c r="BB1296" s="45"/>
      <c r="BC1296" s="45">
        <v>1</v>
      </c>
    </row>
    <row r="1297" spans="1:55" x14ac:dyDescent="0.25">
      <c r="A1297" s="46" t="s">
        <v>13886</v>
      </c>
      <c r="B1297" s="45"/>
      <c r="C1297" s="45"/>
      <c r="D1297" s="45"/>
      <c r="E1297" s="45"/>
      <c r="F1297" s="45"/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45">
        <v>1</v>
      </c>
      <c r="S1297" s="45"/>
      <c r="T1297" s="45"/>
      <c r="U1297" s="45"/>
      <c r="V1297" s="45"/>
      <c r="W1297" s="45"/>
      <c r="X1297" s="45"/>
      <c r="Y1297" s="45"/>
      <c r="Z1297" s="45">
        <v>1</v>
      </c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>
        <v>1</v>
      </c>
      <c r="AM1297" s="45"/>
      <c r="AN1297" s="45"/>
      <c r="AO1297" s="45"/>
      <c r="AP1297" s="45"/>
      <c r="AQ1297" s="45"/>
      <c r="AR1297" s="45"/>
      <c r="AS1297" s="45"/>
      <c r="AT1297" s="45"/>
      <c r="AU1297" s="45"/>
      <c r="AV1297" s="45"/>
      <c r="AW1297" s="45"/>
      <c r="AX1297" s="45"/>
      <c r="AY1297" s="45"/>
      <c r="AZ1297" s="45"/>
      <c r="BA1297" s="45"/>
      <c r="BB1297" s="45"/>
      <c r="BC1297" s="45">
        <v>3</v>
      </c>
    </row>
    <row r="1298" spans="1:55" x14ac:dyDescent="0.25">
      <c r="A1298" s="46" t="s">
        <v>13887</v>
      </c>
      <c r="B1298" s="45"/>
      <c r="C1298" s="45"/>
      <c r="D1298" s="45"/>
      <c r="E1298" s="45"/>
      <c r="F1298" s="45"/>
      <c r="G1298" s="45"/>
      <c r="H1298" s="45"/>
      <c r="I1298" s="45"/>
      <c r="J1298" s="45"/>
      <c r="K1298" s="45"/>
      <c r="L1298" s="45"/>
      <c r="M1298" s="45"/>
      <c r="N1298" s="45"/>
      <c r="O1298" s="45"/>
      <c r="P1298" s="45"/>
      <c r="Q1298" s="45"/>
      <c r="R1298" s="45">
        <v>1</v>
      </c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  <c r="AT1298" s="45"/>
      <c r="AU1298" s="45"/>
      <c r="AV1298" s="45"/>
      <c r="AW1298" s="45"/>
      <c r="AX1298" s="45"/>
      <c r="AY1298" s="45"/>
      <c r="AZ1298" s="45"/>
      <c r="BA1298" s="45"/>
      <c r="BB1298" s="45"/>
      <c r="BC1298" s="45">
        <v>1</v>
      </c>
    </row>
    <row r="1299" spans="1:55" x14ac:dyDescent="0.25">
      <c r="A1299" s="46" t="s">
        <v>13888</v>
      </c>
      <c r="B1299" s="45"/>
      <c r="C1299" s="45"/>
      <c r="D1299" s="45"/>
      <c r="E1299" s="45"/>
      <c r="F1299" s="45"/>
      <c r="G1299" s="45"/>
      <c r="H1299" s="45"/>
      <c r="I1299" s="45"/>
      <c r="J1299" s="45"/>
      <c r="K1299" s="45">
        <v>1</v>
      </c>
      <c r="L1299" s="45"/>
      <c r="M1299" s="45"/>
      <c r="N1299" s="45">
        <v>1</v>
      </c>
      <c r="O1299" s="45"/>
      <c r="P1299" s="45"/>
      <c r="Q1299" s="45"/>
      <c r="R1299" s="45"/>
      <c r="S1299" s="45"/>
      <c r="T1299" s="45"/>
      <c r="U1299" s="45"/>
      <c r="V1299" s="45"/>
      <c r="W1299" s="45"/>
      <c r="X1299" s="45">
        <v>1</v>
      </c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  <c r="AT1299" s="45"/>
      <c r="AU1299" s="45"/>
      <c r="AV1299" s="45"/>
      <c r="AW1299" s="45"/>
      <c r="AX1299" s="45"/>
      <c r="AY1299" s="45"/>
      <c r="AZ1299" s="45"/>
      <c r="BA1299" s="45"/>
      <c r="BB1299" s="45"/>
      <c r="BC1299" s="45">
        <v>3</v>
      </c>
    </row>
    <row r="1300" spans="1:55" x14ac:dyDescent="0.25">
      <c r="A1300" s="46" t="s">
        <v>13889</v>
      </c>
      <c r="B1300" s="45"/>
      <c r="C1300" s="45"/>
      <c r="D1300" s="45"/>
      <c r="E1300" s="45"/>
      <c r="F1300" s="45"/>
      <c r="G1300" s="45"/>
      <c r="H1300" s="45"/>
      <c r="I1300" s="45"/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>
        <v>1</v>
      </c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  <c r="AT1300" s="45"/>
      <c r="AU1300" s="45"/>
      <c r="AV1300" s="45"/>
      <c r="AW1300" s="45"/>
      <c r="AX1300" s="45"/>
      <c r="AY1300" s="45"/>
      <c r="AZ1300" s="45"/>
      <c r="BA1300" s="45"/>
      <c r="BB1300" s="45"/>
      <c r="BC1300" s="45">
        <v>1</v>
      </c>
    </row>
    <row r="1301" spans="1:55" x14ac:dyDescent="0.25">
      <c r="A1301" s="46" t="s">
        <v>13890</v>
      </c>
      <c r="B1301" s="45"/>
      <c r="C1301" s="45"/>
      <c r="D1301" s="45"/>
      <c r="E1301" s="45"/>
      <c r="F1301" s="45"/>
      <c r="G1301" s="45"/>
      <c r="H1301" s="45"/>
      <c r="I1301" s="45"/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>
        <v>1</v>
      </c>
      <c r="AK1301" s="45"/>
      <c r="AL1301" s="45"/>
      <c r="AM1301" s="45"/>
      <c r="AN1301" s="45"/>
      <c r="AO1301" s="45"/>
      <c r="AP1301" s="45"/>
      <c r="AQ1301" s="45"/>
      <c r="AR1301" s="45"/>
      <c r="AS1301" s="45"/>
      <c r="AT1301" s="45"/>
      <c r="AU1301" s="45"/>
      <c r="AV1301" s="45"/>
      <c r="AW1301" s="45"/>
      <c r="AX1301" s="45"/>
      <c r="AY1301" s="45"/>
      <c r="AZ1301" s="45"/>
      <c r="BA1301" s="45"/>
      <c r="BB1301" s="45"/>
      <c r="BC1301" s="45">
        <v>1</v>
      </c>
    </row>
    <row r="1302" spans="1:55" x14ac:dyDescent="0.25">
      <c r="A1302" s="46" t="s">
        <v>13891</v>
      </c>
      <c r="B1302" s="45"/>
      <c r="C1302" s="45"/>
      <c r="D1302" s="45"/>
      <c r="E1302" s="45"/>
      <c r="F1302" s="45"/>
      <c r="G1302" s="45">
        <v>1</v>
      </c>
      <c r="H1302" s="45"/>
      <c r="I1302" s="45"/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>
        <v>1</v>
      </c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  <c r="AT1302" s="45"/>
      <c r="AU1302" s="45"/>
      <c r="AV1302" s="45"/>
      <c r="AW1302" s="45"/>
      <c r="AX1302" s="45"/>
      <c r="AY1302" s="45"/>
      <c r="AZ1302" s="45"/>
      <c r="BA1302" s="45"/>
      <c r="BB1302" s="45"/>
      <c r="BC1302" s="45">
        <v>2</v>
      </c>
    </row>
    <row r="1303" spans="1:55" x14ac:dyDescent="0.25">
      <c r="A1303" s="46" t="s">
        <v>13892</v>
      </c>
      <c r="B1303" s="45"/>
      <c r="C1303" s="45"/>
      <c r="D1303" s="45"/>
      <c r="E1303" s="45"/>
      <c r="F1303" s="45"/>
      <c r="G1303" s="45"/>
      <c r="H1303" s="45"/>
      <c r="I1303" s="45"/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>
        <v>1</v>
      </c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  <c r="AT1303" s="45"/>
      <c r="AU1303" s="45"/>
      <c r="AV1303" s="45"/>
      <c r="AW1303" s="45"/>
      <c r="AX1303" s="45"/>
      <c r="AY1303" s="45"/>
      <c r="AZ1303" s="45"/>
      <c r="BA1303" s="45"/>
      <c r="BB1303" s="45"/>
      <c r="BC1303" s="45">
        <v>1</v>
      </c>
    </row>
    <row r="1304" spans="1:55" x14ac:dyDescent="0.25">
      <c r="A1304" s="46" t="s">
        <v>13893</v>
      </c>
      <c r="B1304" s="45"/>
      <c r="C1304" s="45"/>
      <c r="D1304" s="45"/>
      <c r="E1304" s="45"/>
      <c r="F1304" s="45"/>
      <c r="G1304" s="45"/>
      <c r="H1304" s="45"/>
      <c r="I1304" s="45"/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>
        <v>1</v>
      </c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>
        <v>1</v>
      </c>
      <c r="AK1304" s="45"/>
      <c r="AL1304" s="45"/>
      <c r="AM1304" s="45"/>
      <c r="AN1304" s="45"/>
      <c r="AO1304" s="45"/>
      <c r="AP1304" s="45"/>
      <c r="AQ1304" s="45"/>
      <c r="AR1304" s="45"/>
      <c r="AS1304" s="45"/>
      <c r="AT1304" s="45"/>
      <c r="AU1304" s="45"/>
      <c r="AV1304" s="45"/>
      <c r="AW1304" s="45"/>
      <c r="AX1304" s="45"/>
      <c r="AY1304" s="45"/>
      <c r="AZ1304" s="45"/>
      <c r="BA1304" s="45"/>
      <c r="BB1304" s="45"/>
      <c r="BC1304" s="45">
        <v>2</v>
      </c>
    </row>
    <row r="1305" spans="1:55" x14ac:dyDescent="0.25">
      <c r="A1305" s="46" t="s">
        <v>13894</v>
      </c>
      <c r="B1305" s="45"/>
      <c r="C1305" s="45"/>
      <c r="D1305" s="45"/>
      <c r="E1305" s="45"/>
      <c r="F1305" s="45"/>
      <c r="G1305" s="45"/>
      <c r="H1305" s="45"/>
      <c r="I1305" s="45"/>
      <c r="J1305" s="45"/>
      <c r="K1305" s="45"/>
      <c r="L1305" s="45"/>
      <c r="M1305" s="45"/>
      <c r="N1305" s="45"/>
      <c r="O1305" s="45"/>
      <c r="P1305" s="45"/>
      <c r="Q1305" s="45"/>
      <c r="R1305" s="45">
        <v>1</v>
      </c>
      <c r="S1305" s="45"/>
      <c r="T1305" s="45"/>
      <c r="U1305" s="45"/>
      <c r="V1305" s="45"/>
      <c r="W1305" s="45"/>
      <c r="X1305" s="45">
        <v>1</v>
      </c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>
        <v>1</v>
      </c>
      <c r="AL1305" s="45">
        <v>1</v>
      </c>
      <c r="AM1305" s="45"/>
      <c r="AN1305" s="45"/>
      <c r="AO1305" s="45"/>
      <c r="AP1305" s="45"/>
      <c r="AQ1305" s="45"/>
      <c r="AR1305" s="45"/>
      <c r="AS1305" s="45"/>
      <c r="AT1305" s="45"/>
      <c r="AU1305" s="45"/>
      <c r="AV1305" s="45"/>
      <c r="AW1305" s="45"/>
      <c r="AX1305" s="45"/>
      <c r="AY1305" s="45"/>
      <c r="AZ1305" s="45"/>
      <c r="BA1305" s="45"/>
      <c r="BB1305" s="45"/>
      <c r="BC1305" s="45">
        <v>4</v>
      </c>
    </row>
    <row r="1306" spans="1:55" x14ac:dyDescent="0.25">
      <c r="A1306" s="46" t="s">
        <v>13895</v>
      </c>
      <c r="B1306" s="45"/>
      <c r="C1306" s="45"/>
      <c r="D1306" s="45"/>
      <c r="E1306" s="45"/>
      <c r="F1306" s="45"/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>
        <v>1</v>
      </c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  <c r="AT1306" s="45"/>
      <c r="AU1306" s="45"/>
      <c r="AV1306" s="45"/>
      <c r="AW1306" s="45"/>
      <c r="AX1306" s="45"/>
      <c r="AY1306" s="45"/>
      <c r="AZ1306" s="45"/>
      <c r="BA1306" s="45"/>
      <c r="BB1306" s="45"/>
      <c r="BC1306" s="45">
        <v>1</v>
      </c>
    </row>
    <row r="1307" spans="1:55" x14ac:dyDescent="0.25">
      <c r="A1307" s="46" t="s">
        <v>13896</v>
      </c>
      <c r="B1307" s="45"/>
      <c r="C1307" s="45"/>
      <c r="D1307" s="45">
        <v>1</v>
      </c>
      <c r="E1307" s="45"/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>
        <v>1</v>
      </c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  <c r="AT1307" s="45"/>
      <c r="AU1307" s="45"/>
      <c r="AV1307" s="45"/>
      <c r="AW1307" s="45"/>
      <c r="AX1307" s="45"/>
      <c r="AY1307" s="45"/>
      <c r="AZ1307" s="45"/>
      <c r="BA1307" s="45"/>
      <c r="BB1307" s="45"/>
      <c r="BC1307" s="45">
        <v>2</v>
      </c>
    </row>
    <row r="1308" spans="1:55" x14ac:dyDescent="0.25">
      <c r="A1308" s="46" t="s">
        <v>13897</v>
      </c>
      <c r="B1308" s="45"/>
      <c r="C1308" s="45"/>
      <c r="D1308" s="45"/>
      <c r="E1308" s="45"/>
      <c r="F1308" s="45"/>
      <c r="G1308" s="45">
        <v>1</v>
      </c>
      <c r="H1308" s="45"/>
      <c r="I1308" s="45"/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  <c r="AT1308" s="45"/>
      <c r="AU1308" s="45"/>
      <c r="AV1308" s="45"/>
      <c r="AW1308" s="45"/>
      <c r="AX1308" s="45"/>
      <c r="AY1308" s="45"/>
      <c r="AZ1308" s="45"/>
      <c r="BA1308" s="45"/>
      <c r="BB1308" s="45"/>
      <c r="BC1308" s="45">
        <v>1</v>
      </c>
    </row>
    <row r="1309" spans="1:55" x14ac:dyDescent="0.25">
      <c r="A1309" s="46" t="s">
        <v>13898</v>
      </c>
      <c r="B1309" s="45"/>
      <c r="C1309" s="45"/>
      <c r="D1309" s="45"/>
      <c r="E1309" s="45"/>
      <c r="F1309" s="45"/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  <c r="AT1309" s="45"/>
      <c r="AU1309" s="45"/>
      <c r="AV1309" s="45"/>
      <c r="AW1309" s="45"/>
      <c r="AX1309" s="45"/>
      <c r="AY1309" s="45"/>
      <c r="AZ1309" s="45">
        <v>1</v>
      </c>
      <c r="BA1309" s="45"/>
      <c r="BB1309" s="45"/>
      <c r="BC1309" s="45">
        <v>1</v>
      </c>
    </row>
    <row r="1310" spans="1:55" x14ac:dyDescent="0.25">
      <c r="A1310" s="46" t="s">
        <v>13899</v>
      </c>
      <c r="B1310" s="45"/>
      <c r="C1310" s="45"/>
      <c r="D1310" s="45"/>
      <c r="E1310" s="45"/>
      <c r="F1310" s="45"/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>
        <v>1</v>
      </c>
      <c r="AT1310" s="45"/>
      <c r="AU1310" s="45"/>
      <c r="AV1310" s="45"/>
      <c r="AW1310" s="45"/>
      <c r="AX1310" s="45"/>
      <c r="AY1310" s="45"/>
      <c r="AZ1310" s="45"/>
      <c r="BA1310" s="45"/>
      <c r="BB1310" s="45"/>
      <c r="BC1310" s="45">
        <v>1</v>
      </c>
    </row>
    <row r="1311" spans="1:55" x14ac:dyDescent="0.25">
      <c r="A1311" s="46" t="s">
        <v>13900</v>
      </c>
      <c r="B1311" s="45"/>
      <c r="C1311" s="45"/>
      <c r="D1311" s="45"/>
      <c r="E1311" s="45"/>
      <c r="F1311" s="45"/>
      <c r="G1311" s="45"/>
      <c r="H1311" s="45"/>
      <c r="I1311" s="45"/>
      <c r="J1311" s="45"/>
      <c r="K1311" s="45"/>
      <c r="L1311" s="45"/>
      <c r="M1311" s="45"/>
      <c r="N1311" s="45"/>
      <c r="O1311" s="45"/>
      <c r="P1311" s="45"/>
      <c r="Q1311" s="45">
        <v>1</v>
      </c>
      <c r="R1311" s="45"/>
      <c r="S1311" s="45">
        <v>1</v>
      </c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  <c r="AT1311" s="45"/>
      <c r="AU1311" s="45"/>
      <c r="AV1311" s="45"/>
      <c r="AW1311" s="45"/>
      <c r="AX1311" s="45"/>
      <c r="AY1311" s="45"/>
      <c r="AZ1311" s="45"/>
      <c r="BA1311" s="45"/>
      <c r="BB1311" s="45"/>
      <c r="BC1311" s="45">
        <v>2</v>
      </c>
    </row>
    <row r="1312" spans="1:55" x14ac:dyDescent="0.25">
      <c r="A1312" s="46" t="s">
        <v>13901</v>
      </c>
      <c r="B1312" s="45"/>
      <c r="C1312" s="45"/>
      <c r="D1312" s="45"/>
      <c r="E1312" s="45"/>
      <c r="F1312" s="45"/>
      <c r="G1312" s="45"/>
      <c r="H1312" s="45"/>
      <c r="I1312" s="45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>
        <v>1</v>
      </c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  <c r="AT1312" s="45"/>
      <c r="AU1312" s="45"/>
      <c r="AV1312" s="45"/>
      <c r="AW1312" s="45"/>
      <c r="AX1312" s="45"/>
      <c r="AY1312" s="45"/>
      <c r="AZ1312" s="45"/>
      <c r="BA1312" s="45"/>
      <c r="BB1312" s="45"/>
      <c r="BC1312" s="45">
        <v>1</v>
      </c>
    </row>
    <row r="1313" spans="1:55" x14ac:dyDescent="0.25">
      <c r="A1313" s="46" t="s">
        <v>13902</v>
      </c>
      <c r="B1313" s="45"/>
      <c r="C1313" s="45"/>
      <c r="D1313" s="45"/>
      <c r="E1313" s="45"/>
      <c r="F1313" s="45"/>
      <c r="G1313" s="45"/>
      <c r="H1313" s="45"/>
      <c r="I1313" s="45"/>
      <c r="J1313" s="45"/>
      <c r="K1313" s="45"/>
      <c r="L1313" s="45"/>
      <c r="M1313" s="45"/>
      <c r="N1313" s="45"/>
      <c r="O1313" s="45">
        <v>1</v>
      </c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  <c r="AT1313" s="45"/>
      <c r="AU1313" s="45"/>
      <c r="AV1313" s="45"/>
      <c r="AW1313" s="45"/>
      <c r="AX1313" s="45"/>
      <c r="AY1313" s="45"/>
      <c r="AZ1313" s="45"/>
      <c r="BA1313" s="45"/>
      <c r="BB1313" s="45"/>
      <c r="BC1313" s="45">
        <v>1</v>
      </c>
    </row>
    <row r="1314" spans="1:55" x14ac:dyDescent="0.25">
      <c r="A1314" s="46" t="s">
        <v>13903</v>
      </c>
      <c r="B1314" s="45"/>
      <c r="C1314" s="45"/>
      <c r="D1314" s="45"/>
      <c r="E1314" s="45"/>
      <c r="F1314" s="45"/>
      <c r="G1314" s="45"/>
      <c r="H1314" s="45"/>
      <c r="I1314" s="45"/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>
        <v>1</v>
      </c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  <c r="AT1314" s="45"/>
      <c r="AU1314" s="45"/>
      <c r="AV1314" s="45"/>
      <c r="AW1314" s="45"/>
      <c r="AX1314" s="45"/>
      <c r="AY1314" s="45"/>
      <c r="AZ1314" s="45"/>
      <c r="BA1314" s="45"/>
      <c r="BB1314" s="45"/>
      <c r="BC1314" s="45">
        <v>1</v>
      </c>
    </row>
    <row r="1315" spans="1:55" x14ac:dyDescent="0.25">
      <c r="A1315" s="46" t="s">
        <v>13904</v>
      </c>
      <c r="B1315" s="45"/>
      <c r="C1315" s="45"/>
      <c r="D1315" s="45"/>
      <c r="E1315" s="45"/>
      <c r="F1315" s="45"/>
      <c r="G1315" s="45"/>
      <c r="H1315" s="45"/>
      <c r="I1315" s="45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>
        <v>1</v>
      </c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  <c r="AT1315" s="45"/>
      <c r="AU1315" s="45"/>
      <c r="AV1315" s="45"/>
      <c r="AW1315" s="45"/>
      <c r="AX1315" s="45"/>
      <c r="AY1315" s="45"/>
      <c r="AZ1315" s="45"/>
      <c r="BA1315" s="45"/>
      <c r="BB1315" s="45"/>
      <c r="BC1315" s="45">
        <v>1</v>
      </c>
    </row>
    <row r="1316" spans="1:55" x14ac:dyDescent="0.25">
      <c r="A1316" s="46" t="s">
        <v>13905</v>
      </c>
      <c r="B1316" s="45"/>
      <c r="C1316" s="45"/>
      <c r="D1316" s="45"/>
      <c r="E1316" s="45"/>
      <c r="F1316" s="45"/>
      <c r="G1316" s="45"/>
      <c r="H1316" s="45"/>
      <c r="I1316" s="45"/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  <c r="AT1316" s="45"/>
      <c r="AU1316" s="45"/>
      <c r="AV1316" s="45"/>
      <c r="AW1316" s="45"/>
      <c r="AX1316" s="45"/>
      <c r="AY1316" s="45"/>
      <c r="AZ1316" s="45">
        <v>1</v>
      </c>
      <c r="BA1316" s="45"/>
      <c r="BB1316" s="45"/>
      <c r="BC1316" s="45">
        <v>1</v>
      </c>
    </row>
    <row r="1317" spans="1:55" x14ac:dyDescent="0.25">
      <c r="A1317" s="46" t="s">
        <v>13906</v>
      </c>
      <c r="B1317" s="45"/>
      <c r="C1317" s="45"/>
      <c r="D1317" s="45"/>
      <c r="E1317" s="45"/>
      <c r="F1317" s="45"/>
      <c r="G1317" s="45"/>
      <c r="H1317" s="45"/>
      <c r="I1317" s="45"/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  <c r="AT1317" s="45"/>
      <c r="AU1317" s="45"/>
      <c r="AV1317" s="45"/>
      <c r="AW1317" s="45"/>
      <c r="AX1317" s="45"/>
      <c r="AY1317" s="45">
        <v>1</v>
      </c>
      <c r="AZ1317" s="45"/>
      <c r="BA1317" s="45"/>
      <c r="BB1317" s="45"/>
      <c r="BC1317" s="45">
        <v>1</v>
      </c>
    </row>
    <row r="1318" spans="1:55" x14ac:dyDescent="0.25">
      <c r="A1318" s="46" t="s">
        <v>13907</v>
      </c>
      <c r="B1318" s="45"/>
      <c r="C1318" s="45"/>
      <c r="D1318" s="45"/>
      <c r="E1318" s="45"/>
      <c r="F1318" s="45"/>
      <c r="G1318" s="45"/>
      <c r="H1318" s="45"/>
      <c r="I1318" s="45"/>
      <c r="J1318" s="45"/>
      <c r="K1318" s="45"/>
      <c r="L1318" s="45"/>
      <c r="M1318" s="45"/>
      <c r="N1318" s="45">
        <v>1</v>
      </c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  <c r="AT1318" s="45"/>
      <c r="AU1318" s="45"/>
      <c r="AV1318" s="45">
        <v>1</v>
      </c>
      <c r="AW1318" s="45"/>
      <c r="AX1318" s="45"/>
      <c r="AY1318" s="45"/>
      <c r="AZ1318" s="45"/>
      <c r="BA1318" s="45"/>
      <c r="BB1318" s="45"/>
      <c r="BC1318" s="45">
        <v>2</v>
      </c>
    </row>
    <row r="1319" spans="1:55" x14ac:dyDescent="0.25">
      <c r="A1319" s="46" t="s">
        <v>13908</v>
      </c>
      <c r="B1319" s="45"/>
      <c r="C1319" s="45"/>
      <c r="D1319" s="45"/>
      <c r="E1319" s="45"/>
      <c r="F1319" s="45"/>
      <c r="G1319" s="45"/>
      <c r="H1319" s="45"/>
      <c r="I1319" s="45"/>
      <c r="J1319" s="45"/>
      <c r="K1319" s="45">
        <v>1</v>
      </c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  <c r="AT1319" s="45"/>
      <c r="AU1319" s="45"/>
      <c r="AV1319" s="45"/>
      <c r="AW1319" s="45"/>
      <c r="AX1319" s="45"/>
      <c r="AY1319" s="45"/>
      <c r="AZ1319" s="45"/>
      <c r="BA1319" s="45"/>
      <c r="BB1319" s="45"/>
      <c r="BC1319" s="45">
        <v>1</v>
      </c>
    </row>
    <row r="1320" spans="1:55" x14ac:dyDescent="0.25">
      <c r="A1320" s="46" t="s">
        <v>13909</v>
      </c>
      <c r="B1320" s="45"/>
      <c r="C1320" s="45"/>
      <c r="D1320" s="45"/>
      <c r="E1320" s="45"/>
      <c r="F1320" s="45"/>
      <c r="G1320" s="45"/>
      <c r="H1320" s="45"/>
      <c r="I1320" s="45"/>
      <c r="J1320" s="45"/>
      <c r="K1320" s="45"/>
      <c r="L1320" s="45"/>
      <c r="M1320" s="45"/>
      <c r="N1320" s="45">
        <v>1</v>
      </c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  <c r="AT1320" s="45"/>
      <c r="AU1320" s="45"/>
      <c r="AV1320" s="45"/>
      <c r="AW1320" s="45"/>
      <c r="AX1320" s="45"/>
      <c r="AY1320" s="45"/>
      <c r="AZ1320" s="45"/>
      <c r="BA1320" s="45"/>
      <c r="BB1320" s="45"/>
      <c r="BC1320" s="45">
        <v>1</v>
      </c>
    </row>
    <row r="1321" spans="1:55" x14ac:dyDescent="0.25">
      <c r="A1321" s="46" t="s">
        <v>13910</v>
      </c>
      <c r="B1321" s="45"/>
      <c r="C1321" s="45"/>
      <c r="D1321" s="45"/>
      <c r="E1321" s="45"/>
      <c r="F1321" s="45"/>
      <c r="G1321" s="45"/>
      <c r="H1321" s="45"/>
      <c r="I1321" s="45"/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  <c r="AT1321" s="45">
        <v>1</v>
      </c>
      <c r="AU1321" s="45"/>
      <c r="AV1321" s="45"/>
      <c r="AW1321" s="45"/>
      <c r="AX1321" s="45"/>
      <c r="AY1321" s="45"/>
      <c r="AZ1321" s="45"/>
      <c r="BA1321" s="45"/>
      <c r="BB1321" s="45"/>
      <c r="BC1321" s="45">
        <v>1</v>
      </c>
    </row>
    <row r="1322" spans="1:55" x14ac:dyDescent="0.25">
      <c r="A1322" s="46" t="s">
        <v>13911</v>
      </c>
      <c r="B1322" s="45"/>
      <c r="C1322" s="45"/>
      <c r="D1322" s="45"/>
      <c r="E1322" s="45"/>
      <c r="F1322" s="45"/>
      <c r="G1322" s="45"/>
      <c r="H1322" s="45"/>
      <c r="I1322" s="45"/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>
        <v>1</v>
      </c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  <c r="AT1322" s="45"/>
      <c r="AU1322" s="45"/>
      <c r="AV1322" s="45"/>
      <c r="AW1322" s="45"/>
      <c r="AX1322" s="45"/>
      <c r="AY1322" s="45"/>
      <c r="AZ1322" s="45"/>
      <c r="BA1322" s="45"/>
      <c r="BB1322" s="45"/>
      <c r="BC1322" s="45">
        <v>1</v>
      </c>
    </row>
    <row r="1323" spans="1:55" x14ac:dyDescent="0.25">
      <c r="A1323" s="46" t="s">
        <v>13912</v>
      </c>
      <c r="B1323" s="45"/>
      <c r="C1323" s="45"/>
      <c r="D1323" s="45"/>
      <c r="E1323" s="45"/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>
        <v>1</v>
      </c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  <c r="AT1323" s="45">
        <v>1</v>
      </c>
      <c r="AU1323" s="45"/>
      <c r="AV1323" s="45"/>
      <c r="AW1323" s="45"/>
      <c r="AX1323" s="45"/>
      <c r="AY1323" s="45"/>
      <c r="AZ1323" s="45"/>
      <c r="BA1323" s="45"/>
      <c r="BB1323" s="45"/>
      <c r="BC1323" s="45">
        <v>2</v>
      </c>
    </row>
    <row r="1324" spans="1:55" x14ac:dyDescent="0.25">
      <c r="A1324" s="46" t="s">
        <v>13913</v>
      </c>
      <c r="B1324" s="45"/>
      <c r="C1324" s="45"/>
      <c r="D1324" s="45"/>
      <c r="E1324" s="45"/>
      <c r="F1324" s="45"/>
      <c r="G1324" s="45">
        <v>1</v>
      </c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>
        <v>1</v>
      </c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  <c r="AT1324" s="45"/>
      <c r="AU1324" s="45"/>
      <c r="AV1324" s="45"/>
      <c r="AW1324" s="45"/>
      <c r="AX1324" s="45"/>
      <c r="AY1324" s="45"/>
      <c r="AZ1324" s="45"/>
      <c r="BA1324" s="45"/>
      <c r="BB1324" s="45">
        <v>1</v>
      </c>
      <c r="BC1324" s="45">
        <v>3</v>
      </c>
    </row>
    <row r="1325" spans="1:55" x14ac:dyDescent="0.25">
      <c r="A1325" s="46" t="s">
        <v>13914</v>
      </c>
      <c r="B1325" s="45"/>
      <c r="C1325" s="45"/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>
        <v>1</v>
      </c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  <c r="AT1325" s="45"/>
      <c r="AU1325" s="45"/>
      <c r="AV1325" s="45"/>
      <c r="AW1325" s="45"/>
      <c r="AX1325" s="45"/>
      <c r="AY1325" s="45"/>
      <c r="AZ1325" s="45"/>
      <c r="BA1325" s="45"/>
      <c r="BB1325" s="45"/>
      <c r="BC1325" s="45">
        <v>1</v>
      </c>
    </row>
    <row r="1326" spans="1:55" x14ac:dyDescent="0.25">
      <c r="A1326" s="46" t="s">
        <v>13915</v>
      </c>
      <c r="B1326" s="45"/>
      <c r="C1326" s="45"/>
      <c r="D1326" s="45"/>
      <c r="E1326" s="45"/>
      <c r="F1326" s="45"/>
      <c r="G1326" s="45"/>
      <c r="H1326" s="45"/>
      <c r="I1326" s="45"/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  <c r="AT1326" s="45">
        <v>1</v>
      </c>
      <c r="AU1326" s="45"/>
      <c r="AV1326" s="45"/>
      <c r="AW1326" s="45"/>
      <c r="AX1326" s="45"/>
      <c r="AY1326" s="45"/>
      <c r="AZ1326" s="45"/>
      <c r="BA1326" s="45"/>
      <c r="BB1326" s="45"/>
      <c r="BC1326" s="45">
        <v>1</v>
      </c>
    </row>
    <row r="1327" spans="1:55" x14ac:dyDescent="0.25">
      <c r="A1327" s="46" t="s">
        <v>13916</v>
      </c>
      <c r="B1327" s="45"/>
      <c r="C1327" s="45"/>
      <c r="D1327" s="45"/>
      <c r="E1327" s="45"/>
      <c r="F1327" s="45"/>
      <c r="G1327" s="45"/>
      <c r="H1327" s="45"/>
      <c r="I1327" s="45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  <c r="AT1327" s="45">
        <v>1</v>
      </c>
      <c r="AU1327" s="45"/>
      <c r="AV1327" s="45"/>
      <c r="AW1327" s="45"/>
      <c r="AX1327" s="45"/>
      <c r="AY1327" s="45"/>
      <c r="AZ1327" s="45"/>
      <c r="BA1327" s="45"/>
      <c r="BB1327" s="45"/>
      <c r="BC1327" s="45">
        <v>1</v>
      </c>
    </row>
    <row r="1328" spans="1:55" x14ac:dyDescent="0.25">
      <c r="A1328" s="46" t="s">
        <v>13917</v>
      </c>
      <c r="B1328" s="45"/>
      <c r="C1328" s="45"/>
      <c r="D1328" s="45"/>
      <c r="E1328" s="45"/>
      <c r="F1328" s="45"/>
      <c r="G1328" s="45"/>
      <c r="H1328" s="45"/>
      <c r="I1328" s="45"/>
      <c r="J1328" s="45"/>
      <c r="K1328" s="45">
        <v>1</v>
      </c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  <c r="AT1328" s="45"/>
      <c r="AU1328" s="45"/>
      <c r="AV1328" s="45"/>
      <c r="AW1328" s="45"/>
      <c r="AX1328" s="45"/>
      <c r="AY1328" s="45"/>
      <c r="AZ1328" s="45"/>
      <c r="BA1328" s="45"/>
      <c r="BB1328" s="45"/>
      <c r="BC1328" s="45">
        <v>1</v>
      </c>
    </row>
    <row r="1329" spans="1:55" x14ac:dyDescent="0.25">
      <c r="A1329" s="46" t="s">
        <v>13918</v>
      </c>
      <c r="B1329" s="45"/>
      <c r="C1329" s="45"/>
      <c r="D1329" s="45"/>
      <c r="E1329" s="45"/>
      <c r="F1329" s="45"/>
      <c r="G1329" s="45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>
        <v>1</v>
      </c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  <c r="AT1329" s="45"/>
      <c r="AU1329" s="45"/>
      <c r="AV1329" s="45"/>
      <c r="AW1329" s="45"/>
      <c r="AX1329" s="45"/>
      <c r="AY1329" s="45"/>
      <c r="AZ1329" s="45"/>
      <c r="BA1329" s="45"/>
      <c r="BB1329" s="45"/>
      <c r="BC1329" s="45">
        <v>1</v>
      </c>
    </row>
    <row r="1330" spans="1:55" x14ac:dyDescent="0.25">
      <c r="A1330" s="46" t="s">
        <v>13919</v>
      </c>
      <c r="B1330" s="45"/>
      <c r="C1330" s="45"/>
      <c r="D1330" s="45"/>
      <c r="E1330" s="45"/>
      <c r="F1330" s="45"/>
      <c r="G1330" s="45"/>
      <c r="H1330" s="45"/>
      <c r="I1330" s="45"/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>
        <v>1</v>
      </c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  <c r="AT1330" s="45"/>
      <c r="AU1330" s="45"/>
      <c r="AV1330" s="45"/>
      <c r="AW1330" s="45"/>
      <c r="AX1330" s="45"/>
      <c r="AY1330" s="45"/>
      <c r="AZ1330" s="45"/>
      <c r="BA1330" s="45"/>
      <c r="BB1330" s="45"/>
      <c r="BC1330" s="45">
        <v>1</v>
      </c>
    </row>
    <row r="1331" spans="1:55" x14ac:dyDescent="0.25">
      <c r="A1331" s="46" t="s">
        <v>13920</v>
      </c>
      <c r="B1331" s="45"/>
      <c r="C1331" s="45"/>
      <c r="D1331" s="45"/>
      <c r="E1331" s="45"/>
      <c r="F1331" s="45"/>
      <c r="G1331" s="45"/>
      <c r="H1331" s="45"/>
      <c r="I1331" s="45"/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>
        <v>1</v>
      </c>
      <c r="AP1331" s="45"/>
      <c r="AQ1331" s="45"/>
      <c r="AR1331" s="45"/>
      <c r="AS1331" s="45"/>
      <c r="AT1331" s="45"/>
      <c r="AU1331" s="45"/>
      <c r="AV1331" s="45"/>
      <c r="AW1331" s="45"/>
      <c r="AX1331" s="45"/>
      <c r="AY1331" s="45"/>
      <c r="AZ1331" s="45"/>
      <c r="BA1331" s="45"/>
      <c r="BB1331" s="45"/>
      <c r="BC1331" s="45">
        <v>1</v>
      </c>
    </row>
    <row r="1332" spans="1:55" x14ac:dyDescent="0.25">
      <c r="A1332" s="46" t="s">
        <v>13921</v>
      </c>
      <c r="B1332" s="45"/>
      <c r="C1332" s="45"/>
      <c r="D1332" s="45"/>
      <c r="E1332" s="45"/>
      <c r="F1332" s="45"/>
      <c r="G1332" s="45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  <c r="AT1332" s="45"/>
      <c r="AU1332" s="45"/>
      <c r="AV1332" s="45">
        <v>1</v>
      </c>
      <c r="AW1332" s="45"/>
      <c r="AX1332" s="45"/>
      <c r="AY1332" s="45"/>
      <c r="AZ1332" s="45"/>
      <c r="BA1332" s="45"/>
      <c r="BB1332" s="45"/>
      <c r="BC1332" s="45">
        <v>1</v>
      </c>
    </row>
    <row r="1333" spans="1:55" x14ac:dyDescent="0.25">
      <c r="A1333" s="46" t="s">
        <v>13922</v>
      </c>
      <c r="B1333" s="45"/>
      <c r="C1333" s="45"/>
      <c r="D1333" s="45"/>
      <c r="E1333" s="45"/>
      <c r="F1333" s="45"/>
      <c r="G1333" s="45"/>
      <c r="H1333" s="45"/>
      <c r="I1333" s="45"/>
      <c r="J1333" s="45"/>
      <c r="K1333" s="45"/>
      <c r="L1333" s="45">
        <v>1</v>
      </c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>
        <v>1</v>
      </c>
      <c r="AL1333" s="45"/>
      <c r="AM1333" s="45"/>
      <c r="AN1333" s="45"/>
      <c r="AO1333" s="45"/>
      <c r="AP1333" s="45"/>
      <c r="AQ1333" s="45"/>
      <c r="AR1333" s="45"/>
      <c r="AS1333" s="45"/>
      <c r="AT1333" s="45"/>
      <c r="AU1333" s="45"/>
      <c r="AV1333" s="45"/>
      <c r="AW1333" s="45"/>
      <c r="AX1333" s="45"/>
      <c r="AY1333" s="45"/>
      <c r="AZ1333" s="45"/>
      <c r="BA1333" s="45"/>
      <c r="BB1333" s="45"/>
      <c r="BC1333" s="45">
        <v>2</v>
      </c>
    </row>
    <row r="1334" spans="1:55" x14ac:dyDescent="0.25">
      <c r="A1334" s="46" t="s">
        <v>13923</v>
      </c>
      <c r="B1334" s="45"/>
      <c r="C1334" s="45"/>
      <c r="D1334" s="45"/>
      <c r="E1334" s="45"/>
      <c r="F1334" s="45"/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45">
        <v>1</v>
      </c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>
        <v>1</v>
      </c>
      <c r="AF1334" s="45"/>
      <c r="AG1334" s="45"/>
      <c r="AH1334" s="45"/>
      <c r="AI1334" s="45"/>
      <c r="AJ1334" s="45"/>
      <c r="AK1334" s="45"/>
      <c r="AL1334" s="45">
        <v>1</v>
      </c>
      <c r="AM1334" s="45"/>
      <c r="AN1334" s="45"/>
      <c r="AO1334" s="45"/>
      <c r="AP1334" s="45"/>
      <c r="AQ1334" s="45"/>
      <c r="AR1334" s="45"/>
      <c r="AS1334" s="45"/>
      <c r="AT1334" s="45"/>
      <c r="AU1334" s="45"/>
      <c r="AV1334" s="45"/>
      <c r="AW1334" s="45"/>
      <c r="AX1334" s="45"/>
      <c r="AY1334" s="45"/>
      <c r="AZ1334" s="45"/>
      <c r="BA1334" s="45"/>
      <c r="BB1334" s="45"/>
      <c r="BC1334" s="45">
        <v>3</v>
      </c>
    </row>
    <row r="1335" spans="1:55" x14ac:dyDescent="0.25">
      <c r="A1335" s="46" t="s">
        <v>13924</v>
      </c>
      <c r="B1335" s="45"/>
      <c r="C1335" s="45"/>
      <c r="D1335" s="45"/>
      <c r="E1335" s="45"/>
      <c r="F1335" s="45"/>
      <c r="G1335" s="45"/>
      <c r="H1335" s="45"/>
      <c r="I1335" s="45"/>
      <c r="J1335" s="45"/>
      <c r="K1335" s="45"/>
      <c r="L1335" s="45"/>
      <c r="M1335" s="45"/>
      <c r="N1335" s="45"/>
      <c r="O1335" s="45">
        <v>1</v>
      </c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  <c r="AT1335" s="45"/>
      <c r="AU1335" s="45"/>
      <c r="AV1335" s="45"/>
      <c r="AW1335" s="45"/>
      <c r="AX1335" s="45"/>
      <c r="AY1335" s="45"/>
      <c r="AZ1335" s="45"/>
      <c r="BA1335" s="45"/>
      <c r="BB1335" s="45"/>
      <c r="BC1335" s="45">
        <v>1</v>
      </c>
    </row>
    <row r="1336" spans="1:55" x14ac:dyDescent="0.25">
      <c r="A1336" s="46" t="s">
        <v>13925</v>
      </c>
      <c r="B1336" s="45"/>
      <c r="C1336" s="45"/>
      <c r="D1336" s="45"/>
      <c r="E1336" s="45"/>
      <c r="F1336" s="45"/>
      <c r="G1336" s="45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>
        <v>1</v>
      </c>
      <c r="AM1336" s="45"/>
      <c r="AN1336" s="45"/>
      <c r="AO1336" s="45"/>
      <c r="AP1336" s="45"/>
      <c r="AQ1336" s="45"/>
      <c r="AR1336" s="45"/>
      <c r="AS1336" s="45"/>
      <c r="AT1336" s="45"/>
      <c r="AU1336" s="45"/>
      <c r="AV1336" s="45"/>
      <c r="AW1336" s="45"/>
      <c r="AX1336" s="45"/>
      <c r="AY1336" s="45"/>
      <c r="AZ1336" s="45"/>
      <c r="BA1336" s="45"/>
      <c r="BB1336" s="45"/>
      <c r="BC1336" s="45">
        <v>1</v>
      </c>
    </row>
    <row r="1337" spans="1:55" x14ac:dyDescent="0.25">
      <c r="A1337" s="46" t="s">
        <v>13926</v>
      </c>
      <c r="B1337" s="45"/>
      <c r="C1337" s="45"/>
      <c r="D1337" s="45"/>
      <c r="E1337" s="45"/>
      <c r="F1337" s="45"/>
      <c r="G1337" s="45"/>
      <c r="H1337" s="45"/>
      <c r="I1337" s="45"/>
      <c r="J1337" s="45"/>
      <c r="K1337" s="45"/>
      <c r="L1337" s="45">
        <v>1</v>
      </c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  <c r="AT1337" s="45"/>
      <c r="AU1337" s="45"/>
      <c r="AV1337" s="45"/>
      <c r="AW1337" s="45"/>
      <c r="AX1337" s="45"/>
      <c r="AY1337" s="45"/>
      <c r="AZ1337" s="45"/>
      <c r="BA1337" s="45"/>
      <c r="BB1337" s="45"/>
      <c r="BC1337" s="45">
        <v>1</v>
      </c>
    </row>
    <row r="1338" spans="1:55" x14ac:dyDescent="0.25">
      <c r="A1338" s="46" t="s">
        <v>13927</v>
      </c>
      <c r="B1338" s="45"/>
      <c r="C1338" s="45"/>
      <c r="D1338" s="45"/>
      <c r="E1338" s="45"/>
      <c r="F1338" s="45"/>
      <c r="G1338" s="45"/>
      <c r="H1338" s="45"/>
      <c r="I1338" s="45"/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>
        <v>1</v>
      </c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  <c r="AT1338" s="45"/>
      <c r="AU1338" s="45"/>
      <c r="AV1338" s="45"/>
      <c r="AW1338" s="45"/>
      <c r="AX1338" s="45"/>
      <c r="AY1338" s="45"/>
      <c r="AZ1338" s="45"/>
      <c r="BA1338" s="45"/>
      <c r="BB1338" s="45"/>
      <c r="BC1338" s="45">
        <v>1</v>
      </c>
    </row>
    <row r="1339" spans="1:55" x14ac:dyDescent="0.25">
      <c r="A1339" s="46" t="s">
        <v>13928</v>
      </c>
      <c r="B1339" s="45"/>
      <c r="C1339" s="45"/>
      <c r="D1339" s="45"/>
      <c r="E1339" s="45"/>
      <c r="F1339" s="45"/>
      <c r="G1339" s="45"/>
      <c r="H1339" s="45"/>
      <c r="I1339" s="45"/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  <c r="AT1339" s="45">
        <v>1</v>
      </c>
      <c r="AU1339" s="45"/>
      <c r="AV1339" s="45"/>
      <c r="AW1339" s="45"/>
      <c r="AX1339" s="45"/>
      <c r="AY1339" s="45"/>
      <c r="AZ1339" s="45"/>
      <c r="BA1339" s="45"/>
      <c r="BB1339" s="45"/>
      <c r="BC1339" s="45">
        <v>1</v>
      </c>
    </row>
    <row r="1340" spans="1:55" x14ac:dyDescent="0.25">
      <c r="A1340" s="46" t="s">
        <v>13929</v>
      </c>
      <c r="B1340" s="45"/>
      <c r="C1340" s="45"/>
      <c r="D1340" s="45"/>
      <c r="E1340" s="45"/>
      <c r="F1340" s="45"/>
      <c r="G1340" s="45"/>
      <c r="H1340" s="45"/>
      <c r="I1340" s="45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>
        <v>1</v>
      </c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  <c r="AT1340" s="45"/>
      <c r="AU1340" s="45"/>
      <c r="AV1340" s="45"/>
      <c r="AW1340" s="45"/>
      <c r="AX1340" s="45"/>
      <c r="AY1340" s="45"/>
      <c r="AZ1340" s="45"/>
      <c r="BA1340" s="45"/>
      <c r="BB1340" s="45"/>
      <c r="BC1340" s="45">
        <v>1</v>
      </c>
    </row>
    <row r="1341" spans="1:55" x14ac:dyDescent="0.25">
      <c r="A1341" s="46" t="s">
        <v>13930</v>
      </c>
      <c r="B1341" s="45"/>
      <c r="C1341" s="45"/>
      <c r="D1341" s="45"/>
      <c r="E1341" s="45"/>
      <c r="F1341" s="45"/>
      <c r="G1341" s="45"/>
      <c r="H1341" s="45"/>
      <c r="I1341" s="45"/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>
        <v>1</v>
      </c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  <c r="AT1341" s="45"/>
      <c r="AU1341" s="45"/>
      <c r="AV1341" s="45"/>
      <c r="AW1341" s="45"/>
      <c r="AX1341" s="45"/>
      <c r="AY1341" s="45"/>
      <c r="AZ1341" s="45"/>
      <c r="BA1341" s="45"/>
      <c r="BB1341" s="45"/>
      <c r="BC1341" s="45">
        <v>1</v>
      </c>
    </row>
    <row r="1342" spans="1:55" x14ac:dyDescent="0.25">
      <c r="A1342" s="46" t="s">
        <v>13931</v>
      </c>
      <c r="B1342" s="45"/>
      <c r="C1342" s="45"/>
      <c r="D1342" s="45"/>
      <c r="E1342" s="45"/>
      <c r="F1342" s="45"/>
      <c r="G1342" s="45"/>
      <c r="H1342" s="45"/>
      <c r="I1342" s="45"/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  <c r="AT1342" s="45"/>
      <c r="AU1342" s="45"/>
      <c r="AV1342" s="45"/>
      <c r="AW1342" s="45"/>
      <c r="AX1342" s="45"/>
      <c r="AY1342" s="45">
        <v>1</v>
      </c>
      <c r="AZ1342" s="45"/>
      <c r="BA1342" s="45"/>
      <c r="BB1342" s="45"/>
      <c r="BC1342" s="45">
        <v>1</v>
      </c>
    </row>
    <row r="1343" spans="1:55" x14ac:dyDescent="0.25">
      <c r="A1343" s="46" t="s">
        <v>13932</v>
      </c>
      <c r="B1343" s="45"/>
      <c r="C1343" s="45"/>
      <c r="D1343" s="45"/>
      <c r="E1343" s="45"/>
      <c r="F1343" s="45"/>
      <c r="G1343" s="45"/>
      <c r="H1343" s="45"/>
      <c r="I1343" s="45"/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>
        <v>1</v>
      </c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  <c r="AU1343" s="45"/>
      <c r="AV1343" s="45"/>
      <c r="AW1343" s="45"/>
      <c r="AX1343" s="45"/>
      <c r="AY1343" s="45"/>
      <c r="AZ1343" s="45"/>
      <c r="BA1343" s="45"/>
      <c r="BB1343" s="45"/>
      <c r="BC1343" s="45">
        <v>1</v>
      </c>
    </row>
    <row r="1344" spans="1:55" x14ac:dyDescent="0.25">
      <c r="A1344" s="46" t="s">
        <v>13933</v>
      </c>
      <c r="B1344" s="45"/>
      <c r="C1344" s="45"/>
      <c r="D1344" s="45"/>
      <c r="E1344" s="45"/>
      <c r="F1344" s="45"/>
      <c r="G1344" s="45"/>
      <c r="H1344" s="45"/>
      <c r="I1344" s="45"/>
      <c r="J1344" s="45"/>
      <c r="K1344" s="45"/>
      <c r="L1344" s="45"/>
      <c r="M1344" s="45"/>
      <c r="N1344" s="45"/>
      <c r="O1344" s="45"/>
      <c r="P1344" s="45"/>
      <c r="Q1344" s="45"/>
      <c r="R1344" s="45"/>
      <c r="S1344" s="45">
        <v>1</v>
      </c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  <c r="AT1344" s="45"/>
      <c r="AU1344" s="45"/>
      <c r="AV1344" s="45"/>
      <c r="AW1344" s="45"/>
      <c r="AX1344" s="45"/>
      <c r="AY1344" s="45"/>
      <c r="AZ1344" s="45"/>
      <c r="BA1344" s="45">
        <v>1</v>
      </c>
      <c r="BB1344" s="45"/>
      <c r="BC1344" s="45">
        <v>2</v>
      </c>
    </row>
    <row r="1345" spans="1:55" x14ac:dyDescent="0.25">
      <c r="A1345" s="46" t="s">
        <v>13934</v>
      </c>
      <c r="B1345" s="45"/>
      <c r="C1345" s="45"/>
      <c r="D1345" s="45"/>
      <c r="E1345" s="45"/>
      <c r="F1345" s="45"/>
      <c r="G1345" s="45"/>
      <c r="H1345" s="45"/>
      <c r="I1345" s="45"/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>
        <v>1</v>
      </c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>
        <v>1</v>
      </c>
      <c r="AS1345" s="45"/>
      <c r="AT1345" s="45"/>
      <c r="AU1345" s="45"/>
      <c r="AV1345" s="45"/>
      <c r="AW1345" s="45"/>
      <c r="AX1345" s="45"/>
      <c r="AY1345" s="45"/>
      <c r="AZ1345" s="45"/>
      <c r="BA1345" s="45"/>
      <c r="BB1345" s="45"/>
      <c r="BC1345" s="45">
        <v>2</v>
      </c>
    </row>
    <row r="1346" spans="1:55" x14ac:dyDescent="0.25">
      <c r="A1346" s="46" t="s">
        <v>13935</v>
      </c>
      <c r="B1346" s="45"/>
      <c r="C1346" s="45"/>
      <c r="D1346" s="45"/>
      <c r="E1346" s="45"/>
      <c r="F1346" s="45"/>
      <c r="G1346" s="45"/>
      <c r="H1346" s="45"/>
      <c r="I1346" s="45"/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>
        <v>1</v>
      </c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  <c r="AU1346" s="45"/>
      <c r="AV1346" s="45"/>
      <c r="AW1346" s="45"/>
      <c r="AX1346" s="45"/>
      <c r="AY1346" s="45"/>
      <c r="AZ1346" s="45"/>
      <c r="BA1346" s="45"/>
      <c r="BB1346" s="45"/>
      <c r="BC1346" s="45">
        <v>1</v>
      </c>
    </row>
    <row r="1347" spans="1:55" x14ac:dyDescent="0.25">
      <c r="A1347" s="46" t="s">
        <v>13936</v>
      </c>
      <c r="B1347" s="45"/>
      <c r="C1347" s="45"/>
      <c r="D1347" s="45"/>
      <c r="E1347" s="45"/>
      <c r="F1347" s="45"/>
      <c r="G1347" s="45"/>
      <c r="H1347" s="45"/>
      <c r="I1347" s="45"/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>
        <v>1</v>
      </c>
      <c r="AP1347" s="45"/>
      <c r="AQ1347" s="45"/>
      <c r="AR1347" s="45"/>
      <c r="AS1347" s="45"/>
      <c r="AT1347" s="45"/>
      <c r="AU1347" s="45"/>
      <c r="AV1347" s="45"/>
      <c r="AW1347" s="45"/>
      <c r="AX1347" s="45"/>
      <c r="AY1347" s="45"/>
      <c r="AZ1347" s="45"/>
      <c r="BA1347" s="45"/>
      <c r="BB1347" s="45"/>
      <c r="BC1347" s="45">
        <v>1</v>
      </c>
    </row>
    <row r="1348" spans="1:55" x14ac:dyDescent="0.25">
      <c r="A1348" s="46" t="s">
        <v>13937</v>
      </c>
      <c r="B1348" s="45"/>
      <c r="C1348" s="45"/>
      <c r="D1348" s="45"/>
      <c r="E1348" s="45"/>
      <c r="F1348" s="45"/>
      <c r="G1348" s="45"/>
      <c r="H1348" s="45"/>
      <c r="I1348" s="45"/>
      <c r="J1348" s="45"/>
      <c r="K1348" s="45"/>
      <c r="L1348" s="45"/>
      <c r="M1348" s="45"/>
      <c r="N1348" s="45"/>
      <c r="O1348" s="45"/>
      <c r="P1348" s="45">
        <v>1</v>
      </c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  <c r="AT1348" s="45"/>
      <c r="AU1348" s="45"/>
      <c r="AV1348" s="45"/>
      <c r="AW1348" s="45"/>
      <c r="AX1348" s="45"/>
      <c r="AY1348" s="45"/>
      <c r="AZ1348" s="45"/>
      <c r="BA1348" s="45"/>
      <c r="BB1348" s="45"/>
      <c r="BC1348" s="45">
        <v>1</v>
      </c>
    </row>
    <row r="1349" spans="1:55" x14ac:dyDescent="0.25">
      <c r="A1349" s="46" t="s">
        <v>13938</v>
      </c>
      <c r="B1349" s="45"/>
      <c r="C1349" s="45"/>
      <c r="D1349" s="45"/>
      <c r="E1349" s="45"/>
      <c r="F1349" s="45"/>
      <c r="G1349" s="45"/>
      <c r="H1349" s="45"/>
      <c r="I1349" s="45"/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  <c r="AT1349" s="45"/>
      <c r="AU1349" s="45"/>
      <c r="AV1349" s="45"/>
      <c r="AW1349" s="45"/>
      <c r="AX1349" s="45"/>
      <c r="AY1349" s="45"/>
      <c r="AZ1349" s="45">
        <v>1</v>
      </c>
      <c r="BA1349" s="45"/>
      <c r="BB1349" s="45"/>
      <c r="BC1349" s="45">
        <v>1</v>
      </c>
    </row>
    <row r="1350" spans="1:55" x14ac:dyDescent="0.25">
      <c r="A1350" s="46" t="s">
        <v>13939</v>
      </c>
      <c r="B1350" s="45"/>
      <c r="C1350" s="45"/>
      <c r="D1350" s="45"/>
      <c r="E1350" s="45"/>
      <c r="F1350" s="45"/>
      <c r="G1350" s="45"/>
      <c r="H1350" s="45"/>
      <c r="I1350" s="45"/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>
        <v>1</v>
      </c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>
        <v>1</v>
      </c>
      <c r="AS1350" s="45"/>
      <c r="AT1350" s="45"/>
      <c r="AU1350" s="45"/>
      <c r="AV1350" s="45"/>
      <c r="AW1350" s="45"/>
      <c r="AX1350" s="45"/>
      <c r="AY1350" s="45"/>
      <c r="AZ1350" s="45"/>
      <c r="BA1350" s="45"/>
      <c r="BB1350" s="45"/>
      <c r="BC1350" s="45">
        <v>2</v>
      </c>
    </row>
    <row r="1351" spans="1:55" x14ac:dyDescent="0.25">
      <c r="A1351" s="46" t="s">
        <v>13940</v>
      </c>
      <c r="B1351" s="45"/>
      <c r="C1351" s="45"/>
      <c r="D1351" s="45"/>
      <c r="E1351" s="45"/>
      <c r="F1351" s="45"/>
      <c r="G1351" s="45"/>
      <c r="H1351" s="45"/>
      <c r="I1351" s="45"/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>
        <v>1</v>
      </c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  <c r="AT1351" s="45"/>
      <c r="AU1351" s="45"/>
      <c r="AV1351" s="45"/>
      <c r="AW1351" s="45"/>
      <c r="AX1351" s="45"/>
      <c r="AY1351" s="45"/>
      <c r="AZ1351" s="45"/>
      <c r="BA1351" s="45"/>
      <c r="BB1351" s="45"/>
      <c r="BC1351" s="45">
        <v>1</v>
      </c>
    </row>
    <row r="1352" spans="1:55" x14ac:dyDescent="0.25">
      <c r="A1352" s="46" t="s">
        <v>13941</v>
      </c>
      <c r="B1352" s="45"/>
      <c r="C1352" s="45">
        <v>1</v>
      </c>
      <c r="D1352" s="45">
        <v>1</v>
      </c>
      <c r="E1352" s="45"/>
      <c r="F1352" s="45"/>
      <c r="G1352" s="45"/>
      <c r="H1352" s="45"/>
      <c r="I1352" s="45"/>
      <c r="J1352" s="45"/>
      <c r="K1352" s="45"/>
      <c r="L1352" s="45"/>
      <c r="M1352" s="45"/>
      <c r="N1352" s="45"/>
      <c r="O1352" s="45"/>
      <c r="P1352" s="45">
        <v>1</v>
      </c>
      <c r="Q1352" s="45">
        <v>1</v>
      </c>
      <c r="R1352" s="45"/>
      <c r="S1352" s="45">
        <v>1</v>
      </c>
      <c r="T1352" s="45"/>
      <c r="U1352" s="45"/>
      <c r="V1352" s="45"/>
      <c r="W1352" s="45"/>
      <c r="X1352" s="45"/>
      <c r="Y1352" s="45"/>
      <c r="Z1352" s="45">
        <v>1</v>
      </c>
      <c r="AA1352" s="45">
        <v>1</v>
      </c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>
        <v>1</v>
      </c>
      <c r="AL1352" s="45"/>
      <c r="AM1352" s="45"/>
      <c r="AN1352" s="45">
        <v>1</v>
      </c>
      <c r="AO1352" s="45"/>
      <c r="AP1352" s="45"/>
      <c r="AQ1352" s="45"/>
      <c r="AR1352" s="45"/>
      <c r="AS1352" s="45">
        <v>1</v>
      </c>
      <c r="AT1352" s="45"/>
      <c r="AU1352" s="45"/>
      <c r="AV1352" s="45"/>
      <c r="AW1352" s="45"/>
      <c r="AX1352" s="45"/>
      <c r="AY1352" s="45"/>
      <c r="AZ1352" s="45"/>
      <c r="BA1352" s="45"/>
      <c r="BB1352" s="45"/>
      <c r="BC1352" s="45">
        <v>10</v>
      </c>
    </row>
    <row r="1353" spans="1:55" x14ac:dyDescent="0.25">
      <c r="A1353" s="46" t="s">
        <v>13942</v>
      </c>
      <c r="B1353" s="45"/>
      <c r="C1353" s="45"/>
      <c r="D1353" s="45"/>
      <c r="E1353" s="45"/>
      <c r="F1353" s="45"/>
      <c r="G1353" s="45"/>
      <c r="H1353" s="45"/>
      <c r="I1353" s="45"/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>
        <v>1</v>
      </c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  <c r="AT1353" s="45"/>
      <c r="AU1353" s="45"/>
      <c r="AV1353" s="45"/>
      <c r="AW1353" s="45"/>
      <c r="AX1353" s="45"/>
      <c r="AY1353" s="45"/>
      <c r="AZ1353" s="45"/>
      <c r="BA1353" s="45"/>
      <c r="BB1353" s="45"/>
      <c r="BC1353" s="45">
        <v>1</v>
      </c>
    </row>
    <row r="1354" spans="1:55" x14ac:dyDescent="0.25">
      <c r="A1354" s="46" t="s">
        <v>13943</v>
      </c>
      <c r="B1354" s="45"/>
      <c r="C1354" s="45"/>
      <c r="D1354" s="45"/>
      <c r="E1354" s="45"/>
      <c r="F1354" s="45"/>
      <c r="G1354" s="45"/>
      <c r="H1354" s="45"/>
      <c r="I1354" s="45"/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>
        <v>1</v>
      </c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  <c r="AT1354" s="45"/>
      <c r="AU1354" s="45"/>
      <c r="AV1354" s="45"/>
      <c r="AW1354" s="45"/>
      <c r="AX1354" s="45"/>
      <c r="AY1354" s="45"/>
      <c r="AZ1354" s="45"/>
      <c r="BA1354" s="45"/>
      <c r="BB1354" s="45"/>
      <c r="BC1354" s="45">
        <v>1</v>
      </c>
    </row>
    <row r="1355" spans="1:55" x14ac:dyDescent="0.25">
      <c r="A1355" s="46" t="s">
        <v>13944</v>
      </c>
      <c r="B1355" s="45">
        <v>1</v>
      </c>
      <c r="C1355" s="45"/>
      <c r="D1355" s="45"/>
      <c r="E1355" s="45"/>
      <c r="F1355" s="45"/>
      <c r="G1355" s="45"/>
      <c r="H1355" s="45"/>
      <c r="I1355" s="45"/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  <c r="AT1355" s="45"/>
      <c r="AU1355" s="45"/>
      <c r="AV1355" s="45"/>
      <c r="AW1355" s="45"/>
      <c r="AX1355" s="45"/>
      <c r="AY1355" s="45"/>
      <c r="AZ1355" s="45"/>
      <c r="BA1355" s="45"/>
      <c r="BB1355" s="45"/>
      <c r="BC1355" s="45">
        <v>1</v>
      </c>
    </row>
    <row r="1356" spans="1:55" x14ac:dyDescent="0.25">
      <c r="A1356" s="46" t="s">
        <v>13945</v>
      </c>
      <c r="B1356" s="45"/>
      <c r="C1356" s="45"/>
      <c r="D1356" s="45"/>
      <c r="E1356" s="45"/>
      <c r="F1356" s="45"/>
      <c r="G1356" s="45"/>
      <c r="H1356" s="45"/>
      <c r="I1356" s="45"/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  <c r="AT1356" s="45"/>
      <c r="AU1356" s="45"/>
      <c r="AV1356" s="45">
        <v>1</v>
      </c>
      <c r="AW1356" s="45"/>
      <c r="AX1356" s="45"/>
      <c r="AY1356" s="45"/>
      <c r="AZ1356" s="45"/>
      <c r="BA1356" s="45"/>
      <c r="BB1356" s="45"/>
      <c r="BC1356" s="45">
        <v>1</v>
      </c>
    </row>
    <row r="1357" spans="1:55" x14ac:dyDescent="0.25">
      <c r="A1357" s="46" t="s">
        <v>13946</v>
      </c>
      <c r="B1357" s="45"/>
      <c r="C1357" s="45"/>
      <c r="D1357" s="45"/>
      <c r="E1357" s="45"/>
      <c r="F1357" s="45"/>
      <c r="G1357" s="45"/>
      <c r="H1357" s="45"/>
      <c r="I1357" s="45"/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>
        <v>1</v>
      </c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  <c r="AT1357" s="45"/>
      <c r="AU1357" s="45"/>
      <c r="AV1357" s="45"/>
      <c r="AW1357" s="45"/>
      <c r="AX1357" s="45"/>
      <c r="AY1357" s="45"/>
      <c r="AZ1357" s="45"/>
      <c r="BA1357" s="45"/>
      <c r="BB1357" s="45"/>
      <c r="BC1357" s="45">
        <v>1</v>
      </c>
    </row>
    <row r="1358" spans="1:55" x14ac:dyDescent="0.25">
      <c r="A1358" s="46" t="s">
        <v>13947</v>
      </c>
      <c r="B1358" s="45"/>
      <c r="C1358" s="45"/>
      <c r="D1358" s="45"/>
      <c r="E1358" s="45"/>
      <c r="F1358" s="45"/>
      <c r="G1358" s="45"/>
      <c r="H1358" s="45"/>
      <c r="I1358" s="45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>
        <v>1</v>
      </c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  <c r="AT1358" s="45"/>
      <c r="AU1358" s="45"/>
      <c r="AV1358" s="45"/>
      <c r="AW1358" s="45"/>
      <c r="AX1358" s="45"/>
      <c r="AY1358" s="45"/>
      <c r="AZ1358" s="45"/>
      <c r="BA1358" s="45"/>
      <c r="BB1358" s="45"/>
      <c r="BC1358" s="45">
        <v>1</v>
      </c>
    </row>
    <row r="1359" spans="1:55" x14ac:dyDescent="0.25">
      <c r="A1359" s="46" t="s">
        <v>13948</v>
      </c>
      <c r="B1359" s="45"/>
      <c r="C1359" s="45"/>
      <c r="D1359" s="45"/>
      <c r="E1359" s="45"/>
      <c r="F1359" s="45"/>
      <c r="G1359" s="45"/>
      <c r="H1359" s="45"/>
      <c r="I1359" s="45"/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>
        <v>1</v>
      </c>
      <c r="AA1359" s="45"/>
      <c r="AB1359" s="45"/>
      <c r="AC1359" s="45"/>
      <c r="AD1359" s="45"/>
      <c r="AE1359" s="45">
        <v>1</v>
      </c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  <c r="AT1359" s="45"/>
      <c r="AU1359" s="45"/>
      <c r="AV1359" s="45"/>
      <c r="AW1359" s="45"/>
      <c r="AX1359" s="45"/>
      <c r="AY1359" s="45"/>
      <c r="AZ1359" s="45"/>
      <c r="BA1359" s="45"/>
      <c r="BB1359" s="45"/>
      <c r="BC1359" s="45">
        <v>2</v>
      </c>
    </row>
    <row r="1360" spans="1:55" x14ac:dyDescent="0.25">
      <c r="A1360" s="46" t="s">
        <v>13949</v>
      </c>
      <c r="B1360" s="45"/>
      <c r="C1360" s="45"/>
      <c r="D1360" s="45"/>
      <c r="E1360" s="45"/>
      <c r="F1360" s="45"/>
      <c r="G1360" s="45"/>
      <c r="H1360" s="45"/>
      <c r="I1360" s="45"/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>
        <v>1</v>
      </c>
      <c r="AO1360" s="45"/>
      <c r="AP1360" s="45"/>
      <c r="AQ1360" s="45"/>
      <c r="AR1360" s="45"/>
      <c r="AS1360" s="45"/>
      <c r="AT1360" s="45"/>
      <c r="AU1360" s="45"/>
      <c r="AV1360" s="45"/>
      <c r="AW1360" s="45"/>
      <c r="AX1360" s="45"/>
      <c r="AY1360" s="45"/>
      <c r="AZ1360" s="45"/>
      <c r="BA1360" s="45"/>
      <c r="BB1360" s="45"/>
      <c r="BC1360" s="45">
        <v>1</v>
      </c>
    </row>
    <row r="1361" spans="1:55" x14ac:dyDescent="0.25">
      <c r="A1361" s="46" t="s">
        <v>13950</v>
      </c>
      <c r="B1361" s="45"/>
      <c r="C1361" s="45"/>
      <c r="D1361" s="45">
        <v>1</v>
      </c>
      <c r="E1361" s="45"/>
      <c r="F1361" s="45"/>
      <c r="G1361" s="45">
        <v>1</v>
      </c>
      <c r="H1361" s="45"/>
      <c r="I1361" s="45"/>
      <c r="J1361" s="45"/>
      <c r="K1361" s="45"/>
      <c r="L1361" s="45"/>
      <c r="M1361" s="45"/>
      <c r="N1361" s="45"/>
      <c r="O1361" s="45"/>
      <c r="P1361" s="45"/>
      <c r="Q1361" s="45"/>
      <c r="R1361" s="45">
        <v>1</v>
      </c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>
        <v>1</v>
      </c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  <c r="AT1361" s="45"/>
      <c r="AU1361" s="45"/>
      <c r="AV1361" s="45"/>
      <c r="AW1361" s="45"/>
      <c r="AX1361" s="45"/>
      <c r="AY1361" s="45"/>
      <c r="AZ1361" s="45"/>
      <c r="BA1361" s="45"/>
      <c r="BB1361" s="45"/>
      <c r="BC1361" s="45">
        <v>4</v>
      </c>
    </row>
    <row r="1362" spans="1:55" x14ac:dyDescent="0.25">
      <c r="A1362" s="46" t="s">
        <v>13951</v>
      </c>
      <c r="B1362" s="45"/>
      <c r="C1362" s="45"/>
      <c r="D1362" s="45"/>
      <c r="E1362" s="45"/>
      <c r="F1362" s="45"/>
      <c r="G1362" s="45"/>
      <c r="H1362" s="45"/>
      <c r="I1362" s="45"/>
      <c r="J1362" s="45"/>
      <c r="K1362" s="45"/>
      <c r="L1362" s="45"/>
      <c r="M1362" s="45"/>
      <c r="N1362" s="45"/>
      <c r="O1362" s="45"/>
      <c r="P1362" s="45">
        <v>1</v>
      </c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  <c r="AT1362" s="45"/>
      <c r="AU1362" s="45"/>
      <c r="AV1362" s="45"/>
      <c r="AW1362" s="45"/>
      <c r="AX1362" s="45"/>
      <c r="AY1362" s="45"/>
      <c r="AZ1362" s="45"/>
      <c r="BA1362" s="45"/>
      <c r="BB1362" s="45"/>
      <c r="BC1362" s="45">
        <v>1</v>
      </c>
    </row>
    <row r="1363" spans="1:55" x14ac:dyDescent="0.25">
      <c r="A1363" s="46" t="s">
        <v>13952</v>
      </c>
      <c r="B1363" s="45"/>
      <c r="C1363" s="45"/>
      <c r="D1363" s="45"/>
      <c r="E1363" s="45"/>
      <c r="F1363" s="45"/>
      <c r="G1363" s="45"/>
      <c r="H1363" s="45"/>
      <c r="I1363" s="45"/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>
        <v>1</v>
      </c>
      <c r="AL1363" s="45"/>
      <c r="AM1363" s="45"/>
      <c r="AN1363" s="45"/>
      <c r="AO1363" s="45"/>
      <c r="AP1363" s="45"/>
      <c r="AQ1363" s="45"/>
      <c r="AR1363" s="45"/>
      <c r="AS1363" s="45"/>
      <c r="AT1363" s="45"/>
      <c r="AU1363" s="45"/>
      <c r="AV1363" s="45"/>
      <c r="AW1363" s="45"/>
      <c r="AX1363" s="45"/>
      <c r="AY1363" s="45"/>
      <c r="AZ1363" s="45"/>
      <c r="BA1363" s="45"/>
      <c r="BB1363" s="45"/>
      <c r="BC1363" s="45">
        <v>1</v>
      </c>
    </row>
    <row r="1364" spans="1:55" x14ac:dyDescent="0.25">
      <c r="A1364" s="46" t="s">
        <v>13953</v>
      </c>
      <c r="B1364" s="45"/>
      <c r="C1364" s="45">
        <v>1</v>
      </c>
      <c r="D1364" s="45"/>
      <c r="E1364" s="45"/>
      <c r="F1364" s="45"/>
      <c r="G1364" s="45"/>
      <c r="H1364" s="45"/>
      <c r="I1364" s="45"/>
      <c r="J1364" s="45"/>
      <c r="K1364" s="45"/>
      <c r="L1364" s="45">
        <v>1</v>
      </c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>
        <v>1</v>
      </c>
      <c r="AR1364" s="45"/>
      <c r="AS1364" s="45"/>
      <c r="AT1364" s="45"/>
      <c r="AU1364" s="45"/>
      <c r="AV1364" s="45"/>
      <c r="AW1364" s="45"/>
      <c r="AX1364" s="45"/>
      <c r="AY1364" s="45"/>
      <c r="AZ1364" s="45"/>
      <c r="BA1364" s="45"/>
      <c r="BB1364" s="45"/>
      <c r="BC1364" s="45">
        <v>3</v>
      </c>
    </row>
    <row r="1365" spans="1:55" x14ac:dyDescent="0.25">
      <c r="A1365" s="46" t="s">
        <v>13954</v>
      </c>
      <c r="B1365" s="45"/>
      <c r="C1365" s="45"/>
      <c r="D1365" s="45"/>
      <c r="E1365" s="45"/>
      <c r="F1365" s="45"/>
      <c r="G1365" s="45"/>
      <c r="H1365" s="45"/>
      <c r="I1365" s="45"/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>
        <v>1</v>
      </c>
      <c r="AT1365" s="45"/>
      <c r="AU1365" s="45"/>
      <c r="AV1365" s="45"/>
      <c r="AW1365" s="45"/>
      <c r="AX1365" s="45"/>
      <c r="AY1365" s="45"/>
      <c r="AZ1365" s="45"/>
      <c r="BA1365" s="45"/>
      <c r="BB1365" s="45"/>
      <c r="BC1365" s="45">
        <v>1</v>
      </c>
    </row>
    <row r="1366" spans="1:55" x14ac:dyDescent="0.25">
      <c r="A1366" s="46" t="s">
        <v>13955</v>
      </c>
      <c r="B1366" s="45"/>
      <c r="C1366" s="45"/>
      <c r="D1366" s="45"/>
      <c r="E1366" s="45"/>
      <c r="F1366" s="45"/>
      <c r="G1366" s="45"/>
      <c r="H1366" s="45"/>
      <c r="I1366" s="45"/>
      <c r="J1366" s="45"/>
      <c r="K1366" s="45"/>
      <c r="L1366" s="45">
        <v>1</v>
      </c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>
        <v>1</v>
      </c>
      <c r="AE1366" s="45">
        <v>1</v>
      </c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  <c r="AT1366" s="45"/>
      <c r="AU1366" s="45"/>
      <c r="AV1366" s="45"/>
      <c r="AW1366" s="45"/>
      <c r="AX1366" s="45"/>
      <c r="AY1366" s="45">
        <v>1</v>
      </c>
      <c r="AZ1366" s="45">
        <v>1</v>
      </c>
      <c r="BA1366" s="45"/>
      <c r="BB1366" s="45"/>
      <c r="BC1366" s="45">
        <v>5</v>
      </c>
    </row>
    <row r="1367" spans="1:55" x14ac:dyDescent="0.25">
      <c r="A1367" s="46" t="s">
        <v>13956</v>
      </c>
      <c r="B1367" s="45"/>
      <c r="C1367" s="45">
        <v>1</v>
      </c>
      <c r="D1367" s="45">
        <v>1</v>
      </c>
      <c r="E1367" s="45"/>
      <c r="F1367" s="45"/>
      <c r="G1367" s="45"/>
      <c r="H1367" s="45"/>
      <c r="I1367" s="45"/>
      <c r="J1367" s="45"/>
      <c r="K1367" s="45"/>
      <c r="L1367" s="45">
        <v>1</v>
      </c>
      <c r="M1367" s="45"/>
      <c r="N1367" s="45"/>
      <c r="O1367" s="45"/>
      <c r="P1367" s="45">
        <v>1</v>
      </c>
      <c r="Q1367" s="45">
        <v>1</v>
      </c>
      <c r="R1367" s="45"/>
      <c r="S1367" s="45">
        <v>1</v>
      </c>
      <c r="T1367" s="45"/>
      <c r="U1367" s="45"/>
      <c r="V1367" s="45"/>
      <c r="W1367" s="45"/>
      <c r="X1367" s="45"/>
      <c r="Y1367" s="45"/>
      <c r="Z1367" s="45">
        <v>1</v>
      </c>
      <c r="AA1367" s="45">
        <v>1</v>
      </c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>
        <v>1</v>
      </c>
      <c r="AL1367" s="45"/>
      <c r="AM1367" s="45"/>
      <c r="AN1367" s="45">
        <v>1</v>
      </c>
      <c r="AO1367" s="45"/>
      <c r="AP1367" s="45"/>
      <c r="AQ1367" s="45"/>
      <c r="AR1367" s="45"/>
      <c r="AS1367" s="45"/>
      <c r="AT1367" s="45"/>
      <c r="AU1367" s="45"/>
      <c r="AV1367" s="45"/>
      <c r="AW1367" s="45"/>
      <c r="AX1367" s="45"/>
      <c r="AY1367" s="45"/>
      <c r="AZ1367" s="45"/>
      <c r="BA1367" s="45"/>
      <c r="BB1367" s="45"/>
      <c r="BC1367" s="45">
        <v>10</v>
      </c>
    </row>
    <row r="1368" spans="1:55" x14ac:dyDescent="0.25">
      <c r="A1368" s="46" t="s">
        <v>13957</v>
      </c>
      <c r="B1368" s="45"/>
      <c r="C1368" s="45"/>
      <c r="D1368" s="45"/>
      <c r="E1368" s="45">
        <v>1</v>
      </c>
      <c r="F1368" s="45"/>
      <c r="G1368" s="45"/>
      <c r="H1368" s="45"/>
      <c r="I1368" s="45"/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  <c r="AT1368" s="45"/>
      <c r="AU1368" s="45"/>
      <c r="AV1368" s="45"/>
      <c r="AW1368" s="45"/>
      <c r="AX1368" s="45"/>
      <c r="AY1368" s="45"/>
      <c r="AZ1368" s="45"/>
      <c r="BA1368" s="45"/>
      <c r="BB1368" s="45"/>
      <c r="BC1368" s="45">
        <v>1</v>
      </c>
    </row>
    <row r="1369" spans="1:55" x14ac:dyDescent="0.25">
      <c r="A1369" s="46" t="s">
        <v>13958</v>
      </c>
      <c r="B1369" s="45"/>
      <c r="C1369" s="45"/>
      <c r="D1369" s="45"/>
      <c r="E1369" s="45">
        <v>1</v>
      </c>
      <c r="F1369" s="45"/>
      <c r="G1369" s="45"/>
      <c r="H1369" s="45"/>
      <c r="I1369" s="45"/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  <c r="AT1369" s="45"/>
      <c r="AU1369" s="45"/>
      <c r="AV1369" s="45"/>
      <c r="AW1369" s="45"/>
      <c r="AX1369" s="45"/>
      <c r="AY1369" s="45"/>
      <c r="AZ1369" s="45"/>
      <c r="BA1369" s="45"/>
      <c r="BB1369" s="45"/>
      <c r="BC1369" s="45">
        <v>1</v>
      </c>
    </row>
    <row r="1370" spans="1:55" x14ac:dyDescent="0.25">
      <c r="A1370" s="46" t="s">
        <v>13959</v>
      </c>
      <c r="B1370" s="45"/>
      <c r="C1370" s="45"/>
      <c r="D1370" s="45"/>
      <c r="E1370" s="45"/>
      <c r="F1370" s="45"/>
      <c r="G1370" s="45"/>
      <c r="H1370" s="45"/>
      <c r="I1370" s="45"/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>
        <v>1</v>
      </c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  <c r="AT1370" s="45"/>
      <c r="AU1370" s="45"/>
      <c r="AV1370" s="45"/>
      <c r="AW1370" s="45"/>
      <c r="AX1370" s="45"/>
      <c r="AY1370" s="45"/>
      <c r="AZ1370" s="45"/>
      <c r="BA1370" s="45"/>
      <c r="BB1370" s="45"/>
      <c r="BC1370" s="45">
        <v>1</v>
      </c>
    </row>
    <row r="1371" spans="1:55" x14ac:dyDescent="0.25">
      <c r="A1371" s="46" t="s">
        <v>13960</v>
      </c>
      <c r="B1371" s="45"/>
      <c r="C1371" s="45"/>
      <c r="D1371" s="45"/>
      <c r="E1371" s="45"/>
      <c r="F1371" s="45"/>
      <c r="G1371" s="45"/>
      <c r="H1371" s="45"/>
      <c r="I1371" s="45"/>
      <c r="J1371" s="45"/>
      <c r="K1371" s="45">
        <v>1</v>
      </c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  <c r="AT1371" s="45"/>
      <c r="AU1371" s="45"/>
      <c r="AV1371" s="45"/>
      <c r="AW1371" s="45"/>
      <c r="AX1371" s="45"/>
      <c r="AY1371" s="45"/>
      <c r="AZ1371" s="45"/>
      <c r="BA1371" s="45"/>
      <c r="BB1371" s="45"/>
      <c r="BC1371" s="45">
        <v>1</v>
      </c>
    </row>
    <row r="1372" spans="1:55" x14ac:dyDescent="0.25">
      <c r="A1372" s="46" t="s">
        <v>13961</v>
      </c>
      <c r="B1372" s="45"/>
      <c r="C1372" s="45"/>
      <c r="D1372" s="45"/>
      <c r="E1372" s="45"/>
      <c r="F1372" s="45"/>
      <c r="G1372" s="45"/>
      <c r="H1372" s="45"/>
      <c r="I1372" s="45"/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>
        <v>1</v>
      </c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  <c r="AT1372" s="45"/>
      <c r="AU1372" s="45"/>
      <c r="AV1372" s="45"/>
      <c r="AW1372" s="45"/>
      <c r="AX1372" s="45"/>
      <c r="AY1372" s="45"/>
      <c r="AZ1372" s="45"/>
      <c r="BA1372" s="45"/>
      <c r="BB1372" s="45"/>
      <c r="BC1372" s="45">
        <v>1</v>
      </c>
    </row>
    <row r="1373" spans="1:55" x14ac:dyDescent="0.25">
      <c r="A1373" s="46" t="s">
        <v>13962</v>
      </c>
      <c r="B1373" s="45"/>
      <c r="C1373" s="45"/>
      <c r="D1373" s="45"/>
      <c r="E1373" s="45"/>
      <c r="F1373" s="45"/>
      <c r="G1373" s="45"/>
      <c r="H1373" s="45"/>
      <c r="I1373" s="45"/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>
        <v>1</v>
      </c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  <c r="AT1373" s="45"/>
      <c r="AU1373" s="45"/>
      <c r="AV1373" s="45"/>
      <c r="AW1373" s="45"/>
      <c r="AX1373" s="45"/>
      <c r="AY1373" s="45"/>
      <c r="AZ1373" s="45"/>
      <c r="BA1373" s="45"/>
      <c r="BB1373" s="45"/>
      <c r="BC1373" s="45">
        <v>1</v>
      </c>
    </row>
    <row r="1374" spans="1:55" x14ac:dyDescent="0.25">
      <c r="A1374" s="46" t="s">
        <v>13963</v>
      </c>
      <c r="B1374" s="45"/>
      <c r="C1374" s="45"/>
      <c r="D1374" s="45"/>
      <c r="E1374" s="45"/>
      <c r="F1374" s="45"/>
      <c r="G1374" s="45">
        <v>1</v>
      </c>
      <c r="H1374" s="45"/>
      <c r="I1374" s="45"/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  <c r="AT1374" s="45"/>
      <c r="AU1374" s="45"/>
      <c r="AV1374" s="45"/>
      <c r="AW1374" s="45"/>
      <c r="AX1374" s="45"/>
      <c r="AY1374" s="45"/>
      <c r="AZ1374" s="45"/>
      <c r="BA1374" s="45"/>
      <c r="BB1374" s="45"/>
      <c r="BC1374" s="45">
        <v>1</v>
      </c>
    </row>
    <row r="1375" spans="1:55" x14ac:dyDescent="0.25">
      <c r="A1375" s="46" t="s">
        <v>13964</v>
      </c>
      <c r="B1375" s="45"/>
      <c r="C1375" s="45"/>
      <c r="D1375" s="45"/>
      <c r="E1375" s="45"/>
      <c r="F1375" s="45"/>
      <c r="G1375" s="45"/>
      <c r="H1375" s="45"/>
      <c r="I1375" s="45"/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>
        <v>1</v>
      </c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  <c r="AT1375" s="45"/>
      <c r="AU1375" s="45"/>
      <c r="AV1375" s="45"/>
      <c r="AW1375" s="45"/>
      <c r="AX1375" s="45"/>
      <c r="AY1375" s="45"/>
      <c r="AZ1375" s="45"/>
      <c r="BA1375" s="45"/>
      <c r="BB1375" s="45"/>
      <c r="BC1375" s="45">
        <v>1</v>
      </c>
    </row>
    <row r="1376" spans="1:55" x14ac:dyDescent="0.25">
      <c r="A1376" s="46" t="s">
        <v>13965</v>
      </c>
      <c r="B1376" s="45"/>
      <c r="C1376" s="45"/>
      <c r="D1376" s="45"/>
      <c r="E1376" s="45"/>
      <c r="F1376" s="45"/>
      <c r="G1376" s="45"/>
      <c r="H1376" s="45"/>
      <c r="I1376" s="45"/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>
        <v>1</v>
      </c>
      <c r="AM1376" s="45"/>
      <c r="AN1376" s="45"/>
      <c r="AO1376" s="45"/>
      <c r="AP1376" s="45"/>
      <c r="AQ1376" s="45"/>
      <c r="AR1376" s="45"/>
      <c r="AS1376" s="45"/>
      <c r="AT1376" s="45"/>
      <c r="AU1376" s="45"/>
      <c r="AV1376" s="45"/>
      <c r="AW1376" s="45"/>
      <c r="AX1376" s="45"/>
      <c r="AY1376" s="45"/>
      <c r="AZ1376" s="45"/>
      <c r="BA1376" s="45"/>
      <c r="BB1376" s="45"/>
      <c r="BC1376" s="45">
        <v>1</v>
      </c>
    </row>
    <row r="1377" spans="1:55" x14ac:dyDescent="0.25">
      <c r="A1377" s="46" t="s">
        <v>13966</v>
      </c>
      <c r="B1377" s="45"/>
      <c r="C1377" s="45"/>
      <c r="D1377" s="45"/>
      <c r="E1377" s="45"/>
      <c r="F1377" s="45"/>
      <c r="G1377" s="45"/>
      <c r="H1377" s="45"/>
      <c r="I1377" s="45"/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  <c r="AT1377" s="45"/>
      <c r="AU1377" s="45"/>
      <c r="AV1377" s="45">
        <v>1</v>
      </c>
      <c r="AW1377" s="45"/>
      <c r="AX1377" s="45"/>
      <c r="AY1377" s="45"/>
      <c r="AZ1377" s="45"/>
      <c r="BA1377" s="45"/>
      <c r="BB1377" s="45"/>
      <c r="BC1377" s="45">
        <v>1</v>
      </c>
    </row>
    <row r="1378" spans="1:55" x14ac:dyDescent="0.25">
      <c r="A1378" s="46" t="s">
        <v>13967</v>
      </c>
      <c r="B1378" s="45"/>
      <c r="C1378" s="45"/>
      <c r="D1378" s="45"/>
      <c r="E1378" s="45"/>
      <c r="F1378" s="45"/>
      <c r="G1378" s="45"/>
      <c r="H1378" s="45"/>
      <c r="I1378" s="45"/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  <c r="AT1378" s="45"/>
      <c r="AU1378" s="45">
        <v>1</v>
      </c>
      <c r="AV1378" s="45"/>
      <c r="AW1378" s="45"/>
      <c r="AX1378" s="45"/>
      <c r="AY1378" s="45"/>
      <c r="AZ1378" s="45"/>
      <c r="BA1378" s="45"/>
      <c r="BB1378" s="45"/>
      <c r="BC1378" s="45">
        <v>1</v>
      </c>
    </row>
    <row r="1379" spans="1:55" x14ac:dyDescent="0.25">
      <c r="A1379" s="46" t="s">
        <v>13968</v>
      </c>
      <c r="B1379" s="45"/>
      <c r="C1379" s="45"/>
      <c r="D1379" s="45"/>
      <c r="E1379" s="45"/>
      <c r="F1379" s="45">
        <v>1</v>
      </c>
      <c r="G1379" s="45"/>
      <c r="H1379" s="45"/>
      <c r="I1379" s="45"/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  <c r="AT1379" s="45"/>
      <c r="AU1379" s="45"/>
      <c r="AV1379" s="45"/>
      <c r="AW1379" s="45"/>
      <c r="AX1379" s="45"/>
      <c r="AY1379" s="45"/>
      <c r="AZ1379" s="45"/>
      <c r="BA1379" s="45"/>
      <c r="BB1379" s="45"/>
      <c r="BC1379" s="45">
        <v>1</v>
      </c>
    </row>
    <row r="1380" spans="1:55" x14ac:dyDescent="0.25">
      <c r="A1380" s="46" t="s">
        <v>13969</v>
      </c>
      <c r="B1380" s="45"/>
      <c r="C1380" s="45"/>
      <c r="D1380" s="45"/>
      <c r="E1380" s="45"/>
      <c r="F1380" s="45"/>
      <c r="G1380" s="45"/>
      <c r="H1380" s="45"/>
      <c r="I1380" s="45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>
        <v>1</v>
      </c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  <c r="AT1380" s="45"/>
      <c r="AU1380" s="45"/>
      <c r="AV1380" s="45"/>
      <c r="AW1380" s="45"/>
      <c r="AX1380" s="45"/>
      <c r="AY1380" s="45"/>
      <c r="AZ1380" s="45"/>
      <c r="BA1380" s="45"/>
      <c r="BB1380" s="45"/>
      <c r="BC1380" s="45">
        <v>1</v>
      </c>
    </row>
    <row r="1381" spans="1:55" x14ac:dyDescent="0.25">
      <c r="A1381" s="46" t="s">
        <v>13970</v>
      </c>
      <c r="B1381" s="45"/>
      <c r="C1381" s="45"/>
      <c r="D1381" s="45"/>
      <c r="E1381" s="45"/>
      <c r="F1381" s="45"/>
      <c r="G1381" s="45"/>
      <c r="H1381" s="45"/>
      <c r="I1381" s="45"/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>
        <v>1</v>
      </c>
      <c r="AA1381" s="45"/>
      <c r="AB1381" s="45"/>
      <c r="AC1381" s="45"/>
      <c r="AD1381" s="45"/>
      <c r="AE1381" s="45">
        <v>1</v>
      </c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  <c r="AT1381" s="45"/>
      <c r="AU1381" s="45"/>
      <c r="AV1381" s="45"/>
      <c r="AW1381" s="45"/>
      <c r="AX1381" s="45"/>
      <c r="AY1381" s="45"/>
      <c r="AZ1381" s="45"/>
      <c r="BA1381" s="45"/>
      <c r="BB1381" s="45">
        <v>1</v>
      </c>
      <c r="BC1381" s="45">
        <v>3</v>
      </c>
    </row>
    <row r="1382" spans="1:55" x14ac:dyDescent="0.25">
      <c r="A1382" s="46" t="s">
        <v>13971</v>
      </c>
      <c r="B1382" s="45"/>
      <c r="C1382" s="45"/>
      <c r="D1382" s="45"/>
      <c r="E1382" s="45"/>
      <c r="F1382" s="45"/>
      <c r="G1382" s="45"/>
      <c r="H1382" s="45"/>
      <c r="I1382" s="45"/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  <c r="AT1382" s="45"/>
      <c r="AU1382" s="45"/>
      <c r="AV1382" s="45"/>
      <c r="AW1382" s="45"/>
      <c r="AX1382" s="45"/>
      <c r="AY1382" s="45"/>
      <c r="AZ1382" s="45"/>
      <c r="BA1382" s="45">
        <v>1</v>
      </c>
      <c r="BB1382" s="45"/>
      <c r="BC1382" s="45">
        <v>1</v>
      </c>
    </row>
    <row r="1383" spans="1:55" x14ac:dyDescent="0.25">
      <c r="A1383" s="46" t="s">
        <v>13972</v>
      </c>
      <c r="B1383" s="45"/>
      <c r="C1383" s="45"/>
      <c r="D1383" s="45"/>
      <c r="E1383" s="45"/>
      <c r="F1383" s="45">
        <v>1</v>
      </c>
      <c r="G1383" s="45"/>
      <c r="H1383" s="45"/>
      <c r="I1383" s="45"/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  <c r="AT1383" s="45"/>
      <c r="AU1383" s="45"/>
      <c r="AV1383" s="45"/>
      <c r="AW1383" s="45"/>
      <c r="AX1383" s="45"/>
      <c r="AY1383" s="45"/>
      <c r="AZ1383" s="45"/>
      <c r="BA1383" s="45"/>
      <c r="BB1383" s="45"/>
      <c r="BC1383" s="45">
        <v>1</v>
      </c>
    </row>
    <row r="1384" spans="1:55" x14ac:dyDescent="0.25">
      <c r="A1384" s="46" t="s">
        <v>13973</v>
      </c>
      <c r="B1384" s="45"/>
      <c r="C1384" s="45"/>
      <c r="D1384" s="45"/>
      <c r="E1384" s="45"/>
      <c r="F1384" s="45"/>
      <c r="G1384" s="45"/>
      <c r="H1384" s="45"/>
      <c r="I1384" s="45"/>
      <c r="J1384" s="45"/>
      <c r="K1384" s="45"/>
      <c r="L1384" s="45"/>
      <c r="M1384" s="45"/>
      <c r="N1384" s="45">
        <v>1</v>
      </c>
      <c r="O1384" s="45"/>
      <c r="P1384" s="45"/>
      <c r="Q1384" s="45"/>
      <c r="R1384" s="45"/>
      <c r="S1384" s="45"/>
      <c r="T1384" s="45"/>
      <c r="U1384" s="45">
        <v>1</v>
      </c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  <c r="AT1384" s="45"/>
      <c r="AU1384" s="45"/>
      <c r="AV1384" s="45"/>
      <c r="AW1384" s="45"/>
      <c r="AX1384" s="45"/>
      <c r="AY1384" s="45"/>
      <c r="AZ1384" s="45"/>
      <c r="BA1384" s="45"/>
      <c r="BB1384" s="45"/>
      <c r="BC1384" s="45">
        <v>2</v>
      </c>
    </row>
    <row r="1385" spans="1:55" x14ac:dyDescent="0.25">
      <c r="A1385" s="46" t="s">
        <v>13974</v>
      </c>
      <c r="B1385" s="45"/>
      <c r="C1385" s="45"/>
      <c r="D1385" s="45"/>
      <c r="E1385" s="45"/>
      <c r="F1385" s="45"/>
      <c r="G1385" s="45"/>
      <c r="H1385" s="45"/>
      <c r="I1385" s="45"/>
      <c r="J1385" s="45"/>
      <c r="K1385" s="45"/>
      <c r="L1385" s="45"/>
      <c r="M1385" s="45"/>
      <c r="N1385" s="45">
        <v>1</v>
      </c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  <c r="AT1385" s="45"/>
      <c r="AU1385" s="45"/>
      <c r="AV1385" s="45"/>
      <c r="AW1385" s="45"/>
      <c r="AX1385" s="45"/>
      <c r="AY1385" s="45"/>
      <c r="AZ1385" s="45"/>
      <c r="BA1385" s="45">
        <v>1</v>
      </c>
      <c r="BB1385" s="45"/>
      <c r="BC1385" s="45">
        <v>2</v>
      </c>
    </row>
    <row r="1386" spans="1:55" x14ac:dyDescent="0.25">
      <c r="A1386" s="46" t="s">
        <v>13975</v>
      </c>
      <c r="B1386" s="45"/>
      <c r="C1386" s="45"/>
      <c r="D1386" s="45">
        <v>1</v>
      </c>
      <c r="E1386" s="45"/>
      <c r="F1386" s="45"/>
      <c r="G1386" s="45"/>
      <c r="H1386" s="45"/>
      <c r="I1386" s="45"/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  <c r="AT1386" s="45"/>
      <c r="AU1386" s="45"/>
      <c r="AV1386" s="45"/>
      <c r="AW1386" s="45"/>
      <c r="AX1386" s="45"/>
      <c r="AY1386" s="45"/>
      <c r="AZ1386" s="45"/>
      <c r="BA1386" s="45"/>
      <c r="BB1386" s="45"/>
      <c r="BC1386" s="45">
        <v>1</v>
      </c>
    </row>
    <row r="1387" spans="1:55" x14ac:dyDescent="0.25">
      <c r="A1387" s="46" t="s">
        <v>13976</v>
      </c>
      <c r="B1387" s="45"/>
      <c r="C1387" s="45"/>
      <c r="D1387" s="45"/>
      <c r="E1387" s="45"/>
      <c r="F1387" s="45"/>
      <c r="G1387" s="45"/>
      <c r="H1387" s="45"/>
      <c r="I1387" s="45"/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>
        <v>1</v>
      </c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  <c r="AT1387" s="45"/>
      <c r="AU1387" s="45"/>
      <c r="AV1387" s="45"/>
      <c r="AW1387" s="45"/>
      <c r="AX1387" s="45"/>
      <c r="AY1387" s="45"/>
      <c r="AZ1387" s="45"/>
      <c r="BA1387" s="45"/>
      <c r="BB1387" s="45"/>
      <c r="BC1387" s="45">
        <v>1</v>
      </c>
    </row>
    <row r="1388" spans="1:55" x14ac:dyDescent="0.25">
      <c r="A1388" s="46" t="s">
        <v>13977</v>
      </c>
      <c r="B1388" s="45"/>
      <c r="C1388" s="45"/>
      <c r="D1388" s="45">
        <v>1</v>
      </c>
      <c r="E1388" s="45"/>
      <c r="F1388" s="45"/>
      <c r="G1388" s="45"/>
      <c r="H1388" s="45"/>
      <c r="I1388" s="45"/>
      <c r="J1388" s="45"/>
      <c r="K1388" s="45">
        <v>1</v>
      </c>
      <c r="L1388" s="45">
        <v>1</v>
      </c>
      <c r="M1388" s="45"/>
      <c r="N1388" s="45">
        <v>1</v>
      </c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>
        <v>1</v>
      </c>
      <c r="Z1388" s="45">
        <v>1</v>
      </c>
      <c r="AA1388" s="45"/>
      <c r="AB1388" s="45"/>
      <c r="AC1388" s="45">
        <v>1</v>
      </c>
      <c r="AD1388" s="45"/>
      <c r="AE1388" s="45">
        <v>1</v>
      </c>
      <c r="AF1388" s="45"/>
      <c r="AG1388" s="45"/>
      <c r="AH1388" s="45"/>
      <c r="AI1388" s="45"/>
      <c r="AJ1388" s="45"/>
      <c r="AK1388" s="45"/>
      <c r="AL1388" s="45"/>
      <c r="AM1388" s="45">
        <v>1</v>
      </c>
      <c r="AN1388" s="45"/>
      <c r="AO1388" s="45"/>
      <c r="AP1388" s="45"/>
      <c r="AQ1388" s="45"/>
      <c r="AR1388" s="45"/>
      <c r="AS1388" s="45">
        <v>1</v>
      </c>
      <c r="AT1388" s="45">
        <v>1</v>
      </c>
      <c r="AU1388" s="45"/>
      <c r="AV1388" s="45"/>
      <c r="AW1388" s="45"/>
      <c r="AX1388" s="45"/>
      <c r="AY1388" s="45"/>
      <c r="AZ1388" s="45">
        <v>1</v>
      </c>
      <c r="BA1388" s="45"/>
      <c r="BB1388" s="45"/>
      <c r="BC1388" s="45">
        <v>12</v>
      </c>
    </row>
    <row r="1389" spans="1:55" x14ac:dyDescent="0.25">
      <c r="A1389" s="46" t="s">
        <v>13978</v>
      </c>
      <c r="B1389" s="45"/>
      <c r="C1389" s="45"/>
      <c r="D1389" s="45"/>
      <c r="E1389" s="45"/>
      <c r="F1389" s="45"/>
      <c r="G1389" s="45"/>
      <c r="H1389" s="45"/>
      <c r="I1389" s="45"/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>
        <v>1</v>
      </c>
      <c r="AP1389" s="45"/>
      <c r="AQ1389" s="45"/>
      <c r="AR1389" s="45"/>
      <c r="AS1389" s="45"/>
      <c r="AT1389" s="45"/>
      <c r="AU1389" s="45"/>
      <c r="AV1389" s="45"/>
      <c r="AW1389" s="45"/>
      <c r="AX1389" s="45"/>
      <c r="AY1389" s="45"/>
      <c r="AZ1389" s="45"/>
      <c r="BA1389" s="45"/>
      <c r="BB1389" s="45"/>
      <c r="BC1389" s="45">
        <v>1</v>
      </c>
    </row>
    <row r="1390" spans="1:55" x14ac:dyDescent="0.25">
      <c r="A1390" s="46" t="s">
        <v>13979</v>
      </c>
      <c r="B1390" s="45"/>
      <c r="C1390" s="45"/>
      <c r="D1390" s="45"/>
      <c r="E1390" s="45"/>
      <c r="F1390" s="45"/>
      <c r="G1390" s="45"/>
      <c r="H1390" s="45"/>
      <c r="I1390" s="45"/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>
        <v>1</v>
      </c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  <c r="AT1390" s="45"/>
      <c r="AU1390" s="45"/>
      <c r="AV1390" s="45"/>
      <c r="AW1390" s="45"/>
      <c r="AX1390" s="45"/>
      <c r="AY1390" s="45"/>
      <c r="AZ1390" s="45"/>
      <c r="BA1390" s="45"/>
      <c r="BB1390" s="45"/>
      <c r="BC1390" s="45">
        <v>1</v>
      </c>
    </row>
    <row r="1391" spans="1:55" x14ac:dyDescent="0.25">
      <c r="A1391" s="46" t="s">
        <v>13980</v>
      </c>
      <c r="B1391" s="45"/>
      <c r="C1391" s="45"/>
      <c r="D1391" s="45"/>
      <c r="E1391" s="45"/>
      <c r="F1391" s="45"/>
      <c r="G1391" s="45"/>
      <c r="H1391" s="45"/>
      <c r="I1391" s="45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>
        <v>1</v>
      </c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>
        <v>1</v>
      </c>
      <c r="AM1391" s="45"/>
      <c r="AN1391" s="45"/>
      <c r="AO1391" s="45"/>
      <c r="AP1391" s="45"/>
      <c r="AQ1391" s="45"/>
      <c r="AR1391" s="45"/>
      <c r="AS1391" s="45"/>
      <c r="AT1391" s="45"/>
      <c r="AU1391" s="45"/>
      <c r="AV1391" s="45"/>
      <c r="AW1391" s="45"/>
      <c r="AX1391" s="45"/>
      <c r="AY1391" s="45"/>
      <c r="AZ1391" s="45"/>
      <c r="BA1391" s="45"/>
      <c r="BB1391" s="45"/>
      <c r="BC1391" s="45">
        <v>2</v>
      </c>
    </row>
    <row r="1392" spans="1:55" x14ac:dyDescent="0.25">
      <c r="A1392" s="46" t="s">
        <v>13981</v>
      </c>
      <c r="B1392" s="45"/>
      <c r="C1392" s="45"/>
      <c r="D1392" s="45">
        <v>1</v>
      </c>
      <c r="E1392" s="45"/>
      <c r="F1392" s="45"/>
      <c r="G1392" s="45"/>
      <c r="H1392" s="45"/>
      <c r="I1392" s="45"/>
      <c r="J1392" s="45"/>
      <c r="K1392" s="45"/>
      <c r="L1392" s="45"/>
      <c r="M1392" s="45"/>
      <c r="N1392" s="45"/>
      <c r="O1392" s="45"/>
      <c r="P1392" s="45">
        <v>1</v>
      </c>
      <c r="Q1392" s="45"/>
      <c r="R1392" s="45"/>
      <c r="S1392" s="45"/>
      <c r="T1392" s="45"/>
      <c r="U1392" s="45"/>
      <c r="V1392" s="45"/>
      <c r="W1392" s="45"/>
      <c r="X1392" s="45"/>
      <c r="Y1392" s="45">
        <v>1</v>
      </c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  <c r="AT1392" s="45"/>
      <c r="AU1392" s="45"/>
      <c r="AV1392" s="45"/>
      <c r="AW1392" s="45"/>
      <c r="AX1392" s="45"/>
      <c r="AY1392" s="45"/>
      <c r="AZ1392" s="45"/>
      <c r="BA1392" s="45"/>
      <c r="BB1392" s="45"/>
      <c r="BC1392" s="45">
        <v>3</v>
      </c>
    </row>
    <row r="1393" spans="1:55" x14ac:dyDescent="0.25">
      <c r="A1393" s="46" t="s">
        <v>13982</v>
      </c>
      <c r="B1393" s="45"/>
      <c r="C1393" s="45"/>
      <c r="D1393" s="45"/>
      <c r="E1393" s="45"/>
      <c r="F1393" s="45"/>
      <c r="G1393" s="45"/>
      <c r="H1393" s="45"/>
      <c r="I1393" s="45"/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  <c r="AT1393" s="45"/>
      <c r="AU1393" s="45"/>
      <c r="AV1393" s="45">
        <v>1</v>
      </c>
      <c r="AW1393" s="45"/>
      <c r="AX1393" s="45"/>
      <c r="AY1393" s="45"/>
      <c r="AZ1393" s="45"/>
      <c r="BA1393" s="45"/>
      <c r="BB1393" s="45"/>
      <c r="BC1393" s="45">
        <v>1</v>
      </c>
    </row>
    <row r="1394" spans="1:55" x14ac:dyDescent="0.25">
      <c r="A1394" s="46" t="s">
        <v>13983</v>
      </c>
      <c r="B1394" s="45"/>
      <c r="C1394" s="45"/>
      <c r="D1394" s="45"/>
      <c r="E1394" s="45"/>
      <c r="F1394" s="45"/>
      <c r="G1394" s="45"/>
      <c r="H1394" s="45"/>
      <c r="I1394" s="45"/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>
        <v>1</v>
      </c>
      <c r="AL1394" s="45"/>
      <c r="AM1394" s="45"/>
      <c r="AN1394" s="45"/>
      <c r="AO1394" s="45"/>
      <c r="AP1394" s="45"/>
      <c r="AQ1394" s="45"/>
      <c r="AR1394" s="45"/>
      <c r="AS1394" s="45"/>
      <c r="AT1394" s="45"/>
      <c r="AU1394" s="45"/>
      <c r="AV1394" s="45"/>
      <c r="AW1394" s="45"/>
      <c r="AX1394" s="45"/>
      <c r="AY1394" s="45"/>
      <c r="AZ1394" s="45">
        <v>1</v>
      </c>
      <c r="BA1394" s="45"/>
      <c r="BB1394" s="45"/>
      <c r="BC1394" s="45">
        <v>2</v>
      </c>
    </row>
    <row r="1395" spans="1:55" x14ac:dyDescent="0.25">
      <c r="A1395" s="46" t="s">
        <v>13984</v>
      </c>
      <c r="B1395" s="45"/>
      <c r="C1395" s="45"/>
      <c r="D1395" s="45"/>
      <c r="E1395" s="45"/>
      <c r="F1395" s="45"/>
      <c r="G1395" s="45"/>
      <c r="H1395" s="45"/>
      <c r="I1395" s="45"/>
      <c r="J1395" s="45"/>
      <c r="K1395" s="45"/>
      <c r="L1395" s="45"/>
      <c r="M1395" s="45"/>
      <c r="N1395" s="45"/>
      <c r="O1395" s="45"/>
      <c r="P1395" s="45"/>
      <c r="Q1395" s="45">
        <v>1</v>
      </c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  <c r="AT1395" s="45"/>
      <c r="AU1395" s="45"/>
      <c r="AV1395" s="45"/>
      <c r="AW1395" s="45"/>
      <c r="AX1395" s="45"/>
      <c r="AY1395" s="45"/>
      <c r="AZ1395" s="45"/>
      <c r="BA1395" s="45"/>
      <c r="BB1395" s="45"/>
      <c r="BC1395" s="45">
        <v>1</v>
      </c>
    </row>
    <row r="1396" spans="1:55" x14ac:dyDescent="0.25">
      <c r="A1396" s="46" t="s">
        <v>13985</v>
      </c>
      <c r="B1396" s="45"/>
      <c r="C1396" s="45"/>
      <c r="D1396" s="45"/>
      <c r="E1396" s="45"/>
      <c r="F1396" s="45"/>
      <c r="G1396" s="45"/>
      <c r="H1396" s="45"/>
      <c r="I1396" s="45"/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  <c r="AT1396" s="45"/>
      <c r="AU1396" s="45"/>
      <c r="AV1396" s="45">
        <v>1</v>
      </c>
      <c r="AW1396" s="45"/>
      <c r="AX1396" s="45"/>
      <c r="AY1396" s="45"/>
      <c r="AZ1396" s="45"/>
      <c r="BA1396" s="45"/>
      <c r="BB1396" s="45"/>
      <c r="BC1396" s="45">
        <v>1</v>
      </c>
    </row>
    <row r="1397" spans="1:55" x14ac:dyDescent="0.25">
      <c r="A1397" s="46" t="s">
        <v>13986</v>
      </c>
      <c r="B1397" s="45"/>
      <c r="C1397" s="45"/>
      <c r="D1397" s="45"/>
      <c r="E1397" s="45"/>
      <c r="F1397" s="45"/>
      <c r="G1397" s="45"/>
      <c r="H1397" s="45"/>
      <c r="I1397" s="45"/>
      <c r="J1397" s="45"/>
      <c r="K1397" s="45"/>
      <c r="L1397" s="45"/>
      <c r="M1397" s="45"/>
      <c r="N1397" s="45"/>
      <c r="O1397" s="45"/>
      <c r="P1397" s="45"/>
      <c r="Q1397" s="45">
        <v>1</v>
      </c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  <c r="AT1397" s="45"/>
      <c r="AU1397" s="45"/>
      <c r="AV1397" s="45"/>
      <c r="AW1397" s="45"/>
      <c r="AX1397" s="45"/>
      <c r="AY1397" s="45"/>
      <c r="AZ1397" s="45"/>
      <c r="BA1397" s="45"/>
      <c r="BB1397" s="45"/>
      <c r="BC1397" s="45">
        <v>1</v>
      </c>
    </row>
    <row r="1398" spans="1:55" x14ac:dyDescent="0.25">
      <c r="A1398" s="46" t="s">
        <v>13987</v>
      </c>
      <c r="B1398" s="45"/>
      <c r="C1398" s="45"/>
      <c r="D1398" s="45"/>
      <c r="E1398" s="45"/>
      <c r="F1398" s="45"/>
      <c r="G1398" s="45"/>
      <c r="H1398" s="45"/>
      <c r="I1398" s="45"/>
      <c r="J1398" s="45"/>
      <c r="K1398" s="45"/>
      <c r="L1398" s="45"/>
      <c r="M1398" s="45"/>
      <c r="N1398" s="45"/>
      <c r="O1398" s="45"/>
      <c r="P1398" s="45"/>
      <c r="Q1398" s="45"/>
      <c r="R1398" s="45">
        <v>1</v>
      </c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>
        <v>1</v>
      </c>
      <c r="AM1398" s="45"/>
      <c r="AN1398" s="45"/>
      <c r="AO1398" s="45"/>
      <c r="AP1398" s="45"/>
      <c r="AQ1398" s="45"/>
      <c r="AR1398" s="45"/>
      <c r="AS1398" s="45"/>
      <c r="AT1398" s="45"/>
      <c r="AU1398" s="45"/>
      <c r="AV1398" s="45"/>
      <c r="AW1398" s="45"/>
      <c r="AX1398" s="45"/>
      <c r="AY1398" s="45"/>
      <c r="AZ1398" s="45"/>
      <c r="BA1398" s="45"/>
      <c r="BB1398" s="45"/>
      <c r="BC1398" s="45">
        <v>2</v>
      </c>
    </row>
    <row r="1399" spans="1:55" x14ac:dyDescent="0.25">
      <c r="A1399" s="46" t="s">
        <v>13988</v>
      </c>
      <c r="B1399" s="45"/>
      <c r="C1399" s="45"/>
      <c r="D1399" s="45"/>
      <c r="E1399" s="45"/>
      <c r="F1399" s="45"/>
      <c r="G1399" s="45"/>
      <c r="H1399" s="45"/>
      <c r="I1399" s="45"/>
      <c r="J1399" s="45"/>
      <c r="K1399" s="45"/>
      <c r="L1399" s="45"/>
      <c r="M1399" s="45"/>
      <c r="N1399" s="45">
        <v>1</v>
      </c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  <c r="AT1399" s="45"/>
      <c r="AU1399" s="45"/>
      <c r="AV1399" s="45"/>
      <c r="AW1399" s="45"/>
      <c r="AX1399" s="45"/>
      <c r="AY1399" s="45"/>
      <c r="AZ1399" s="45"/>
      <c r="BA1399" s="45"/>
      <c r="BB1399" s="45"/>
      <c r="BC1399" s="45">
        <v>1</v>
      </c>
    </row>
    <row r="1400" spans="1:55" x14ac:dyDescent="0.25">
      <c r="A1400" s="46" t="s">
        <v>13989</v>
      </c>
      <c r="B1400" s="45"/>
      <c r="C1400" s="45"/>
      <c r="D1400" s="45"/>
      <c r="E1400" s="45"/>
      <c r="F1400" s="45"/>
      <c r="G1400" s="45"/>
      <c r="H1400" s="45"/>
      <c r="I1400" s="45"/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>
        <v>1</v>
      </c>
      <c r="AO1400" s="45"/>
      <c r="AP1400" s="45"/>
      <c r="AQ1400" s="45"/>
      <c r="AR1400" s="45">
        <v>1</v>
      </c>
      <c r="AS1400" s="45"/>
      <c r="AT1400" s="45">
        <v>1</v>
      </c>
      <c r="AU1400" s="45"/>
      <c r="AV1400" s="45"/>
      <c r="AW1400" s="45"/>
      <c r="AX1400" s="45"/>
      <c r="AY1400" s="45"/>
      <c r="AZ1400" s="45"/>
      <c r="BA1400" s="45"/>
      <c r="BB1400" s="45"/>
      <c r="BC1400" s="45">
        <v>3</v>
      </c>
    </row>
    <row r="1401" spans="1:55" x14ac:dyDescent="0.25">
      <c r="A1401" s="46" t="s">
        <v>13990</v>
      </c>
      <c r="B1401" s="45"/>
      <c r="C1401" s="45"/>
      <c r="D1401" s="45"/>
      <c r="E1401" s="45"/>
      <c r="F1401" s="45"/>
      <c r="G1401" s="45"/>
      <c r="H1401" s="45"/>
      <c r="I1401" s="45"/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>
        <v>1</v>
      </c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  <c r="AT1401" s="45"/>
      <c r="AU1401" s="45"/>
      <c r="AV1401" s="45"/>
      <c r="AW1401" s="45"/>
      <c r="AX1401" s="45"/>
      <c r="AY1401" s="45"/>
      <c r="AZ1401" s="45"/>
      <c r="BA1401" s="45"/>
      <c r="BB1401" s="45"/>
      <c r="BC1401" s="45">
        <v>1</v>
      </c>
    </row>
    <row r="1402" spans="1:55" x14ac:dyDescent="0.25">
      <c r="A1402" s="46" t="s">
        <v>13991</v>
      </c>
      <c r="B1402" s="45"/>
      <c r="C1402" s="45"/>
      <c r="D1402" s="45"/>
      <c r="E1402" s="45"/>
      <c r="F1402" s="45"/>
      <c r="G1402" s="45"/>
      <c r="H1402" s="45"/>
      <c r="I1402" s="45"/>
      <c r="J1402" s="45"/>
      <c r="K1402" s="45"/>
      <c r="L1402" s="45"/>
      <c r="M1402" s="45"/>
      <c r="N1402" s="45"/>
      <c r="O1402" s="45"/>
      <c r="P1402" s="45"/>
      <c r="Q1402" s="45"/>
      <c r="R1402" s="45"/>
      <c r="S1402" s="45">
        <v>1</v>
      </c>
      <c r="T1402" s="45"/>
      <c r="U1402" s="45"/>
      <c r="V1402" s="45"/>
      <c r="W1402" s="45"/>
      <c r="X1402" s="45"/>
      <c r="Y1402" s="45"/>
      <c r="Z1402" s="45"/>
      <c r="AA1402" s="45"/>
      <c r="AB1402" s="45">
        <v>1</v>
      </c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  <c r="AT1402" s="45"/>
      <c r="AU1402" s="45"/>
      <c r="AV1402" s="45"/>
      <c r="AW1402" s="45"/>
      <c r="AX1402" s="45"/>
      <c r="AY1402" s="45"/>
      <c r="AZ1402" s="45"/>
      <c r="BA1402" s="45"/>
      <c r="BB1402" s="45"/>
      <c r="BC1402" s="45">
        <v>2</v>
      </c>
    </row>
    <row r="1403" spans="1:55" x14ac:dyDescent="0.25">
      <c r="A1403" s="46" t="s">
        <v>13992</v>
      </c>
      <c r="B1403" s="45"/>
      <c r="C1403" s="45"/>
      <c r="D1403" s="45"/>
      <c r="E1403" s="45"/>
      <c r="F1403" s="45"/>
      <c r="G1403" s="45"/>
      <c r="H1403" s="45"/>
      <c r="I1403" s="45"/>
      <c r="J1403" s="45"/>
      <c r="K1403" s="45"/>
      <c r="L1403" s="45"/>
      <c r="M1403" s="45"/>
      <c r="N1403" s="45"/>
      <c r="O1403" s="45">
        <v>1</v>
      </c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  <c r="AT1403" s="45"/>
      <c r="AU1403" s="45"/>
      <c r="AV1403" s="45"/>
      <c r="AW1403" s="45"/>
      <c r="AX1403" s="45"/>
      <c r="AY1403" s="45"/>
      <c r="AZ1403" s="45"/>
      <c r="BA1403" s="45"/>
      <c r="BB1403" s="45"/>
      <c r="BC1403" s="45">
        <v>1</v>
      </c>
    </row>
    <row r="1404" spans="1:55" x14ac:dyDescent="0.25">
      <c r="A1404" s="46" t="s">
        <v>13993</v>
      </c>
      <c r="B1404" s="45"/>
      <c r="C1404" s="45"/>
      <c r="D1404" s="45"/>
      <c r="E1404" s="45"/>
      <c r="F1404" s="45"/>
      <c r="G1404" s="45"/>
      <c r="H1404" s="45"/>
      <c r="I1404" s="45"/>
      <c r="J1404" s="45"/>
      <c r="K1404" s="45"/>
      <c r="L1404" s="45"/>
      <c r="M1404" s="45"/>
      <c r="N1404" s="45">
        <v>1</v>
      </c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  <c r="AT1404" s="45"/>
      <c r="AU1404" s="45"/>
      <c r="AV1404" s="45"/>
      <c r="AW1404" s="45"/>
      <c r="AX1404" s="45"/>
      <c r="AY1404" s="45"/>
      <c r="AZ1404" s="45"/>
      <c r="BA1404" s="45"/>
      <c r="BB1404" s="45"/>
      <c r="BC1404" s="45">
        <v>1</v>
      </c>
    </row>
    <row r="1405" spans="1:55" x14ac:dyDescent="0.25">
      <c r="A1405" s="46" t="s">
        <v>13994</v>
      </c>
      <c r="B1405" s="45"/>
      <c r="C1405" s="45"/>
      <c r="D1405" s="45"/>
      <c r="E1405" s="45"/>
      <c r="F1405" s="45"/>
      <c r="G1405" s="45"/>
      <c r="H1405" s="45"/>
      <c r="I1405" s="45"/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  <c r="AT1405" s="45"/>
      <c r="AU1405" s="45"/>
      <c r="AV1405" s="45">
        <v>1</v>
      </c>
      <c r="AW1405" s="45"/>
      <c r="AX1405" s="45"/>
      <c r="AY1405" s="45"/>
      <c r="AZ1405" s="45"/>
      <c r="BA1405" s="45"/>
      <c r="BB1405" s="45"/>
      <c r="BC1405" s="45">
        <v>1</v>
      </c>
    </row>
    <row r="1406" spans="1:55" x14ac:dyDescent="0.25">
      <c r="A1406" s="46" t="s">
        <v>13995</v>
      </c>
      <c r="B1406" s="45">
        <v>1</v>
      </c>
      <c r="C1406" s="45"/>
      <c r="D1406" s="45"/>
      <c r="E1406" s="45"/>
      <c r="F1406" s="45"/>
      <c r="G1406" s="45"/>
      <c r="H1406" s="45"/>
      <c r="I1406" s="45"/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  <c r="AT1406" s="45"/>
      <c r="AU1406" s="45"/>
      <c r="AV1406" s="45"/>
      <c r="AW1406" s="45"/>
      <c r="AX1406" s="45"/>
      <c r="AY1406" s="45"/>
      <c r="AZ1406" s="45"/>
      <c r="BA1406" s="45"/>
      <c r="BB1406" s="45"/>
      <c r="BC1406" s="45">
        <v>1</v>
      </c>
    </row>
    <row r="1407" spans="1:55" x14ac:dyDescent="0.25">
      <c r="A1407" s="46" t="s">
        <v>13996</v>
      </c>
      <c r="B1407" s="45"/>
      <c r="C1407" s="45"/>
      <c r="D1407" s="45">
        <v>1</v>
      </c>
      <c r="E1407" s="45"/>
      <c r="F1407" s="45"/>
      <c r="G1407" s="45"/>
      <c r="H1407" s="45"/>
      <c r="I1407" s="45"/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>
        <v>1</v>
      </c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  <c r="AT1407" s="45"/>
      <c r="AU1407" s="45"/>
      <c r="AV1407" s="45"/>
      <c r="AW1407" s="45"/>
      <c r="AX1407" s="45"/>
      <c r="AY1407" s="45"/>
      <c r="AZ1407" s="45"/>
      <c r="BA1407" s="45"/>
      <c r="BB1407" s="45"/>
      <c r="BC1407" s="45">
        <v>2</v>
      </c>
    </row>
    <row r="1408" spans="1:55" x14ac:dyDescent="0.25">
      <c r="A1408" s="46" t="s">
        <v>13997</v>
      </c>
      <c r="B1408" s="45"/>
      <c r="C1408" s="45"/>
      <c r="D1408" s="45"/>
      <c r="E1408" s="45"/>
      <c r="F1408" s="45"/>
      <c r="G1408" s="45"/>
      <c r="H1408" s="45"/>
      <c r="I1408" s="45"/>
      <c r="J1408" s="45"/>
      <c r="K1408" s="45"/>
      <c r="L1408" s="45"/>
      <c r="M1408" s="45"/>
      <c r="N1408" s="45"/>
      <c r="O1408" s="45"/>
      <c r="P1408" s="45"/>
      <c r="Q1408" s="45"/>
      <c r="R1408" s="45">
        <v>1</v>
      </c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  <c r="AT1408" s="45"/>
      <c r="AU1408" s="45"/>
      <c r="AV1408" s="45"/>
      <c r="AW1408" s="45"/>
      <c r="AX1408" s="45"/>
      <c r="AY1408" s="45"/>
      <c r="AZ1408" s="45"/>
      <c r="BA1408" s="45"/>
      <c r="BB1408" s="45"/>
      <c r="BC1408" s="45">
        <v>1</v>
      </c>
    </row>
    <row r="1409" spans="1:55" x14ac:dyDescent="0.25">
      <c r="A1409" s="46" t="s">
        <v>13998</v>
      </c>
      <c r="B1409" s="45"/>
      <c r="C1409" s="45"/>
      <c r="D1409" s="45"/>
      <c r="E1409" s="45"/>
      <c r="F1409" s="45"/>
      <c r="G1409" s="45"/>
      <c r="H1409" s="45"/>
      <c r="I1409" s="45"/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>
        <v>1</v>
      </c>
      <c r="AL1409" s="45"/>
      <c r="AM1409" s="45"/>
      <c r="AN1409" s="45"/>
      <c r="AO1409" s="45"/>
      <c r="AP1409" s="45"/>
      <c r="AQ1409" s="45"/>
      <c r="AR1409" s="45"/>
      <c r="AS1409" s="45"/>
      <c r="AT1409" s="45"/>
      <c r="AU1409" s="45"/>
      <c r="AV1409" s="45"/>
      <c r="AW1409" s="45"/>
      <c r="AX1409" s="45"/>
      <c r="AY1409" s="45"/>
      <c r="AZ1409" s="45"/>
      <c r="BA1409" s="45"/>
      <c r="BB1409" s="45"/>
      <c r="BC1409" s="45">
        <v>1</v>
      </c>
    </row>
    <row r="1410" spans="1:55" x14ac:dyDescent="0.25">
      <c r="A1410" s="46" t="s">
        <v>13999</v>
      </c>
      <c r="B1410" s="45"/>
      <c r="C1410" s="45"/>
      <c r="D1410" s="45"/>
      <c r="E1410" s="45"/>
      <c r="F1410" s="45"/>
      <c r="G1410" s="45"/>
      <c r="H1410" s="45"/>
      <c r="I1410" s="45"/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>
        <v>1</v>
      </c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  <c r="AT1410" s="45"/>
      <c r="AU1410" s="45"/>
      <c r="AV1410" s="45"/>
      <c r="AW1410" s="45"/>
      <c r="AX1410" s="45"/>
      <c r="AY1410" s="45"/>
      <c r="AZ1410" s="45"/>
      <c r="BA1410" s="45"/>
      <c r="BB1410" s="45"/>
      <c r="BC1410" s="45">
        <v>1</v>
      </c>
    </row>
    <row r="1411" spans="1:55" x14ac:dyDescent="0.25">
      <c r="A1411" s="46" t="s">
        <v>14000</v>
      </c>
      <c r="B1411" s="45"/>
      <c r="C1411" s="45"/>
      <c r="D1411" s="45"/>
      <c r="E1411" s="45"/>
      <c r="F1411" s="45"/>
      <c r="G1411" s="45"/>
      <c r="H1411" s="45"/>
      <c r="I1411" s="45"/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  <c r="AT1411" s="45">
        <v>1</v>
      </c>
      <c r="AU1411" s="45"/>
      <c r="AV1411" s="45"/>
      <c r="AW1411" s="45"/>
      <c r="AX1411" s="45"/>
      <c r="AY1411" s="45"/>
      <c r="AZ1411" s="45"/>
      <c r="BA1411" s="45"/>
      <c r="BB1411" s="45"/>
      <c r="BC1411" s="45">
        <v>1</v>
      </c>
    </row>
    <row r="1412" spans="1:55" x14ac:dyDescent="0.25">
      <c r="A1412" s="46" t="s">
        <v>14001</v>
      </c>
      <c r="B1412" s="45"/>
      <c r="C1412" s="45"/>
      <c r="D1412" s="45"/>
      <c r="E1412" s="45"/>
      <c r="F1412" s="45"/>
      <c r="G1412" s="45"/>
      <c r="H1412" s="45"/>
      <c r="I1412" s="45"/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>
        <v>1</v>
      </c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  <c r="AT1412" s="45"/>
      <c r="AU1412" s="45"/>
      <c r="AV1412" s="45"/>
      <c r="AW1412" s="45"/>
      <c r="AX1412" s="45"/>
      <c r="AY1412" s="45"/>
      <c r="AZ1412" s="45"/>
      <c r="BA1412" s="45"/>
      <c r="BB1412" s="45"/>
      <c r="BC1412" s="45">
        <v>1</v>
      </c>
    </row>
    <row r="1413" spans="1:55" x14ac:dyDescent="0.25">
      <c r="A1413" s="46" t="s">
        <v>14002</v>
      </c>
      <c r="B1413" s="45"/>
      <c r="C1413" s="45"/>
      <c r="D1413" s="45"/>
      <c r="E1413" s="45"/>
      <c r="F1413" s="45"/>
      <c r="G1413" s="45"/>
      <c r="H1413" s="45"/>
      <c r="I1413" s="45"/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  <c r="AT1413" s="45"/>
      <c r="AU1413" s="45"/>
      <c r="AV1413" s="45"/>
      <c r="AW1413" s="45"/>
      <c r="AX1413" s="45"/>
      <c r="AY1413" s="45"/>
      <c r="AZ1413" s="45"/>
      <c r="BA1413" s="45">
        <v>1</v>
      </c>
      <c r="BB1413" s="45"/>
      <c r="BC1413" s="45">
        <v>1</v>
      </c>
    </row>
    <row r="1414" spans="1:55" x14ac:dyDescent="0.25">
      <c r="A1414" s="46" t="s">
        <v>14003</v>
      </c>
      <c r="B1414" s="45"/>
      <c r="C1414" s="45"/>
      <c r="D1414" s="45"/>
      <c r="E1414" s="45"/>
      <c r="F1414" s="45"/>
      <c r="G1414" s="45"/>
      <c r="H1414" s="45"/>
      <c r="I1414" s="45"/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  <c r="AT1414" s="45"/>
      <c r="AU1414" s="45"/>
      <c r="AV1414" s="45"/>
      <c r="AW1414" s="45"/>
      <c r="AX1414" s="45"/>
      <c r="AY1414" s="45"/>
      <c r="AZ1414" s="45">
        <v>1</v>
      </c>
      <c r="BA1414" s="45"/>
      <c r="BB1414" s="45"/>
      <c r="BC1414" s="45">
        <v>1</v>
      </c>
    </row>
    <row r="1415" spans="1:55" x14ac:dyDescent="0.25">
      <c r="A1415" s="46" t="s">
        <v>14004</v>
      </c>
      <c r="B1415" s="45"/>
      <c r="C1415" s="45"/>
      <c r="D1415" s="45"/>
      <c r="E1415" s="45"/>
      <c r="F1415" s="45"/>
      <c r="G1415" s="45"/>
      <c r="H1415" s="45"/>
      <c r="I1415" s="45"/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  <c r="AT1415" s="45"/>
      <c r="AU1415" s="45"/>
      <c r="AV1415" s="45">
        <v>1</v>
      </c>
      <c r="AW1415" s="45"/>
      <c r="AX1415" s="45"/>
      <c r="AY1415" s="45"/>
      <c r="AZ1415" s="45"/>
      <c r="BA1415" s="45"/>
      <c r="BB1415" s="45"/>
      <c r="BC1415" s="45">
        <v>1</v>
      </c>
    </row>
    <row r="1416" spans="1:55" x14ac:dyDescent="0.25">
      <c r="A1416" s="46" t="s">
        <v>14005</v>
      </c>
      <c r="B1416" s="45"/>
      <c r="C1416" s="45"/>
      <c r="D1416" s="45"/>
      <c r="E1416" s="45"/>
      <c r="F1416" s="45"/>
      <c r="G1416" s="45"/>
      <c r="H1416" s="45"/>
      <c r="I1416" s="45"/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  <c r="AT1416" s="45"/>
      <c r="AU1416" s="45"/>
      <c r="AV1416" s="45">
        <v>1</v>
      </c>
      <c r="AW1416" s="45"/>
      <c r="AX1416" s="45"/>
      <c r="AY1416" s="45"/>
      <c r="AZ1416" s="45"/>
      <c r="BA1416" s="45"/>
      <c r="BB1416" s="45"/>
      <c r="BC1416" s="45">
        <v>1</v>
      </c>
    </row>
    <row r="1417" spans="1:55" x14ac:dyDescent="0.25">
      <c r="A1417" s="46" t="s">
        <v>14006</v>
      </c>
      <c r="B1417" s="45"/>
      <c r="C1417" s="45"/>
      <c r="D1417" s="45"/>
      <c r="E1417" s="45"/>
      <c r="F1417" s="45"/>
      <c r="G1417" s="45"/>
      <c r="H1417" s="45"/>
      <c r="I1417" s="45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>
        <v>1</v>
      </c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  <c r="AT1417" s="45"/>
      <c r="AU1417" s="45"/>
      <c r="AV1417" s="45"/>
      <c r="AW1417" s="45"/>
      <c r="AX1417" s="45"/>
      <c r="AY1417" s="45"/>
      <c r="AZ1417" s="45"/>
      <c r="BA1417" s="45"/>
      <c r="BB1417" s="45"/>
      <c r="BC1417" s="45">
        <v>1</v>
      </c>
    </row>
    <row r="1418" spans="1:55" x14ac:dyDescent="0.25">
      <c r="A1418" s="46" t="s">
        <v>14007</v>
      </c>
      <c r="B1418" s="45"/>
      <c r="C1418" s="45"/>
      <c r="D1418" s="45"/>
      <c r="E1418" s="45"/>
      <c r="F1418" s="45"/>
      <c r="G1418" s="45"/>
      <c r="H1418" s="45"/>
      <c r="I1418" s="45"/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  <c r="AT1418" s="45"/>
      <c r="AU1418" s="45"/>
      <c r="AV1418" s="45">
        <v>1</v>
      </c>
      <c r="AW1418" s="45"/>
      <c r="AX1418" s="45"/>
      <c r="AY1418" s="45"/>
      <c r="AZ1418" s="45"/>
      <c r="BA1418" s="45"/>
      <c r="BB1418" s="45"/>
      <c r="BC1418" s="45">
        <v>1</v>
      </c>
    </row>
    <row r="1419" spans="1:55" x14ac:dyDescent="0.25">
      <c r="A1419" s="46" t="s">
        <v>14008</v>
      </c>
      <c r="B1419" s="45"/>
      <c r="C1419" s="45"/>
      <c r="D1419" s="45"/>
      <c r="E1419" s="45"/>
      <c r="F1419" s="45"/>
      <c r="G1419" s="45"/>
      <c r="H1419" s="45"/>
      <c r="I1419" s="45"/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>
        <v>1</v>
      </c>
      <c r="AQ1419" s="45"/>
      <c r="AR1419" s="45"/>
      <c r="AS1419" s="45"/>
      <c r="AT1419" s="45"/>
      <c r="AU1419" s="45"/>
      <c r="AV1419" s="45"/>
      <c r="AW1419" s="45"/>
      <c r="AX1419" s="45"/>
      <c r="AY1419" s="45"/>
      <c r="AZ1419" s="45"/>
      <c r="BA1419" s="45"/>
      <c r="BB1419" s="45"/>
      <c r="BC1419" s="45">
        <v>1</v>
      </c>
    </row>
    <row r="1420" spans="1:55" x14ac:dyDescent="0.25">
      <c r="A1420" s="46" t="s">
        <v>14009</v>
      </c>
      <c r="B1420" s="45"/>
      <c r="C1420" s="45"/>
      <c r="D1420" s="45"/>
      <c r="E1420" s="45"/>
      <c r="F1420" s="45"/>
      <c r="G1420" s="45">
        <v>1</v>
      </c>
      <c r="H1420" s="45"/>
      <c r="I1420" s="45"/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  <c r="AT1420" s="45"/>
      <c r="AU1420" s="45"/>
      <c r="AV1420" s="45"/>
      <c r="AW1420" s="45"/>
      <c r="AX1420" s="45"/>
      <c r="AY1420" s="45"/>
      <c r="AZ1420" s="45"/>
      <c r="BA1420" s="45"/>
      <c r="BB1420" s="45"/>
      <c r="BC1420" s="45">
        <v>1</v>
      </c>
    </row>
    <row r="1421" spans="1:55" x14ac:dyDescent="0.25">
      <c r="A1421" s="46" t="s">
        <v>14010</v>
      </c>
      <c r="B1421" s="45"/>
      <c r="C1421" s="45"/>
      <c r="D1421" s="45"/>
      <c r="E1421" s="45"/>
      <c r="F1421" s="45"/>
      <c r="G1421" s="45">
        <v>1</v>
      </c>
      <c r="H1421" s="45"/>
      <c r="I1421" s="45"/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  <c r="AT1421" s="45"/>
      <c r="AU1421" s="45"/>
      <c r="AV1421" s="45"/>
      <c r="AW1421" s="45"/>
      <c r="AX1421" s="45"/>
      <c r="AY1421" s="45"/>
      <c r="AZ1421" s="45"/>
      <c r="BA1421" s="45"/>
      <c r="BB1421" s="45"/>
      <c r="BC1421" s="45">
        <v>1</v>
      </c>
    </row>
    <row r="1422" spans="1:55" x14ac:dyDescent="0.25">
      <c r="A1422" s="46" t="s">
        <v>14011</v>
      </c>
      <c r="B1422" s="45"/>
      <c r="C1422" s="45"/>
      <c r="D1422" s="45">
        <v>1</v>
      </c>
      <c r="E1422" s="45"/>
      <c r="F1422" s="45"/>
      <c r="G1422" s="45"/>
      <c r="H1422" s="45"/>
      <c r="I1422" s="45"/>
      <c r="J1422" s="45"/>
      <c r="K1422" s="45"/>
      <c r="L1422" s="45">
        <v>1</v>
      </c>
      <c r="M1422" s="45"/>
      <c r="N1422" s="45"/>
      <c r="O1422" s="45"/>
      <c r="P1422" s="45">
        <v>1</v>
      </c>
      <c r="Q1422" s="45">
        <v>1</v>
      </c>
      <c r="R1422" s="45"/>
      <c r="S1422" s="45">
        <v>1</v>
      </c>
      <c r="T1422" s="45"/>
      <c r="U1422" s="45"/>
      <c r="V1422" s="45"/>
      <c r="W1422" s="45"/>
      <c r="X1422" s="45"/>
      <c r="Y1422" s="45"/>
      <c r="Z1422" s="45">
        <v>1</v>
      </c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  <c r="AT1422" s="45"/>
      <c r="AU1422" s="45"/>
      <c r="AV1422" s="45">
        <v>1</v>
      </c>
      <c r="AW1422" s="45"/>
      <c r="AX1422" s="45"/>
      <c r="AY1422" s="45"/>
      <c r="AZ1422" s="45"/>
      <c r="BA1422" s="45"/>
      <c r="BB1422" s="45"/>
      <c r="BC1422" s="45">
        <v>7</v>
      </c>
    </row>
    <row r="1423" spans="1:55" x14ac:dyDescent="0.25">
      <c r="A1423" s="46" t="s">
        <v>14012</v>
      </c>
      <c r="B1423" s="45"/>
      <c r="C1423" s="45"/>
      <c r="D1423" s="45"/>
      <c r="E1423" s="45"/>
      <c r="F1423" s="45"/>
      <c r="G1423" s="45"/>
      <c r="H1423" s="45"/>
      <c r="I1423" s="45"/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>
        <v>1</v>
      </c>
      <c r="AM1423" s="45"/>
      <c r="AN1423" s="45"/>
      <c r="AO1423" s="45"/>
      <c r="AP1423" s="45"/>
      <c r="AQ1423" s="45"/>
      <c r="AR1423" s="45"/>
      <c r="AS1423" s="45"/>
      <c r="AT1423" s="45"/>
      <c r="AU1423" s="45"/>
      <c r="AV1423" s="45"/>
      <c r="AW1423" s="45"/>
      <c r="AX1423" s="45"/>
      <c r="AY1423" s="45"/>
      <c r="AZ1423" s="45"/>
      <c r="BA1423" s="45"/>
      <c r="BB1423" s="45"/>
      <c r="BC1423" s="45">
        <v>1</v>
      </c>
    </row>
    <row r="1424" spans="1:55" x14ac:dyDescent="0.25">
      <c r="A1424" s="46" t="s">
        <v>14013</v>
      </c>
      <c r="B1424" s="45"/>
      <c r="C1424" s="45"/>
      <c r="D1424" s="45"/>
      <c r="E1424" s="45"/>
      <c r="F1424" s="45"/>
      <c r="G1424" s="45"/>
      <c r="H1424" s="45"/>
      <c r="I1424" s="45"/>
      <c r="J1424" s="45"/>
      <c r="K1424" s="45">
        <v>1</v>
      </c>
      <c r="L1424" s="45">
        <v>1</v>
      </c>
      <c r="M1424" s="45"/>
      <c r="N1424" s="45"/>
      <c r="O1424" s="45"/>
      <c r="P1424" s="45">
        <v>1</v>
      </c>
      <c r="Q1424" s="45">
        <v>1</v>
      </c>
      <c r="R1424" s="45"/>
      <c r="S1424" s="45"/>
      <c r="T1424" s="45"/>
      <c r="U1424" s="45"/>
      <c r="V1424" s="45"/>
      <c r="W1424" s="45"/>
      <c r="X1424" s="45"/>
      <c r="Y1424" s="45"/>
      <c r="Z1424" s="45">
        <v>1</v>
      </c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>
        <v>1</v>
      </c>
      <c r="AK1424" s="45">
        <v>1</v>
      </c>
      <c r="AL1424" s="45"/>
      <c r="AM1424" s="45"/>
      <c r="AN1424" s="45"/>
      <c r="AO1424" s="45"/>
      <c r="AP1424" s="45"/>
      <c r="AQ1424" s="45"/>
      <c r="AR1424" s="45"/>
      <c r="AS1424" s="45">
        <v>1</v>
      </c>
      <c r="AT1424" s="45"/>
      <c r="AU1424" s="45"/>
      <c r="AV1424" s="45"/>
      <c r="AW1424" s="45"/>
      <c r="AX1424" s="45"/>
      <c r="AY1424" s="45"/>
      <c r="AZ1424" s="45"/>
      <c r="BA1424" s="45">
        <v>1</v>
      </c>
      <c r="BB1424" s="45"/>
      <c r="BC1424" s="45">
        <v>9</v>
      </c>
    </row>
    <row r="1425" spans="1:55" x14ac:dyDescent="0.25">
      <c r="A1425" s="46" t="s">
        <v>14014</v>
      </c>
      <c r="B1425" s="45"/>
      <c r="C1425" s="45"/>
      <c r="D1425" s="45"/>
      <c r="E1425" s="45"/>
      <c r="F1425" s="45"/>
      <c r="G1425" s="45"/>
      <c r="H1425" s="45"/>
      <c r="I1425" s="45"/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>
        <v>1</v>
      </c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  <c r="AT1425" s="45"/>
      <c r="AU1425" s="45"/>
      <c r="AV1425" s="45"/>
      <c r="AW1425" s="45"/>
      <c r="AX1425" s="45"/>
      <c r="AY1425" s="45"/>
      <c r="AZ1425" s="45"/>
      <c r="BA1425" s="45"/>
      <c r="BB1425" s="45"/>
      <c r="BC1425" s="45">
        <v>1</v>
      </c>
    </row>
    <row r="1426" spans="1:55" x14ac:dyDescent="0.25">
      <c r="A1426" s="46" t="s">
        <v>14015</v>
      </c>
      <c r="B1426" s="45"/>
      <c r="C1426" s="45"/>
      <c r="D1426" s="45"/>
      <c r="E1426" s="45"/>
      <c r="F1426" s="45"/>
      <c r="G1426" s="45"/>
      <c r="H1426" s="45"/>
      <c r="I1426" s="45"/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>
        <v>1</v>
      </c>
      <c r="AP1426" s="45"/>
      <c r="AQ1426" s="45"/>
      <c r="AR1426" s="45"/>
      <c r="AS1426" s="45"/>
      <c r="AT1426" s="45"/>
      <c r="AU1426" s="45"/>
      <c r="AV1426" s="45"/>
      <c r="AW1426" s="45"/>
      <c r="AX1426" s="45"/>
      <c r="AY1426" s="45"/>
      <c r="AZ1426" s="45"/>
      <c r="BA1426" s="45"/>
      <c r="BB1426" s="45"/>
      <c r="BC1426" s="45">
        <v>1</v>
      </c>
    </row>
    <row r="1427" spans="1:55" x14ac:dyDescent="0.25">
      <c r="A1427" s="46" t="s">
        <v>14016</v>
      </c>
      <c r="B1427" s="45"/>
      <c r="C1427" s="45"/>
      <c r="D1427" s="45"/>
      <c r="E1427" s="45"/>
      <c r="F1427" s="45"/>
      <c r="G1427" s="45"/>
      <c r="H1427" s="45"/>
      <c r="I1427" s="45"/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>
        <v>1</v>
      </c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  <c r="AT1427" s="45"/>
      <c r="AU1427" s="45"/>
      <c r="AV1427" s="45"/>
      <c r="AW1427" s="45"/>
      <c r="AX1427" s="45"/>
      <c r="AY1427" s="45"/>
      <c r="AZ1427" s="45"/>
      <c r="BA1427" s="45"/>
      <c r="BB1427" s="45"/>
      <c r="BC1427" s="45">
        <v>1</v>
      </c>
    </row>
    <row r="1428" spans="1:55" x14ac:dyDescent="0.25">
      <c r="A1428" s="46" t="s">
        <v>14017</v>
      </c>
      <c r="B1428" s="45"/>
      <c r="C1428" s="45"/>
      <c r="D1428" s="45"/>
      <c r="E1428" s="45"/>
      <c r="F1428" s="45"/>
      <c r="G1428" s="45"/>
      <c r="H1428" s="45"/>
      <c r="I1428" s="45"/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>
        <v>1</v>
      </c>
      <c r="AK1428" s="45"/>
      <c r="AL1428" s="45"/>
      <c r="AM1428" s="45"/>
      <c r="AN1428" s="45"/>
      <c r="AO1428" s="45"/>
      <c r="AP1428" s="45"/>
      <c r="AQ1428" s="45"/>
      <c r="AR1428" s="45"/>
      <c r="AS1428" s="45"/>
      <c r="AT1428" s="45"/>
      <c r="AU1428" s="45"/>
      <c r="AV1428" s="45"/>
      <c r="AW1428" s="45"/>
      <c r="AX1428" s="45"/>
      <c r="AY1428" s="45"/>
      <c r="AZ1428" s="45"/>
      <c r="BA1428" s="45"/>
      <c r="BB1428" s="45"/>
      <c r="BC1428" s="45">
        <v>1</v>
      </c>
    </row>
    <row r="1429" spans="1:55" x14ac:dyDescent="0.25">
      <c r="A1429" s="46" t="s">
        <v>14018</v>
      </c>
      <c r="B1429" s="45"/>
      <c r="C1429" s="45"/>
      <c r="D1429" s="45"/>
      <c r="E1429" s="45"/>
      <c r="F1429" s="45"/>
      <c r="G1429" s="45"/>
      <c r="H1429" s="45"/>
      <c r="I1429" s="45"/>
      <c r="J1429" s="45"/>
      <c r="K1429" s="45"/>
      <c r="L1429" s="45">
        <v>1</v>
      </c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>
        <v>1</v>
      </c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  <c r="AT1429" s="45"/>
      <c r="AU1429" s="45"/>
      <c r="AV1429" s="45"/>
      <c r="AW1429" s="45"/>
      <c r="AX1429" s="45"/>
      <c r="AY1429" s="45"/>
      <c r="AZ1429" s="45"/>
      <c r="BA1429" s="45"/>
      <c r="BB1429" s="45"/>
      <c r="BC1429" s="45">
        <v>2</v>
      </c>
    </row>
    <row r="1430" spans="1:55" x14ac:dyDescent="0.25">
      <c r="A1430" s="46" t="s">
        <v>14019</v>
      </c>
      <c r="B1430" s="45"/>
      <c r="C1430" s="45"/>
      <c r="D1430" s="45"/>
      <c r="E1430" s="45"/>
      <c r="F1430" s="45"/>
      <c r="G1430" s="45"/>
      <c r="H1430" s="45"/>
      <c r="I1430" s="45"/>
      <c r="J1430" s="45"/>
      <c r="K1430" s="45"/>
      <c r="L1430" s="45">
        <v>1</v>
      </c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  <c r="AT1430" s="45"/>
      <c r="AU1430" s="45"/>
      <c r="AV1430" s="45"/>
      <c r="AW1430" s="45"/>
      <c r="AX1430" s="45"/>
      <c r="AY1430" s="45"/>
      <c r="AZ1430" s="45"/>
      <c r="BA1430" s="45"/>
      <c r="BB1430" s="45"/>
      <c r="BC1430" s="45">
        <v>1</v>
      </c>
    </row>
    <row r="1431" spans="1:55" x14ac:dyDescent="0.25">
      <c r="A1431" s="46" t="s">
        <v>14020</v>
      </c>
      <c r="B1431" s="45"/>
      <c r="C1431" s="45"/>
      <c r="D1431" s="45"/>
      <c r="E1431" s="45"/>
      <c r="F1431" s="45"/>
      <c r="G1431" s="45"/>
      <c r="H1431" s="45"/>
      <c r="I1431" s="45"/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  <c r="AT1431" s="45"/>
      <c r="AU1431" s="45"/>
      <c r="AV1431" s="45"/>
      <c r="AW1431" s="45"/>
      <c r="AX1431" s="45"/>
      <c r="AY1431" s="45"/>
      <c r="AZ1431" s="45">
        <v>1</v>
      </c>
      <c r="BA1431" s="45"/>
      <c r="BB1431" s="45"/>
      <c r="BC1431" s="45">
        <v>1</v>
      </c>
    </row>
    <row r="1432" spans="1:55" x14ac:dyDescent="0.25">
      <c r="A1432" s="46" t="s">
        <v>14021</v>
      </c>
      <c r="B1432" s="45"/>
      <c r="C1432" s="45"/>
      <c r="D1432" s="45"/>
      <c r="E1432" s="45"/>
      <c r="F1432" s="45"/>
      <c r="G1432" s="45"/>
      <c r="H1432" s="45"/>
      <c r="I1432" s="45"/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  <c r="AT1432" s="45"/>
      <c r="AU1432" s="45"/>
      <c r="AV1432" s="45">
        <v>1</v>
      </c>
      <c r="AW1432" s="45"/>
      <c r="AX1432" s="45"/>
      <c r="AY1432" s="45"/>
      <c r="AZ1432" s="45"/>
      <c r="BA1432" s="45"/>
      <c r="BB1432" s="45"/>
      <c r="BC1432" s="45">
        <v>1</v>
      </c>
    </row>
    <row r="1433" spans="1:55" x14ac:dyDescent="0.25">
      <c r="A1433" s="46" t="s">
        <v>14022</v>
      </c>
      <c r="B1433" s="45"/>
      <c r="C1433" s="45"/>
      <c r="D1433" s="45"/>
      <c r="E1433" s="45"/>
      <c r="F1433" s="45"/>
      <c r="G1433" s="45"/>
      <c r="H1433" s="45"/>
      <c r="I1433" s="45"/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  <c r="AT1433" s="45">
        <v>1</v>
      </c>
      <c r="AU1433" s="45"/>
      <c r="AV1433" s="45"/>
      <c r="AW1433" s="45"/>
      <c r="AX1433" s="45"/>
      <c r="AY1433" s="45"/>
      <c r="AZ1433" s="45"/>
      <c r="BA1433" s="45"/>
      <c r="BB1433" s="45"/>
      <c r="BC1433" s="45">
        <v>1</v>
      </c>
    </row>
    <row r="1434" spans="1:55" x14ac:dyDescent="0.25">
      <c r="A1434" s="46" t="s">
        <v>14023</v>
      </c>
      <c r="B1434" s="45"/>
      <c r="C1434" s="45"/>
      <c r="D1434" s="45"/>
      <c r="E1434" s="45"/>
      <c r="F1434" s="45"/>
      <c r="G1434" s="45"/>
      <c r="H1434" s="45"/>
      <c r="I1434" s="45"/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  <c r="AT1434" s="45"/>
      <c r="AU1434" s="45"/>
      <c r="AV1434" s="45"/>
      <c r="AW1434" s="45"/>
      <c r="AX1434" s="45"/>
      <c r="AY1434" s="45"/>
      <c r="AZ1434" s="45"/>
      <c r="BA1434" s="45">
        <v>1</v>
      </c>
      <c r="BB1434" s="45"/>
      <c r="BC1434" s="45">
        <v>1</v>
      </c>
    </row>
    <row r="1435" spans="1:55" x14ac:dyDescent="0.25">
      <c r="A1435" s="46" t="s">
        <v>14024</v>
      </c>
      <c r="B1435" s="45"/>
      <c r="C1435" s="45"/>
      <c r="D1435" s="45"/>
      <c r="E1435" s="45"/>
      <c r="F1435" s="45"/>
      <c r="G1435" s="45"/>
      <c r="H1435" s="45"/>
      <c r="I1435" s="45"/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>
        <v>1</v>
      </c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  <c r="AT1435" s="45"/>
      <c r="AU1435" s="45"/>
      <c r="AV1435" s="45"/>
      <c r="AW1435" s="45"/>
      <c r="AX1435" s="45"/>
      <c r="AY1435" s="45"/>
      <c r="AZ1435" s="45"/>
      <c r="BA1435" s="45"/>
      <c r="BB1435" s="45"/>
      <c r="BC1435" s="45">
        <v>1</v>
      </c>
    </row>
    <row r="1436" spans="1:55" x14ac:dyDescent="0.25">
      <c r="A1436" s="46" t="s">
        <v>14025</v>
      </c>
      <c r="B1436" s="45"/>
      <c r="C1436" s="45"/>
      <c r="D1436" s="45"/>
      <c r="E1436" s="45"/>
      <c r="F1436" s="45"/>
      <c r="G1436" s="45"/>
      <c r="H1436" s="45"/>
      <c r="I1436" s="45"/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>
        <v>1</v>
      </c>
      <c r="Z1436" s="45"/>
      <c r="AA1436" s="45"/>
      <c r="AB1436" s="45"/>
      <c r="AC1436" s="45"/>
      <c r="AD1436" s="45">
        <v>1</v>
      </c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  <c r="AT1436" s="45"/>
      <c r="AU1436" s="45"/>
      <c r="AV1436" s="45"/>
      <c r="AW1436" s="45"/>
      <c r="AX1436" s="45"/>
      <c r="AY1436" s="45"/>
      <c r="AZ1436" s="45"/>
      <c r="BA1436" s="45"/>
      <c r="BB1436" s="45"/>
      <c r="BC1436" s="45">
        <v>2</v>
      </c>
    </row>
    <row r="1437" spans="1:55" x14ac:dyDescent="0.25">
      <c r="A1437" s="46" t="s">
        <v>14026</v>
      </c>
      <c r="B1437" s="45"/>
      <c r="C1437" s="45"/>
      <c r="D1437" s="45"/>
      <c r="E1437" s="45"/>
      <c r="F1437" s="45"/>
      <c r="G1437" s="45"/>
      <c r="H1437" s="45"/>
      <c r="I1437" s="45"/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  <c r="AT1437" s="45">
        <v>1</v>
      </c>
      <c r="AU1437" s="45"/>
      <c r="AV1437" s="45"/>
      <c r="AW1437" s="45"/>
      <c r="AX1437" s="45"/>
      <c r="AY1437" s="45"/>
      <c r="AZ1437" s="45"/>
      <c r="BA1437" s="45"/>
      <c r="BB1437" s="45"/>
      <c r="BC1437" s="45">
        <v>1</v>
      </c>
    </row>
    <row r="1438" spans="1:55" x14ac:dyDescent="0.25">
      <c r="A1438" s="46" t="s">
        <v>14027</v>
      </c>
      <c r="B1438" s="45"/>
      <c r="C1438" s="45">
        <v>1</v>
      </c>
      <c r="D1438" s="45">
        <v>1</v>
      </c>
      <c r="E1438" s="45"/>
      <c r="F1438" s="45"/>
      <c r="G1438" s="45"/>
      <c r="H1438" s="45"/>
      <c r="I1438" s="45"/>
      <c r="J1438" s="45"/>
      <c r="K1438" s="45"/>
      <c r="L1438" s="45">
        <v>1</v>
      </c>
      <c r="M1438" s="45"/>
      <c r="N1438" s="45"/>
      <c r="O1438" s="45"/>
      <c r="P1438" s="45">
        <v>1</v>
      </c>
      <c r="Q1438" s="45">
        <v>1</v>
      </c>
      <c r="R1438" s="45"/>
      <c r="S1438" s="45"/>
      <c r="T1438" s="45"/>
      <c r="U1438" s="45"/>
      <c r="V1438" s="45"/>
      <c r="W1438" s="45"/>
      <c r="X1438" s="45"/>
      <c r="Y1438" s="45"/>
      <c r="Z1438" s="45">
        <v>1</v>
      </c>
      <c r="AA1438" s="45"/>
      <c r="AB1438" s="45"/>
      <c r="AC1438" s="45">
        <v>1</v>
      </c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  <c r="AT1438" s="45"/>
      <c r="AU1438" s="45"/>
      <c r="AV1438" s="45"/>
      <c r="AW1438" s="45"/>
      <c r="AX1438" s="45"/>
      <c r="AY1438" s="45"/>
      <c r="AZ1438" s="45"/>
      <c r="BA1438" s="45">
        <v>1</v>
      </c>
      <c r="BB1438" s="45"/>
      <c r="BC1438" s="45">
        <v>8</v>
      </c>
    </row>
    <row r="1439" spans="1:55" x14ac:dyDescent="0.25">
      <c r="A1439" s="46" t="s">
        <v>14028</v>
      </c>
      <c r="B1439" s="45"/>
      <c r="C1439" s="45"/>
      <c r="D1439" s="45"/>
      <c r="E1439" s="45"/>
      <c r="F1439" s="45"/>
      <c r="G1439" s="45"/>
      <c r="H1439" s="45"/>
      <c r="I1439" s="45"/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>
        <v>1</v>
      </c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  <c r="AT1439" s="45"/>
      <c r="AU1439" s="45"/>
      <c r="AV1439" s="45"/>
      <c r="AW1439" s="45"/>
      <c r="AX1439" s="45"/>
      <c r="AY1439" s="45"/>
      <c r="AZ1439" s="45"/>
      <c r="BA1439" s="45"/>
      <c r="BB1439" s="45"/>
      <c r="BC1439" s="45">
        <v>1</v>
      </c>
    </row>
    <row r="1440" spans="1:55" x14ac:dyDescent="0.25">
      <c r="A1440" s="46" t="s">
        <v>14029</v>
      </c>
      <c r="B1440" s="45"/>
      <c r="C1440" s="45"/>
      <c r="D1440" s="45"/>
      <c r="E1440" s="45"/>
      <c r="F1440" s="45"/>
      <c r="G1440" s="45"/>
      <c r="H1440" s="45"/>
      <c r="I1440" s="45"/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>
        <v>1</v>
      </c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  <c r="AT1440" s="45"/>
      <c r="AU1440" s="45"/>
      <c r="AV1440" s="45"/>
      <c r="AW1440" s="45"/>
      <c r="AX1440" s="45"/>
      <c r="AY1440" s="45"/>
      <c r="AZ1440" s="45"/>
      <c r="BA1440" s="45"/>
      <c r="BB1440" s="45"/>
      <c r="BC1440" s="45">
        <v>1</v>
      </c>
    </row>
    <row r="1441" spans="1:55" x14ac:dyDescent="0.25">
      <c r="A1441" s="46" t="s">
        <v>14030</v>
      </c>
      <c r="B1441" s="45"/>
      <c r="C1441" s="45"/>
      <c r="D1441" s="45"/>
      <c r="E1441" s="45"/>
      <c r="F1441" s="45"/>
      <c r="G1441" s="45"/>
      <c r="H1441" s="45"/>
      <c r="I1441" s="45"/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>
        <v>1</v>
      </c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  <c r="AT1441" s="45"/>
      <c r="AU1441" s="45"/>
      <c r="AV1441" s="45"/>
      <c r="AW1441" s="45"/>
      <c r="AX1441" s="45"/>
      <c r="AY1441" s="45"/>
      <c r="AZ1441" s="45"/>
      <c r="BA1441" s="45"/>
      <c r="BB1441" s="45"/>
      <c r="BC1441" s="45">
        <v>1</v>
      </c>
    </row>
    <row r="1442" spans="1:55" x14ac:dyDescent="0.25">
      <c r="A1442" s="46" t="s">
        <v>14031</v>
      </c>
      <c r="B1442" s="45"/>
      <c r="C1442" s="45"/>
      <c r="D1442" s="45"/>
      <c r="E1442" s="45"/>
      <c r="F1442" s="45"/>
      <c r="G1442" s="45"/>
      <c r="H1442" s="45"/>
      <c r="I1442" s="45"/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  <c r="AT1442" s="45"/>
      <c r="AU1442" s="45"/>
      <c r="AV1442" s="45">
        <v>1</v>
      </c>
      <c r="AW1442" s="45"/>
      <c r="AX1442" s="45"/>
      <c r="AY1442" s="45"/>
      <c r="AZ1442" s="45"/>
      <c r="BA1442" s="45"/>
      <c r="BB1442" s="45"/>
      <c r="BC1442" s="45">
        <v>1</v>
      </c>
    </row>
    <row r="1443" spans="1:55" x14ac:dyDescent="0.25">
      <c r="A1443" s="46" t="s">
        <v>14032</v>
      </c>
      <c r="B1443" s="45"/>
      <c r="C1443" s="45"/>
      <c r="D1443" s="45"/>
      <c r="E1443" s="45"/>
      <c r="F1443" s="45"/>
      <c r="G1443" s="45"/>
      <c r="H1443" s="45"/>
      <c r="I1443" s="45"/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>
        <v>1</v>
      </c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  <c r="AT1443" s="45"/>
      <c r="AU1443" s="45"/>
      <c r="AV1443" s="45"/>
      <c r="AW1443" s="45"/>
      <c r="AX1443" s="45"/>
      <c r="AY1443" s="45"/>
      <c r="AZ1443" s="45"/>
      <c r="BA1443" s="45"/>
      <c r="BB1443" s="45"/>
      <c r="BC1443" s="45">
        <v>1</v>
      </c>
    </row>
    <row r="1444" spans="1:55" x14ac:dyDescent="0.25">
      <c r="A1444" s="46" t="s">
        <v>14033</v>
      </c>
      <c r="B1444" s="45"/>
      <c r="C1444" s="45"/>
      <c r="D1444" s="45"/>
      <c r="E1444" s="45"/>
      <c r="F1444" s="45"/>
      <c r="G1444" s="45"/>
      <c r="H1444" s="45"/>
      <c r="I1444" s="45"/>
      <c r="J1444" s="45"/>
      <c r="K1444" s="45"/>
      <c r="L1444" s="45"/>
      <c r="M1444" s="45"/>
      <c r="N1444" s="45"/>
      <c r="O1444" s="45"/>
      <c r="P1444" s="45"/>
      <c r="Q1444" s="45"/>
      <c r="R1444" s="45">
        <v>1</v>
      </c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  <c r="AT1444" s="45"/>
      <c r="AU1444" s="45"/>
      <c r="AV1444" s="45"/>
      <c r="AW1444" s="45"/>
      <c r="AX1444" s="45"/>
      <c r="AY1444" s="45"/>
      <c r="AZ1444" s="45"/>
      <c r="BA1444" s="45"/>
      <c r="BB1444" s="45"/>
      <c r="BC1444" s="45">
        <v>1</v>
      </c>
    </row>
    <row r="1445" spans="1:55" x14ac:dyDescent="0.25">
      <c r="A1445" s="46" t="s">
        <v>14034</v>
      </c>
      <c r="B1445" s="45"/>
      <c r="C1445" s="45"/>
      <c r="D1445" s="45"/>
      <c r="E1445" s="45"/>
      <c r="F1445" s="45"/>
      <c r="G1445" s="45"/>
      <c r="H1445" s="45"/>
      <c r="I1445" s="45"/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>
        <v>1</v>
      </c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  <c r="AT1445" s="45"/>
      <c r="AU1445" s="45"/>
      <c r="AV1445" s="45"/>
      <c r="AW1445" s="45"/>
      <c r="AX1445" s="45"/>
      <c r="AY1445" s="45"/>
      <c r="AZ1445" s="45"/>
      <c r="BA1445" s="45"/>
      <c r="BB1445" s="45"/>
      <c r="BC1445" s="45">
        <v>1</v>
      </c>
    </row>
    <row r="1446" spans="1:55" x14ac:dyDescent="0.25">
      <c r="A1446" s="46" t="s">
        <v>14035</v>
      </c>
      <c r="B1446" s="45"/>
      <c r="C1446" s="45"/>
      <c r="D1446" s="45"/>
      <c r="E1446" s="45"/>
      <c r="F1446" s="45"/>
      <c r="G1446" s="45"/>
      <c r="H1446" s="45"/>
      <c r="I1446" s="45"/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  <c r="AT1446" s="45">
        <v>1</v>
      </c>
      <c r="AU1446" s="45"/>
      <c r="AV1446" s="45"/>
      <c r="AW1446" s="45"/>
      <c r="AX1446" s="45"/>
      <c r="AY1446" s="45"/>
      <c r="AZ1446" s="45"/>
      <c r="BA1446" s="45"/>
      <c r="BB1446" s="45"/>
      <c r="BC1446" s="45">
        <v>1</v>
      </c>
    </row>
    <row r="1447" spans="1:55" x14ac:dyDescent="0.25">
      <c r="A1447" s="46" t="s">
        <v>14036</v>
      </c>
      <c r="B1447" s="45"/>
      <c r="C1447" s="45"/>
      <c r="D1447" s="45"/>
      <c r="E1447" s="45"/>
      <c r="F1447" s="45"/>
      <c r="G1447" s="45"/>
      <c r="H1447" s="45"/>
      <c r="I1447" s="45"/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  <c r="AT1447" s="45">
        <v>1</v>
      </c>
      <c r="AU1447" s="45"/>
      <c r="AV1447" s="45"/>
      <c r="AW1447" s="45"/>
      <c r="AX1447" s="45"/>
      <c r="AY1447" s="45"/>
      <c r="AZ1447" s="45"/>
      <c r="BA1447" s="45"/>
      <c r="BB1447" s="45"/>
      <c r="BC1447" s="45">
        <v>1</v>
      </c>
    </row>
    <row r="1448" spans="1:55" x14ac:dyDescent="0.25">
      <c r="A1448" s="46" t="s">
        <v>14037</v>
      </c>
      <c r="B1448" s="45"/>
      <c r="C1448" s="45"/>
      <c r="D1448" s="45"/>
      <c r="E1448" s="45"/>
      <c r="F1448" s="45"/>
      <c r="G1448" s="45"/>
      <c r="H1448" s="45"/>
      <c r="I1448" s="45"/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>
        <v>1</v>
      </c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  <c r="AT1448" s="45"/>
      <c r="AU1448" s="45"/>
      <c r="AV1448" s="45"/>
      <c r="AW1448" s="45"/>
      <c r="AX1448" s="45"/>
      <c r="AY1448" s="45"/>
      <c r="AZ1448" s="45"/>
      <c r="BA1448" s="45"/>
      <c r="BB1448" s="45"/>
      <c r="BC1448" s="45">
        <v>1</v>
      </c>
    </row>
    <row r="1449" spans="1:55" x14ac:dyDescent="0.25">
      <c r="A1449" s="46" t="s">
        <v>14038</v>
      </c>
      <c r="B1449" s="45"/>
      <c r="C1449" s="45"/>
      <c r="D1449" s="45"/>
      <c r="E1449" s="45"/>
      <c r="F1449" s="45"/>
      <c r="G1449" s="45"/>
      <c r="H1449" s="45"/>
      <c r="I1449" s="45"/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>
        <v>1</v>
      </c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  <c r="AT1449" s="45">
        <v>1</v>
      </c>
      <c r="AU1449" s="45"/>
      <c r="AV1449" s="45"/>
      <c r="AW1449" s="45"/>
      <c r="AX1449" s="45"/>
      <c r="AY1449" s="45"/>
      <c r="AZ1449" s="45"/>
      <c r="BA1449" s="45"/>
      <c r="BB1449" s="45"/>
      <c r="BC1449" s="45">
        <v>2</v>
      </c>
    </row>
    <row r="1450" spans="1:55" x14ac:dyDescent="0.25">
      <c r="A1450" s="46" t="s">
        <v>14039</v>
      </c>
      <c r="B1450" s="45"/>
      <c r="C1450" s="45"/>
      <c r="D1450" s="45"/>
      <c r="E1450" s="45"/>
      <c r="F1450" s="45"/>
      <c r="G1450" s="45"/>
      <c r="H1450" s="45"/>
      <c r="I1450" s="45"/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>
        <v>1</v>
      </c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  <c r="AT1450" s="45"/>
      <c r="AU1450" s="45"/>
      <c r="AV1450" s="45"/>
      <c r="AW1450" s="45"/>
      <c r="AX1450" s="45"/>
      <c r="AY1450" s="45"/>
      <c r="AZ1450" s="45"/>
      <c r="BA1450" s="45"/>
      <c r="BB1450" s="45"/>
      <c r="BC1450" s="45">
        <v>1</v>
      </c>
    </row>
    <row r="1451" spans="1:55" x14ac:dyDescent="0.25">
      <c r="A1451" s="46" t="s">
        <v>14040</v>
      </c>
      <c r="B1451" s="45"/>
      <c r="C1451" s="45"/>
      <c r="D1451" s="45"/>
      <c r="E1451" s="45"/>
      <c r="F1451" s="45"/>
      <c r="G1451" s="45"/>
      <c r="H1451" s="45"/>
      <c r="I1451" s="45"/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>
        <v>1</v>
      </c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  <c r="AT1451" s="45"/>
      <c r="AU1451" s="45"/>
      <c r="AV1451" s="45"/>
      <c r="AW1451" s="45"/>
      <c r="AX1451" s="45"/>
      <c r="AY1451" s="45"/>
      <c r="AZ1451" s="45"/>
      <c r="BA1451" s="45"/>
      <c r="BB1451" s="45"/>
      <c r="BC1451" s="45">
        <v>1</v>
      </c>
    </row>
    <row r="1452" spans="1:55" x14ac:dyDescent="0.25">
      <c r="A1452" s="46" t="s">
        <v>14041</v>
      </c>
      <c r="B1452" s="45"/>
      <c r="C1452" s="45"/>
      <c r="D1452" s="45"/>
      <c r="E1452" s="45"/>
      <c r="F1452" s="45"/>
      <c r="G1452" s="45"/>
      <c r="H1452" s="45"/>
      <c r="I1452" s="45"/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  <c r="AT1452" s="45">
        <v>1</v>
      </c>
      <c r="AU1452" s="45"/>
      <c r="AV1452" s="45"/>
      <c r="AW1452" s="45"/>
      <c r="AX1452" s="45"/>
      <c r="AY1452" s="45"/>
      <c r="AZ1452" s="45"/>
      <c r="BA1452" s="45"/>
      <c r="BB1452" s="45"/>
      <c r="BC1452" s="45">
        <v>1</v>
      </c>
    </row>
    <row r="1453" spans="1:55" x14ac:dyDescent="0.25">
      <c r="A1453" s="46" t="s">
        <v>14042</v>
      </c>
      <c r="B1453" s="45"/>
      <c r="C1453" s="45"/>
      <c r="D1453" s="45"/>
      <c r="E1453" s="45"/>
      <c r="F1453" s="45"/>
      <c r="G1453" s="45"/>
      <c r="H1453" s="45"/>
      <c r="I1453" s="45"/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  <c r="AT1453" s="45">
        <v>1</v>
      </c>
      <c r="AU1453" s="45"/>
      <c r="AV1453" s="45"/>
      <c r="AW1453" s="45"/>
      <c r="AX1453" s="45"/>
      <c r="AY1453" s="45"/>
      <c r="AZ1453" s="45"/>
      <c r="BA1453" s="45"/>
      <c r="BB1453" s="45"/>
      <c r="BC1453" s="45">
        <v>1</v>
      </c>
    </row>
    <row r="1454" spans="1:55" x14ac:dyDescent="0.25">
      <c r="A1454" s="46" t="s">
        <v>14043</v>
      </c>
      <c r="B1454" s="45"/>
      <c r="C1454" s="45"/>
      <c r="D1454" s="45"/>
      <c r="E1454" s="45"/>
      <c r="F1454" s="45"/>
      <c r="G1454" s="45"/>
      <c r="H1454" s="45"/>
      <c r="I1454" s="45"/>
      <c r="J1454" s="45"/>
      <c r="K1454" s="45"/>
      <c r="L1454" s="45"/>
      <c r="M1454" s="45"/>
      <c r="N1454" s="45"/>
      <c r="O1454" s="45"/>
      <c r="P1454" s="45"/>
      <c r="Q1454" s="45"/>
      <c r="R1454" s="45">
        <v>1</v>
      </c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  <c r="AT1454" s="45"/>
      <c r="AU1454" s="45"/>
      <c r="AV1454" s="45"/>
      <c r="AW1454" s="45"/>
      <c r="AX1454" s="45"/>
      <c r="AY1454" s="45"/>
      <c r="AZ1454" s="45"/>
      <c r="BA1454" s="45"/>
      <c r="BB1454" s="45"/>
      <c r="BC1454" s="45">
        <v>1</v>
      </c>
    </row>
    <row r="1455" spans="1:55" x14ac:dyDescent="0.25">
      <c r="A1455" s="46" t="s">
        <v>14044</v>
      </c>
      <c r="B1455" s="45"/>
      <c r="C1455" s="45"/>
      <c r="D1455" s="45"/>
      <c r="E1455" s="45"/>
      <c r="F1455" s="45"/>
      <c r="G1455" s="45"/>
      <c r="H1455" s="45"/>
      <c r="I1455" s="45"/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>
        <v>1</v>
      </c>
      <c r="AK1455" s="45"/>
      <c r="AL1455" s="45"/>
      <c r="AM1455" s="45"/>
      <c r="AN1455" s="45"/>
      <c r="AO1455" s="45"/>
      <c r="AP1455" s="45"/>
      <c r="AQ1455" s="45"/>
      <c r="AR1455" s="45"/>
      <c r="AS1455" s="45"/>
      <c r="AT1455" s="45"/>
      <c r="AU1455" s="45"/>
      <c r="AV1455" s="45"/>
      <c r="AW1455" s="45"/>
      <c r="AX1455" s="45"/>
      <c r="AY1455" s="45"/>
      <c r="AZ1455" s="45"/>
      <c r="BA1455" s="45"/>
      <c r="BB1455" s="45"/>
      <c r="BC1455" s="45">
        <v>1</v>
      </c>
    </row>
    <row r="1456" spans="1:55" x14ac:dyDescent="0.25">
      <c r="A1456" s="46" t="s">
        <v>14045</v>
      </c>
      <c r="B1456" s="45"/>
      <c r="C1456" s="45"/>
      <c r="D1456" s="45"/>
      <c r="E1456" s="45"/>
      <c r="F1456" s="45"/>
      <c r="G1456" s="45"/>
      <c r="H1456" s="45"/>
      <c r="I1456" s="45"/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>
        <v>1</v>
      </c>
      <c r="Z1456" s="45"/>
      <c r="AA1456" s="45"/>
      <c r="AB1456" s="45"/>
      <c r="AC1456" s="45"/>
      <c r="AD1456" s="45">
        <v>1</v>
      </c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  <c r="AT1456" s="45"/>
      <c r="AU1456" s="45"/>
      <c r="AV1456" s="45"/>
      <c r="AW1456" s="45"/>
      <c r="AX1456" s="45"/>
      <c r="AY1456" s="45"/>
      <c r="AZ1456" s="45"/>
      <c r="BA1456" s="45"/>
      <c r="BB1456" s="45"/>
      <c r="BC1456" s="45">
        <v>2</v>
      </c>
    </row>
    <row r="1457" spans="1:55" x14ac:dyDescent="0.25">
      <c r="A1457" s="46" t="s">
        <v>14046</v>
      </c>
      <c r="B1457" s="45"/>
      <c r="C1457" s="45"/>
      <c r="D1457" s="45"/>
      <c r="E1457" s="45"/>
      <c r="F1457" s="45"/>
      <c r="G1457" s="45"/>
      <c r="H1457" s="45"/>
      <c r="I1457" s="45"/>
      <c r="J1457" s="45"/>
      <c r="K1457" s="45"/>
      <c r="L1457" s="45"/>
      <c r="M1457" s="45"/>
      <c r="N1457" s="45"/>
      <c r="O1457" s="45"/>
      <c r="P1457" s="45"/>
      <c r="Q1457" s="45"/>
      <c r="R1457" s="45">
        <v>1</v>
      </c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  <c r="AT1457" s="45"/>
      <c r="AU1457" s="45"/>
      <c r="AV1457" s="45"/>
      <c r="AW1457" s="45"/>
      <c r="AX1457" s="45"/>
      <c r="AY1457" s="45"/>
      <c r="AZ1457" s="45"/>
      <c r="BA1457" s="45"/>
      <c r="BB1457" s="45"/>
      <c r="BC1457" s="45">
        <v>1</v>
      </c>
    </row>
    <row r="1458" spans="1:55" x14ac:dyDescent="0.25">
      <c r="A1458" s="46" t="s">
        <v>14047</v>
      </c>
      <c r="B1458" s="45"/>
      <c r="C1458" s="45"/>
      <c r="D1458" s="45"/>
      <c r="E1458" s="45"/>
      <c r="F1458" s="45"/>
      <c r="G1458" s="45"/>
      <c r="H1458" s="45"/>
      <c r="I1458" s="45"/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>
        <v>1</v>
      </c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  <c r="AT1458" s="45"/>
      <c r="AU1458" s="45"/>
      <c r="AV1458" s="45"/>
      <c r="AW1458" s="45"/>
      <c r="AX1458" s="45"/>
      <c r="AY1458" s="45"/>
      <c r="AZ1458" s="45"/>
      <c r="BA1458" s="45"/>
      <c r="BB1458" s="45"/>
      <c r="BC1458" s="45">
        <v>1</v>
      </c>
    </row>
    <row r="1459" spans="1:55" x14ac:dyDescent="0.25">
      <c r="A1459" s="46" t="s">
        <v>14048</v>
      </c>
      <c r="B1459" s="45"/>
      <c r="C1459" s="45"/>
      <c r="D1459" s="45"/>
      <c r="E1459" s="45"/>
      <c r="F1459" s="45"/>
      <c r="G1459" s="45"/>
      <c r="H1459" s="45"/>
      <c r="I1459" s="45"/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>
        <v>1</v>
      </c>
      <c r="AT1459" s="45"/>
      <c r="AU1459" s="45"/>
      <c r="AV1459" s="45"/>
      <c r="AW1459" s="45"/>
      <c r="AX1459" s="45"/>
      <c r="AY1459" s="45"/>
      <c r="AZ1459" s="45"/>
      <c r="BA1459" s="45"/>
      <c r="BB1459" s="45"/>
      <c r="BC1459" s="45">
        <v>1</v>
      </c>
    </row>
    <row r="1460" spans="1:55" x14ac:dyDescent="0.25">
      <c r="A1460" s="46" t="s">
        <v>14049</v>
      </c>
      <c r="B1460" s="45"/>
      <c r="C1460" s="45"/>
      <c r="D1460" s="45"/>
      <c r="E1460" s="45"/>
      <c r="F1460" s="45"/>
      <c r="G1460" s="45"/>
      <c r="H1460" s="45"/>
      <c r="I1460" s="45"/>
      <c r="J1460" s="45"/>
      <c r="K1460" s="45"/>
      <c r="L1460" s="45"/>
      <c r="M1460" s="45"/>
      <c r="N1460" s="45"/>
      <c r="O1460" s="45"/>
      <c r="P1460" s="45"/>
      <c r="Q1460" s="45"/>
      <c r="R1460" s="45">
        <v>1</v>
      </c>
      <c r="S1460" s="45"/>
      <c r="T1460" s="45"/>
      <c r="U1460" s="45"/>
      <c r="V1460" s="45"/>
      <c r="W1460" s="45"/>
      <c r="X1460" s="45"/>
      <c r="Y1460" s="45">
        <v>1</v>
      </c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  <c r="AT1460" s="45"/>
      <c r="AU1460" s="45"/>
      <c r="AV1460" s="45"/>
      <c r="AW1460" s="45"/>
      <c r="AX1460" s="45"/>
      <c r="AY1460" s="45"/>
      <c r="AZ1460" s="45"/>
      <c r="BA1460" s="45"/>
      <c r="BB1460" s="45"/>
      <c r="BC1460" s="45">
        <v>2</v>
      </c>
    </row>
    <row r="1461" spans="1:55" x14ac:dyDescent="0.25">
      <c r="A1461" s="46" t="s">
        <v>14050</v>
      </c>
      <c r="B1461" s="45"/>
      <c r="C1461" s="45"/>
      <c r="D1461" s="45"/>
      <c r="E1461" s="45"/>
      <c r="F1461" s="45"/>
      <c r="G1461" s="45"/>
      <c r="H1461" s="45"/>
      <c r="I1461" s="45"/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  <c r="AT1461" s="45"/>
      <c r="AU1461" s="45">
        <v>1</v>
      </c>
      <c r="AV1461" s="45"/>
      <c r="AW1461" s="45"/>
      <c r="AX1461" s="45"/>
      <c r="AY1461" s="45"/>
      <c r="AZ1461" s="45"/>
      <c r="BA1461" s="45"/>
      <c r="BB1461" s="45"/>
      <c r="BC1461" s="45">
        <v>1</v>
      </c>
    </row>
    <row r="1462" spans="1:55" x14ac:dyDescent="0.25">
      <c r="A1462" s="46" t="s">
        <v>14051</v>
      </c>
      <c r="B1462" s="45"/>
      <c r="C1462" s="45"/>
      <c r="D1462" s="45"/>
      <c r="E1462" s="45"/>
      <c r="F1462" s="45"/>
      <c r="G1462" s="45"/>
      <c r="H1462" s="45"/>
      <c r="I1462" s="45"/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>
        <v>1</v>
      </c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  <c r="AT1462" s="45"/>
      <c r="AU1462" s="45"/>
      <c r="AV1462" s="45"/>
      <c r="AW1462" s="45"/>
      <c r="AX1462" s="45"/>
      <c r="AY1462" s="45"/>
      <c r="AZ1462" s="45"/>
      <c r="BA1462" s="45"/>
      <c r="BB1462" s="45"/>
      <c r="BC1462" s="45">
        <v>1</v>
      </c>
    </row>
    <row r="1463" spans="1:55" x14ac:dyDescent="0.25">
      <c r="A1463" s="46" t="s">
        <v>14052</v>
      </c>
      <c r="B1463" s="45"/>
      <c r="C1463" s="45"/>
      <c r="D1463" s="45"/>
      <c r="E1463" s="45"/>
      <c r="F1463" s="45"/>
      <c r="G1463" s="45"/>
      <c r="H1463" s="45"/>
      <c r="I1463" s="45"/>
      <c r="J1463" s="45"/>
      <c r="K1463" s="45"/>
      <c r="L1463" s="45"/>
      <c r="M1463" s="45"/>
      <c r="N1463" s="45"/>
      <c r="O1463" s="45"/>
      <c r="P1463" s="45">
        <v>1</v>
      </c>
      <c r="Q1463" s="45"/>
      <c r="R1463" s="45"/>
      <c r="S1463" s="45"/>
      <c r="T1463" s="45">
        <v>1</v>
      </c>
      <c r="U1463" s="45"/>
      <c r="V1463" s="45"/>
      <c r="W1463" s="45"/>
      <c r="X1463" s="45"/>
      <c r="Y1463" s="45"/>
      <c r="Z1463" s="45"/>
      <c r="AA1463" s="45"/>
      <c r="AB1463" s="45">
        <v>1</v>
      </c>
      <c r="AC1463" s="45"/>
      <c r="AD1463" s="45">
        <v>1</v>
      </c>
      <c r="AE1463" s="45"/>
      <c r="AF1463" s="45"/>
      <c r="AG1463" s="45"/>
      <c r="AH1463" s="45"/>
      <c r="AI1463" s="45"/>
      <c r="AJ1463" s="45"/>
      <c r="AK1463" s="45">
        <v>1</v>
      </c>
      <c r="AL1463" s="45"/>
      <c r="AM1463" s="45"/>
      <c r="AN1463" s="45"/>
      <c r="AO1463" s="45"/>
      <c r="AP1463" s="45"/>
      <c r="AQ1463" s="45">
        <v>1</v>
      </c>
      <c r="AR1463" s="45"/>
      <c r="AS1463" s="45"/>
      <c r="AT1463" s="45"/>
      <c r="AU1463" s="45"/>
      <c r="AV1463" s="45"/>
      <c r="AW1463" s="45"/>
      <c r="AX1463" s="45"/>
      <c r="AY1463" s="45"/>
      <c r="AZ1463" s="45">
        <v>1</v>
      </c>
      <c r="BA1463" s="45"/>
      <c r="BB1463" s="45"/>
      <c r="BC1463" s="45">
        <v>7</v>
      </c>
    </row>
    <row r="1464" spans="1:55" x14ac:dyDescent="0.25">
      <c r="A1464" s="46" t="s">
        <v>14054</v>
      </c>
      <c r="B1464" s="45"/>
      <c r="C1464" s="45"/>
      <c r="D1464" s="45"/>
      <c r="E1464" s="45"/>
      <c r="F1464" s="45"/>
      <c r="G1464" s="45"/>
      <c r="H1464" s="45"/>
      <c r="I1464" s="45"/>
      <c r="J1464" s="45"/>
      <c r="K1464" s="45"/>
      <c r="L1464" s="45">
        <v>1</v>
      </c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>
        <v>1</v>
      </c>
      <c r="AD1464" s="45"/>
      <c r="AE1464" s="45"/>
      <c r="AF1464" s="45"/>
      <c r="AG1464" s="45"/>
      <c r="AH1464" s="45"/>
      <c r="AI1464" s="45"/>
      <c r="AJ1464" s="45">
        <v>1</v>
      </c>
      <c r="AK1464" s="45"/>
      <c r="AL1464" s="45"/>
      <c r="AM1464" s="45"/>
      <c r="AN1464" s="45"/>
      <c r="AO1464" s="45"/>
      <c r="AP1464" s="45"/>
      <c r="AQ1464" s="45"/>
      <c r="AR1464" s="45"/>
      <c r="AS1464" s="45"/>
      <c r="AT1464" s="45"/>
      <c r="AU1464" s="45"/>
      <c r="AV1464" s="45">
        <v>1</v>
      </c>
      <c r="AW1464" s="45"/>
      <c r="AX1464" s="45"/>
      <c r="AY1464" s="45"/>
      <c r="AZ1464" s="45"/>
      <c r="BA1464" s="45"/>
      <c r="BB1464" s="45"/>
      <c r="BC1464" s="45">
        <v>4</v>
      </c>
    </row>
    <row r="1465" spans="1:55" x14ac:dyDescent="0.25">
      <c r="A1465" s="46" t="s">
        <v>14053</v>
      </c>
      <c r="B1465" s="45"/>
      <c r="C1465" s="45"/>
      <c r="D1465" s="45"/>
      <c r="E1465" s="45"/>
      <c r="F1465" s="45"/>
      <c r="G1465" s="45"/>
      <c r="H1465" s="45"/>
      <c r="I1465" s="45"/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  <c r="AT1465" s="45"/>
      <c r="AU1465" s="45"/>
      <c r="AV1465" s="45">
        <v>1</v>
      </c>
      <c r="AW1465" s="45"/>
      <c r="AX1465" s="45"/>
      <c r="AY1465" s="45"/>
      <c r="AZ1465" s="45"/>
      <c r="BA1465" s="45"/>
      <c r="BB1465" s="45"/>
      <c r="BC1465" s="45">
        <v>1</v>
      </c>
    </row>
    <row r="1466" spans="1:55" x14ac:dyDescent="0.25">
      <c r="A1466" s="46" t="s">
        <v>14055</v>
      </c>
      <c r="B1466" s="45"/>
      <c r="C1466" s="45"/>
      <c r="D1466" s="45"/>
      <c r="E1466" s="45"/>
      <c r="F1466" s="45"/>
      <c r="G1466" s="45"/>
      <c r="H1466" s="45"/>
      <c r="I1466" s="45"/>
      <c r="J1466" s="45"/>
      <c r="K1466" s="45"/>
      <c r="L1466" s="45"/>
      <c r="M1466" s="45"/>
      <c r="N1466" s="45"/>
      <c r="O1466" s="45"/>
      <c r="P1466" s="45"/>
      <c r="Q1466" s="45"/>
      <c r="R1466" s="45">
        <v>1</v>
      </c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  <c r="AT1466" s="45"/>
      <c r="AU1466" s="45"/>
      <c r="AV1466" s="45"/>
      <c r="AW1466" s="45"/>
      <c r="AX1466" s="45"/>
      <c r="AY1466" s="45"/>
      <c r="AZ1466" s="45"/>
      <c r="BA1466" s="45"/>
      <c r="BB1466" s="45"/>
      <c r="BC1466" s="45">
        <v>1</v>
      </c>
    </row>
    <row r="1467" spans="1:55" x14ac:dyDescent="0.25">
      <c r="A1467" s="46" t="s">
        <v>14056</v>
      </c>
      <c r="B1467" s="45"/>
      <c r="C1467" s="45"/>
      <c r="D1467" s="45"/>
      <c r="E1467" s="45"/>
      <c r="F1467" s="45"/>
      <c r="G1467" s="45"/>
      <c r="H1467" s="45"/>
      <c r="I1467" s="45"/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>
        <v>1</v>
      </c>
      <c r="AP1467" s="45"/>
      <c r="AQ1467" s="45"/>
      <c r="AR1467" s="45"/>
      <c r="AS1467" s="45"/>
      <c r="AT1467" s="45"/>
      <c r="AU1467" s="45"/>
      <c r="AV1467" s="45"/>
      <c r="AW1467" s="45"/>
      <c r="AX1467" s="45"/>
      <c r="AY1467" s="45"/>
      <c r="AZ1467" s="45"/>
      <c r="BA1467" s="45"/>
      <c r="BB1467" s="45"/>
      <c r="BC1467" s="45">
        <v>1</v>
      </c>
    </row>
    <row r="1468" spans="1:55" x14ac:dyDescent="0.25">
      <c r="A1468" s="46" t="s">
        <v>14057</v>
      </c>
      <c r="B1468" s="45"/>
      <c r="C1468" s="45"/>
      <c r="D1468" s="45"/>
      <c r="E1468" s="45"/>
      <c r="F1468" s="45"/>
      <c r="G1468" s="45"/>
      <c r="H1468" s="45"/>
      <c r="I1468" s="45"/>
      <c r="J1468" s="45"/>
      <c r="K1468" s="45"/>
      <c r="L1468" s="45"/>
      <c r="M1468" s="45"/>
      <c r="N1468" s="45">
        <v>1</v>
      </c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  <c r="AT1468" s="45"/>
      <c r="AU1468" s="45"/>
      <c r="AV1468" s="45"/>
      <c r="AW1468" s="45"/>
      <c r="AX1468" s="45"/>
      <c r="AY1468" s="45"/>
      <c r="AZ1468" s="45"/>
      <c r="BA1468" s="45"/>
      <c r="BB1468" s="45"/>
      <c r="BC1468" s="45">
        <v>1</v>
      </c>
    </row>
    <row r="1469" spans="1:55" x14ac:dyDescent="0.25">
      <c r="A1469" s="46" t="s">
        <v>14058</v>
      </c>
      <c r="B1469" s="45"/>
      <c r="C1469" s="45"/>
      <c r="D1469" s="45"/>
      <c r="E1469" s="45"/>
      <c r="F1469" s="45"/>
      <c r="G1469" s="45"/>
      <c r="H1469" s="45"/>
      <c r="I1469" s="45"/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>
        <v>1</v>
      </c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  <c r="AT1469" s="45"/>
      <c r="AU1469" s="45"/>
      <c r="AV1469" s="45"/>
      <c r="AW1469" s="45"/>
      <c r="AX1469" s="45"/>
      <c r="AY1469" s="45"/>
      <c r="AZ1469" s="45"/>
      <c r="BA1469" s="45"/>
      <c r="BB1469" s="45"/>
      <c r="BC1469" s="45">
        <v>1</v>
      </c>
    </row>
    <row r="1470" spans="1:55" x14ac:dyDescent="0.25">
      <c r="A1470" s="46" t="s">
        <v>14059</v>
      </c>
      <c r="B1470" s="45"/>
      <c r="C1470" s="45"/>
      <c r="D1470" s="45"/>
      <c r="E1470" s="45"/>
      <c r="F1470" s="45"/>
      <c r="G1470" s="45">
        <v>1</v>
      </c>
      <c r="H1470" s="45"/>
      <c r="I1470" s="45"/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  <c r="AT1470" s="45"/>
      <c r="AU1470" s="45"/>
      <c r="AV1470" s="45"/>
      <c r="AW1470" s="45"/>
      <c r="AX1470" s="45"/>
      <c r="AY1470" s="45"/>
      <c r="AZ1470" s="45"/>
      <c r="BA1470" s="45"/>
      <c r="BB1470" s="45"/>
      <c r="BC1470" s="45">
        <v>1</v>
      </c>
    </row>
    <row r="1471" spans="1:55" x14ac:dyDescent="0.25">
      <c r="A1471" s="46" t="s">
        <v>14060</v>
      </c>
      <c r="B1471" s="45"/>
      <c r="C1471" s="45"/>
      <c r="D1471" s="45"/>
      <c r="E1471" s="45"/>
      <c r="F1471" s="45"/>
      <c r="G1471" s="45">
        <v>1</v>
      </c>
      <c r="H1471" s="45"/>
      <c r="I1471" s="45"/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>
        <v>1</v>
      </c>
      <c r="AP1471" s="45"/>
      <c r="AQ1471" s="45"/>
      <c r="AR1471" s="45"/>
      <c r="AS1471" s="45"/>
      <c r="AT1471" s="45"/>
      <c r="AU1471" s="45"/>
      <c r="AV1471" s="45"/>
      <c r="AW1471" s="45"/>
      <c r="AX1471" s="45"/>
      <c r="AY1471" s="45"/>
      <c r="AZ1471" s="45"/>
      <c r="BA1471" s="45"/>
      <c r="BB1471" s="45"/>
      <c r="BC1471" s="45">
        <v>2</v>
      </c>
    </row>
    <row r="1472" spans="1:55" x14ac:dyDescent="0.25">
      <c r="A1472" s="46" t="s">
        <v>14061</v>
      </c>
      <c r="B1472" s="45"/>
      <c r="C1472" s="45"/>
      <c r="D1472" s="45"/>
      <c r="E1472" s="45"/>
      <c r="F1472" s="45"/>
      <c r="G1472" s="45"/>
      <c r="H1472" s="45"/>
      <c r="I1472" s="45"/>
      <c r="J1472" s="45"/>
      <c r="K1472" s="45"/>
      <c r="L1472" s="45"/>
      <c r="M1472" s="45"/>
      <c r="N1472" s="45"/>
      <c r="O1472" s="45"/>
      <c r="P1472" s="45"/>
      <c r="Q1472" s="45">
        <v>1</v>
      </c>
      <c r="R1472" s="45"/>
      <c r="S1472" s="45"/>
      <c r="T1472" s="45"/>
      <c r="U1472" s="45"/>
      <c r="V1472" s="45"/>
      <c r="W1472" s="45"/>
      <c r="X1472" s="45"/>
      <c r="Y1472" s="45"/>
      <c r="Z1472" s="45">
        <v>1</v>
      </c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  <c r="AT1472" s="45"/>
      <c r="AU1472" s="45"/>
      <c r="AV1472" s="45"/>
      <c r="AW1472" s="45"/>
      <c r="AX1472" s="45"/>
      <c r="AY1472" s="45"/>
      <c r="AZ1472" s="45"/>
      <c r="BA1472" s="45"/>
      <c r="BB1472" s="45"/>
      <c r="BC1472" s="45">
        <v>2</v>
      </c>
    </row>
    <row r="1473" spans="1:55" x14ac:dyDescent="0.25">
      <c r="A1473" s="46" t="s">
        <v>14062</v>
      </c>
      <c r="B1473" s="45"/>
      <c r="C1473" s="45"/>
      <c r="D1473" s="45"/>
      <c r="E1473" s="45"/>
      <c r="F1473" s="45"/>
      <c r="G1473" s="45"/>
      <c r="H1473" s="45"/>
      <c r="I1473" s="45"/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  <c r="AT1473" s="45"/>
      <c r="AU1473" s="45"/>
      <c r="AV1473" s="45"/>
      <c r="AW1473" s="45"/>
      <c r="AX1473" s="45"/>
      <c r="AY1473" s="45"/>
      <c r="AZ1473" s="45"/>
      <c r="BA1473" s="45">
        <v>1</v>
      </c>
      <c r="BB1473" s="45"/>
      <c r="BC1473" s="45">
        <v>1</v>
      </c>
    </row>
    <row r="1474" spans="1:55" x14ac:dyDescent="0.25">
      <c r="A1474" s="46" t="s">
        <v>14063</v>
      </c>
      <c r="B1474" s="45"/>
      <c r="C1474" s="45"/>
      <c r="D1474" s="45"/>
      <c r="E1474" s="45"/>
      <c r="F1474" s="45">
        <v>1</v>
      </c>
      <c r="G1474" s="45"/>
      <c r="H1474" s="45"/>
      <c r="I1474" s="45"/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  <c r="AT1474" s="45"/>
      <c r="AU1474" s="45"/>
      <c r="AV1474" s="45"/>
      <c r="AW1474" s="45"/>
      <c r="AX1474" s="45"/>
      <c r="AY1474" s="45"/>
      <c r="AZ1474" s="45"/>
      <c r="BA1474" s="45"/>
      <c r="BB1474" s="45"/>
      <c r="BC1474" s="45">
        <v>1</v>
      </c>
    </row>
    <row r="1475" spans="1:55" x14ac:dyDescent="0.25">
      <c r="A1475" s="46" t="s">
        <v>14064</v>
      </c>
      <c r="B1475" s="45"/>
      <c r="C1475" s="45"/>
      <c r="D1475" s="45"/>
      <c r="E1475" s="45"/>
      <c r="F1475" s="45"/>
      <c r="G1475" s="45"/>
      <c r="H1475" s="45"/>
      <c r="I1475" s="45"/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>
        <v>1</v>
      </c>
      <c r="AT1475" s="45"/>
      <c r="AU1475" s="45"/>
      <c r="AV1475" s="45"/>
      <c r="AW1475" s="45"/>
      <c r="AX1475" s="45"/>
      <c r="AY1475" s="45"/>
      <c r="AZ1475" s="45"/>
      <c r="BA1475" s="45">
        <v>1</v>
      </c>
      <c r="BB1475" s="45"/>
      <c r="BC1475" s="45">
        <v>2</v>
      </c>
    </row>
    <row r="1476" spans="1:55" x14ac:dyDescent="0.25">
      <c r="A1476" s="46" t="s">
        <v>14066</v>
      </c>
      <c r="B1476" s="45"/>
      <c r="C1476" s="45"/>
      <c r="D1476" s="45"/>
      <c r="E1476" s="45"/>
      <c r="F1476" s="45"/>
      <c r="G1476" s="45"/>
      <c r="H1476" s="45"/>
      <c r="I1476" s="45"/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  <c r="AT1476" s="45"/>
      <c r="AU1476" s="45"/>
      <c r="AV1476" s="45">
        <v>1</v>
      </c>
      <c r="AW1476" s="45"/>
      <c r="AX1476" s="45"/>
      <c r="AY1476" s="45"/>
      <c r="AZ1476" s="45"/>
      <c r="BA1476" s="45"/>
      <c r="BB1476" s="45"/>
      <c r="BC1476" s="45">
        <v>1</v>
      </c>
    </row>
    <row r="1477" spans="1:55" x14ac:dyDescent="0.25">
      <c r="A1477" s="46" t="s">
        <v>14065</v>
      </c>
      <c r="B1477" s="45"/>
      <c r="C1477" s="45"/>
      <c r="D1477" s="45"/>
      <c r="E1477" s="45"/>
      <c r="F1477" s="45"/>
      <c r="G1477" s="45"/>
      <c r="H1477" s="45"/>
      <c r="I1477" s="45"/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  <c r="AT1477" s="45"/>
      <c r="AU1477" s="45"/>
      <c r="AV1477" s="45">
        <v>1</v>
      </c>
      <c r="AW1477" s="45"/>
      <c r="AX1477" s="45"/>
      <c r="AY1477" s="45"/>
      <c r="AZ1477" s="45"/>
      <c r="BA1477" s="45"/>
      <c r="BB1477" s="45"/>
      <c r="BC1477" s="45">
        <v>1</v>
      </c>
    </row>
    <row r="1478" spans="1:55" x14ac:dyDescent="0.25">
      <c r="A1478" s="46" t="s">
        <v>14067</v>
      </c>
      <c r="B1478" s="45"/>
      <c r="C1478" s="45"/>
      <c r="D1478" s="45"/>
      <c r="E1478" s="45"/>
      <c r="F1478" s="45"/>
      <c r="G1478" s="45"/>
      <c r="H1478" s="45"/>
      <c r="I1478" s="45"/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>
        <v>1</v>
      </c>
      <c r="AS1478" s="45"/>
      <c r="AT1478" s="45">
        <v>1</v>
      </c>
      <c r="AU1478" s="45"/>
      <c r="AV1478" s="45"/>
      <c r="AW1478" s="45"/>
      <c r="AX1478" s="45"/>
      <c r="AY1478" s="45"/>
      <c r="AZ1478" s="45"/>
      <c r="BA1478" s="45"/>
      <c r="BB1478" s="45"/>
      <c r="BC1478" s="45">
        <v>2</v>
      </c>
    </row>
    <row r="1479" spans="1:55" x14ac:dyDescent="0.25">
      <c r="A1479" s="46" t="s">
        <v>14068</v>
      </c>
      <c r="B1479" s="45"/>
      <c r="C1479" s="45"/>
      <c r="D1479" s="45"/>
      <c r="E1479" s="45"/>
      <c r="F1479" s="45"/>
      <c r="G1479" s="45"/>
      <c r="H1479" s="45"/>
      <c r="I1479" s="45"/>
      <c r="J1479" s="45"/>
      <c r="K1479" s="45"/>
      <c r="L1479" s="45"/>
      <c r="M1479" s="45"/>
      <c r="N1479" s="45"/>
      <c r="O1479" s="45"/>
      <c r="P1479" s="45"/>
      <c r="Q1479" s="45"/>
      <c r="R1479" s="45"/>
      <c r="S1479" s="45">
        <v>1</v>
      </c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>
        <v>1</v>
      </c>
      <c r="AT1479" s="45">
        <v>1</v>
      </c>
      <c r="AU1479" s="45"/>
      <c r="AV1479" s="45"/>
      <c r="AW1479" s="45"/>
      <c r="AX1479" s="45"/>
      <c r="AY1479" s="45"/>
      <c r="AZ1479" s="45"/>
      <c r="BA1479" s="45"/>
      <c r="BB1479" s="45"/>
      <c r="BC1479" s="45">
        <v>3</v>
      </c>
    </row>
    <row r="1480" spans="1:55" x14ac:dyDescent="0.25">
      <c r="A1480" s="46" t="s">
        <v>14069</v>
      </c>
      <c r="B1480" s="45"/>
      <c r="C1480" s="45"/>
      <c r="D1480" s="45"/>
      <c r="E1480" s="45"/>
      <c r="F1480" s="45"/>
      <c r="G1480" s="45"/>
      <c r="H1480" s="45"/>
      <c r="I1480" s="45"/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>
        <v>1</v>
      </c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  <c r="AT1480" s="45"/>
      <c r="AU1480" s="45"/>
      <c r="AV1480" s="45"/>
      <c r="AW1480" s="45"/>
      <c r="AX1480" s="45"/>
      <c r="AY1480" s="45"/>
      <c r="AZ1480" s="45"/>
      <c r="BA1480" s="45"/>
      <c r="BB1480" s="45"/>
      <c r="BC1480" s="45">
        <v>1</v>
      </c>
    </row>
    <row r="1481" spans="1:55" x14ac:dyDescent="0.25">
      <c r="A1481" s="46" t="s">
        <v>14071</v>
      </c>
      <c r="B1481" s="45"/>
      <c r="C1481" s="45"/>
      <c r="D1481" s="45"/>
      <c r="E1481" s="45"/>
      <c r="F1481" s="45"/>
      <c r="G1481" s="45"/>
      <c r="H1481" s="45"/>
      <c r="I1481" s="45"/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>
        <v>1</v>
      </c>
      <c r="Z1481" s="45"/>
      <c r="AA1481" s="45"/>
      <c r="AB1481" s="45"/>
      <c r="AC1481" s="45"/>
      <c r="AD1481" s="45"/>
      <c r="AE1481" s="45">
        <v>1</v>
      </c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  <c r="AT1481" s="45"/>
      <c r="AU1481" s="45"/>
      <c r="AV1481" s="45"/>
      <c r="AW1481" s="45"/>
      <c r="AX1481" s="45"/>
      <c r="AY1481" s="45"/>
      <c r="AZ1481" s="45">
        <v>1</v>
      </c>
      <c r="BA1481" s="45"/>
      <c r="BB1481" s="45"/>
      <c r="BC1481" s="45">
        <v>3</v>
      </c>
    </row>
    <row r="1482" spans="1:55" x14ac:dyDescent="0.25">
      <c r="A1482" s="46" t="s">
        <v>14070</v>
      </c>
      <c r="B1482" s="45"/>
      <c r="C1482" s="45"/>
      <c r="D1482" s="45"/>
      <c r="E1482" s="45"/>
      <c r="F1482" s="45"/>
      <c r="G1482" s="45"/>
      <c r="H1482" s="45"/>
      <c r="I1482" s="45"/>
      <c r="J1482" s="45"/>
      <c r="K1482" s="45"/>
      <c r="L1482" s="45"/>
      <c r="M1482" s="45"/>
      <c r="N1482" s="45"/>
      <c r="O1482" s="45"/>
      <c r="P1482" s="45">
        <v>1</v>
      </c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  <c r="AT1482" s="45"/>
      <c r="AU1482" s="45"/>
      <c r="AV1482" s="45"/>
      <c r="AW1482" s="45"/>
      <c r="AX1482" s="45"/>
      <c r="AY1482" s="45"/>
      <c r="AZ1482" s="45"/>
      <c r="BA1482" s="45"/>
      <c r="BB1482" s="45"/>
      <c r="BC1482" s="45">
        <v>1</v>
      </c>
    </row>
    <row r="1483" spans="1:55" x14ac:dyDescent="0.25">
      <c r="A1483" s="46" t="s">
        <v>14072</v>
      </c>
      <c r="B1483" s="45"/>
      <c r="C1483" s="45"/>
      <c r="D1483" s="45"/>
      <c r="E1483" s="45"/>
      <c r="F1483" s="45"/>
      <c r="G1483" s="45"/>
      <c r="H1483" s="45"/>
      <c r="I1483" s="45"/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  <c r="AT1483" s="45"/>
      <c r="AU1483" s="45"/>
      <c r="AV1483" s="45">
        <v>1</v>
      </c>
      <c r="AW1483" s="45"/>
      <c r="AX1483" s="45"/>
      <c r="AY1483" s="45"/>
      <c r="AZ1483" s="45"/>
      <c r="BA1483" s="45"/>
      <c r="BB1483" s="45"/>
      <c r="BC1483" s="45">
        <v>1</v>
      </c>
    </row>
    <row r="1484" spans="1:55" x14ac:dyDescent="0.25">
      <c r="A1484" s="46" t="s">
        <v>14073</v>
      </c>
      <c r="B1484" s="45"/>
      <c r="C1484" s="45"/>
      <c r="D1484" s="45"/>
      <c r="E1484" s="45"/>
      <c r="F1484" s="45"/>
      <c r="G1484" s="45"/>
      <c r="H1484" s="45"/>
      <c r="I1484" s="45"/>
      <c r="J1484" s="45"/>
      <c r="K1484" s="45"/>
      <c r="L1484" s="45"/>
      <c r="M1484" s="45"/>
      <c r="N1484" s="45"/>
      <c r="O1484" s="45"/>
      <c r="P1484" s="45"/>
      <c r="Q1484" s="45"/>
      <c r="R1484" s="45"/>
      <c r="S1484" s="45">
        <v>1</v>
      </c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  <c r="AT1484" s="45"/>
      <c r="AU1484" s="45"/>
      <c r="AV1484" s="45"/>
      <c r="AW1484" s="45"/>
      <c r="AX1484" s="45"/>
      <c r="AY1484" s="45"/>
      <c r="AZ1484" s="45"/>
      <c r="BA1484" s="45"/>
      <c r="BB1484" s="45"/>
      <c r="BC1484" s="45">
        <v>1</v>
      </c>
    </row>
    <row r="1485" spans="1:55" x14ac:dyDescent="0.25">
      <c r="A1485" s="46" t="s">
        <v>14074</v>
      </c>
      <c r="B1485" s="45"/>
      <c r="C1485" s="45"/>
      <c r="D1485" s="45"/>
      <c r="E1485" s="45"/>
      <c r="F1485" s="45"/>
      <c r="G1485" s="45"/>
      <c r="H1485" s="45"/>
      <c r="I1485" s="45"/>
      <c r="J1485" s="45"/>
      <c r="K1485" s="45"/>
      <c r="L1485" s="45">
        <v>1</v>
      </c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  <c r="AT1485" s="45"/>
      <c r="AU1485" s="45"/>
      <c r="AV1485" s="45"/>
      <c r="AW1485" s="45"/>
      <c r="AX1485" s="45"/>
      <c r="AY1485" s="45"/>
      <c r="AZ1485" s="45"/>
      <c r="BA1485" s="45"/>
      <c r="BB1485" s="45"/>
      <c r="BC1485" s="45">
        <v>1</v>
      </c>
    </row>
    <row r="1486" spans="1:55" x14ac:dyDescent="0.25">
      <c r="A1486" s="46" t="s">
        <v>14075</v>
      </c>
      <c r="B1486" s="45"/>
      <c r="C1486" s="45"/>
      <c r="D1486" s="45"/>
      <c r="E1486" s="45"/>
      <c r="F1486" s="45"/>
      <c r="G1486" s="45"/>
      <c r="H1486" s="45"/>
      <c r="I1486" s="45"/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>
        <v>1</v>
      </c>
      <c r="AD1486" s="45"/>
      <c r="AE1486" s="45"/>
      <c r="AF1486" s="45">
        <v>1</v>
      </c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  <c r="AT1486" s="45"/>
      <c r="AU1486" s="45"/>
      <c r="AV1486" s="45">
        <v>1</v>
      </c>
      <c r="AW1486" s="45"/>
      <c r="AX1486" s="45"/>
      <c r="AY1486" s="45"/>
      <c r="AZ1486" s="45"/>
      <c r="BA1486" s="45"/>
      <c r="BB1486" s="45"/>
      <c r="BC1486" s="45">
        <v>3</v>
      </c>
    </row>
    <row r="1487" spans="1:55" x14ac:dyDescent="0.25">
      <c r="A1487" s="46" t="s">
        <v>14076</v>
      </c>
      <c r="B1487" s="45"/>
      <c r="C1487" s="45"/>
      <c r="D1487" s="45"/>
      <c r="E1487" s="45"/>
      <c r="F1487" s="45"/>
      <c r="G1487" s="45"/>
      <c r="H1487" s="45"/>
      <c r="I1487" s="45"/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>
        <v>1</v>
      </c>
      <c r="AK1487" s="45"/>
      <c r="AL1487" s="45"/>
      <c r="AM1487" s="45"/>
      <c r="AN1487" s="45"/>
      <c r="AO1487" s="45"/>
      <c r="AP1487" s="45"/>
      <c r="AQ1487" s="45"/>
      <c r="AR1487" s="45"/>
      <c r="AS1487" s="45"/>
      <c r="AT1487" s="45"/>
      <c r="AU1487" s="45"/>
      <c r="AV1487" s="45"/>
      <c r="AW1487" s="45"/>
      <c r="AX1487" s="45"/>
      <c r="AY1487" s="45"/>
      <c r="AZ1487" s="45"/>
      <c r="BA1487" s="45"/>
      <c r="BB1487" s="45"/>
      <c r="BC1487" s="45">
        <v>1</v>
      </c>
    </row>
    <row r="1488" spans="1:55" x14ac:dyDescent="0.25">
      <c r="A1488" s="46" t="s">
        <v>14077</v>
      </c>
      <c r="B1488" s="45"/>
      <c r="C1488" s="45"/>
      <c r="D1488" s="45"/>
      <c r="E1488" s="45"/>
      <c r="F1488" s="45"/>
      <c r="G1488" s="45"/>
      <c r="H1488" s="45"/>
      <c r="I1488" s="45"/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  <c r="AT1488" s="45">
        <v>1</v>
      </c>
      <c r="AU1488" s="45"/>
      <c r="AV1488" s="45"/>
      <c r="AW1488" s="45"/>
      <c r="AX1488" s="45"/>
      <c r="AY1488" s="45"/>
      <c r="AZ1488" s="45"/>
      <c r="BA1488" s="45"/>
      <c r="BB1488" s="45"/>
      <c r="BC1488" s="45">
        <v>1</v>
      </c>
    </row>
    <row r="1489" spans="1:55" x14ac:dyDescent="0.25">
      <c r="A1489" s="46" t="s">
        <v>14078</v>
      </c>
      <c r="B1489" s="45"/>
      <c r="C1489" s="45"/>
      <c r="D1489" s="45"/>
      <c r="E1489" s="45"/>
      <c r="F1489" s="45"/>
      <c r="G1489" s="45"/>
      <c r="H1489" s="45"/>
      <c r="I1489" s="45"/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>
        <v>1</v>
      </c>
      <c r="AM1489" s="45"/>
      <c r="AN1489" s="45"/>
      <c r="AO1489" s="45"/>
      <c r="AP1489" s="45"/>
      <c r="AQ1489" s="45"/>
      <c r="AR1489" s="45"/>
      <c r="AS1489" s="45"/>
      <c r="AT1489" s="45"/>
      <c r="AU1489" s="45"/>
      <c r="AV1489" s="45"/>
      <c r="AW1489" s="45"/>
      <c r="AX1489" s="45"/>
      <c r="AY1489" s="45"/>
      <c r="AZ1489" s="45"/>
      <c r="BA1489" s="45"/>
      <c r="BB1489" s="45"/>
      <c r="BC1489" s="45">
        <v>1</v>
      </c>
    </row>
    <row r="1490" spans="1:55" x14ac:dyDescent="0.25">
      <c r="A1490" s="46" t="s">
        <v>14079</v>
      </c>
      <c r="B1490" s="45"/>
      <c r="C1490" s="45"/>
      <c r="D1490" s="45"/>
      <c r="E1490" s="45"/>
      <c r="F1490" s="45"/>
      <c r="G1490" s="45"/>
      <c r="H1490" s="45"/>
      <c r="I1490" s="45"/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>
        <v>1</v>
      </c>
      <c r="AM1490" s="45"/>
      <c r="AN1490" s="45"/>
      <c r="AO1490" s="45"/>
      <c r="AP1490" s="45"/>
      <c r="AQ1490" s="45"/>
      <c r="AR1490" s="45"/>
      <c r="AS1490" s="45"/>
      <c r="AT1490" s="45"/>
      <c r="AU1490" s="45"/>
      <c r="AV1490" s="45"/>
      <c r="AW1490" s="45"/>
      <c r="AX1490" s="45"/>
      <c r="AY1490" s="45"/>
      <c r="AZ1490" s="45"/>
      <c r="BA1490" s="45"/>
      <c r="BB1490" s="45"/>
      <c r="BC1490" s="45">
        <v>1</v>
      </c>
    </row>
    <row r="1491" spans="1:55" x14ac:dyDescent="0.25">
      <c r="A1491" s="46" t="s">
        <v>14080</v>
      </c>
      <c r="B1491" s="45"/>
      <c r="C1491" s="45"/>
      <c r="D1491" s="45"/>
      <c r="E1491" s="45"/>
      <c r="F1491" s="45"/>
      <c r="G1491" s="45"/>
      <c r="H1491" s="45"/>
      <c r="I1491" s="45"/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>
        <v>1</v>
      </c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  <c r="AT1491" s="45"/>
      <c r="AU1491" s="45"/>
      <c r="AV1491" s="45"/>
      <c r="AW1491" s="45"/>
      <c r="AX1491" s="45"/>
      <c r="AY1491" s="45"/>
      <c r="AZ1491" s="45"/>
      <c r="BA1491" s="45"/>
      <c r="BB1491" s="45"/>
      <c r="BC1491" s="45">
        <v>1</v>
      </c>
    </row>
    <row r="1492" spans="1:55" x14ac:dyDescent="0.25">
      <c r="A1492" s="46" t="s">
        <v>14081</v>
      </c>
      <c r="B1492" s="45"/>
      <c r="C1492" s="45"/>
      <c r="D1492" s="45"/>
      <c r="E1492" s="45"/>
      <c r="F1492" s="45"/>
      <c r="G1492" s="45"/>
      <c r="H1492" s="45"/>
      <c r="I1492" s="45"/>
      <c r="J1492" s="45"/>
      <c r="K1492" s="45"/>
      <c r="L1492" s="45"/>
      <c r="M1492" s="45"/>
      <c r="N1492" s="45"/>
      <c r="O1492" s="45"/>
      <c r="P1492" s="45"/>
      <c r="Q1492" s="45"/>
      <c r="R1492" s="45">
        <v>1</v>
      </c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  <c r="AT1492" s="45"/>
      <c r="AU1492" s="45"/>
      <c r="AV1492" s="45"/>
      <c r="AW1492" s="45"/>
      <c r="AX1492" s="45"/>
      <c r="AY1492" s="45"/>
      <c r="AZ1492" s="45"/>
      <c r="BA1492" s="45"/>
      <c r="BB1492" s="45"/>
      <c r="BC1492" s="45">
        <v>1</v>
      </c>
    </row>
    <row r="1493" spans="1:55" x14ac:dyDescent="0.25">
      <c r="A1493" s="46" t="s">
        <v>14082</v>
      </c>
      <c r="B1493" s="45"/>
      <c r="C1493" s="45"/>
      <c r="D1493" s="45"/>
      <c r="E1493" s="45"/>
      <c r="F1493" s="45"/>
      <c r="G1493" s="45"/>
      <c r="H1493" s="45"/>
      <c r="I1493" s="45"/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>
        <v>1</v>
      </c>
      <c r="AC1493" s="45"/>
      <c r="AD1493" s="45"/>
      <c r="AE1493" s="45"/>
      <c r="AF1493" s="45"/>
      <c r="AG1493" s="45"/>
      <c r="AH1493" s="45">
        <v>1</v>
      </c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  <c r="AT1493" s="45"/>
      <c r="AU1493" s="45"/>
      <c r="AV1493" s="45"/>
      <c r="AW1493" s="45"/>
      <c r="AX1493" s="45"/>
      <c r="AY1493" s="45"/>
      <c r="AZ1493" s="45"/>
      <c r="BA1493" s="45"/>
      <c r="BB1493" s="45"/>
      <c r="BC1493" s="45">
        <v>2</v>
      </c>
    </row>
    <row r="1494" spans="1:55" x14ac:dyDescent="0.25">
      <c r="A1494" s="46" t="s">
        <v>14083</v>
      </c>
      <c r="B1494" s="45"/>
      <c r="C1494" s="45"/>
      <c r="D1494" s="45"/>
      <c r="E1494" s="45"/>
      <c r="F1494" s="45"/>
      <c r="G1494" s="45"/>
      <c r="H1494" s="45"/>
      <c r="I1494" s="45"/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>
        <v>1</v>
      </c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  <c r="AT1494" s="45"/>
      <c r="AU1494" s="45"/>
      <c r="AV1494" s="45"/>
      <c r="AW1494" s="45"/>
      <c r="AX1494" s="45"/>
      <c r="AY1494" s="45"/>
      <c r="AZ1494" s="45"/>
      <c r="BA1494" s="45"/>
      <c r="BB1494" s="45"/>
      <c r="BC1494" s="45">
        <v>1</v>
      </c>
    </row>
    <row r="1495" spans="1:55" x14ac:dyDescent="0.25">
      <c r="A1495" s="46" t="s">
        <v>14084</v>
      </c>
      <c r="B1495" s="45"/>
      <c r="C1495" s="45"/>
      <c r="D1495" s="45"/>
      <c r="E1495" s="45"/>
      <c r="F1495" s="45"/>
      <c r="G1495" s="45"/>
      <c r="H1495" s="45"/>
      <c r="I1495" s="45"/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>
        <v>1</v>
      </c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  <c r="AT1495" s="45"/>
      <c r="AU1495" s="45"/>
      <c r="AV1495" s="45"/>
      <c r="AW1495" s="45"/>
      <c r="AX1495" s="45"/>
      <c r="AY1495" s="45"/>
      <c r="AZ1495" s="45"/>
      <c r="BA1495" s="45"/>
      <c r="BB1495" s="45"/>
      <c r="BC1495" s="45">
        <v>1</v>
      </c>
    </row>
    <row r="1496" spans="1:55" x14ac:dyDescent="0.25">
      <c r="A1496" s="46" t="s">
        <v>14085</v>
      </c>
      <c r="B1496" s="45"/>
      <c r="C1496" s="45"/>
      <c r="D1496" s="45"/>
      <c r="E1496" s="45"/>
      <c r="F1496" s="45"/>
      <c r="G1496" s="45"/>
      <c r="H1496" s="45"/>
      <c r="I1496" s="45"/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>
        <v>1</v>
      </c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  <c r="AT1496" s="45"/>
      <c r="AU1496" s="45"/>
      <c r="AV1496" s="45"/>
      <c r="AW1496" s="45"/>
      <c r="AX1496" s="45"/>
      <c r="AY1496" s="45"/>
      <c r="AZ1496" s="45"/>
      <c r="BA1496" s="45"/>
      <c r="BB1496" s="45"/>
      <c r="BC1496" s="45">
        <v>1</v>
      </c>
    </row>
    <row r="1497" spans="1:55" x14ac:dyDescent="0.25">
      <c r="A1497" s="46" t="s">
        <v>14086</v>
      </c>
      <c r="B1497" s="45"/>
      <c r="C1497" s="45"/>
      <c r="D1497" s="45"/>
      <c r="E1497" s="45"/>
      <c r="F1497" s="45"/>
      <c r="G1497" s="45"/>
      <c r="H1497" s="45"/>
      <c r="I1497" s="45"/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>
        <v>1</v>
      </c>
      <c r="AL1497" s="45"/>
      <c r="AM1497" s="45"/>
      <c r="AN1497" s="45"/>
      <c r="AO1497" s="45"/>
      <c r="AP1497" s="45"/>
      <c r="AQ1497" s="45"/>
      <c r="AR1497" s="45"/>
      <c r="AS1497" s="45"/>
      <c r="AT1497" s="45"/>
      <c r="AU1497" s="45"/>
      <c r="AV1497" s="45"/>
      <c r="AW1497" s="45"/>
      <c r="AX1497" s="45"/>
      <c r="AY1497" s="45"/>
      <c r="AZ1497" s="45"/>
      <c r="BA1497" s="45"/>
      <c r="BB1497" s="45"/>
      <c r="BC1497" s="45">
        <v>1</v>
      </c>
    </row>
    <row r="1498" spans="1:55" x14ac:dyDescent="0.25">
      <c r="A1498" s="46" t="s">
        <v>14087</v>
      </c>
      <c r="B1498" s="45"/>
      <c r="C1498" s="45"/>
      <c r="D1498" s="45"/>
      <c r="E1498" s="45"/>
      <c r="F1498" s="45"/>
      <c r="G1498" s="45">
        <v>1</v>
      </c>
      <c r="H1498" s="45"/>
      <c r="I1498" s="45"/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  <c r="AT1498" s="45"/>
      <c r="AU1498" s="45"/>
      <c r="AV1498" s="45"/>
      <c r="AW1498" s="45"/>
      <c r="AX1498" s="45"/>
      <c r="AY1498" s="45"/>
      <c r="AZ1498" s="45"/>
      <c r="BA1498" s="45"/>
      <c r="BB1498" s="45"/>
      <c r="BC1498" s="45">
        <v>1</v>
      </c>
    </row>
    <row r="1499" spans="1:55" x14ac:dyDescent="0.25">
      <c r="A1499" s="46" t="s">
        <v>14088</v>
      </c>
      <c r="B1499" s="45"/>
      <c r="C1499" s="45"/>
      <c r="D1499" s="45"/>
      <c r="E1499" s="45"/>
      <c r="F1499" s="45"/>
      <c r="G1499" s="45"/>
      <c r="H1499" s="45"/>
      <c r="I1499" s="45"/>
      <c r="J1499" s="45"/>
      <c r="K1499" s="45"/>
      <c r="L1499" s="45"/>
      <c r="M1499" s="45"/>
      <c r="N1499" s="45"/>
      <c r="O1499" s="45"/>
      <c r="P1499" s="45"/>
      <c r="Q1499" s="45"/>
      <c r="R1499" s="45"/>
      <c r="S1499" s="45">
        <v>1</v>
      </c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>
        <v>1</v>
      </c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  <c r="AT1499" s="45"/>
      <c r="AU1499" s="45"/>
      <c r="AV1499" s="45"/>
      <c r="AW1499" s="45"/>
      <c r="AX1499" s="45"/>
      <c r="AY1499" s="45"/>
      <c r="AZ1499" s="45"/>
      <c r="BA1499" s="45"/>
      <c r="BB1499" s="45"/>
      <c r="BC1499" s="45">
        <v>2</v>
      </c>
    </row>
    <row r="1500" spans="1:55" x14ac:dyDescent="0.25">
      <c r="A1500" s="46" t="s">
        <v>14089</v>
      </c>
      <c r="B1500" s="45"/>
      <c r="C1500" s="45"/>
      <c r="D1500" s="45"/>
      <c r="E1500" s="45"/>
      <c r="F1500" s="45"/>
      <c r="G1500" s="45"/>
      <c r="H1500" s="45"/>
      <c r="I1500" s="45"/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  <c r="AT1500" s="45">
        <v>1</v>
      </c>
      <c r="AU1500" s="45"/>
      <c r="AV1500" s="45"/>
      <c r="AW1500" s="45"/>
      <c r="AX1500" s="45"/>
      <c r="AY1500" s="45"/>
      <c r="AZ1500" s="45"/>
      <c r="BA1500" s="45"/>
      <c r="BB1500" s="45"/>
      <c r="BC1500" s="45">
        <v>1</v>
      </c>
    </row>
    <row r="1501" spans="1:55" x14ac:dyDescent="0.25">
      <c r="A1501" s="46" t="s">
        <v>4</v>
      </c>
      <c r="B1501" s="45">
        <v>1</v>
      </c>
      <c r="C1501" s="45">
        <v>1</v>
      </c>
      <c r="D1501" s="45">
        <v>1</v>
      </c>
      <c r="E1501" s="45">
        <v>1</v>
      </c>
      <c r="F1501" s="45">
        <v>1</v>
      </c>
      <c r="G1501" s="45">
        <v>1</v>
      </c>
      <c r="H1501" s="45">
        <v>1</v>
      </c>
      <c r="I1501" s="45"/>
      <c r="J1501" s="45">
        <v>1</v>
      </c>
      <c r="K1501" s="45">
        <v>1</v>
      </c>
      <c r="L1501" s="45">
        <v>1</v>
      </c>
      <c r="M1501" s="45">
        <v>1</v>
      </c>
      <c r="N1501" s="45">
        <v>1</v>
      </c>
      <c r="O1501" s="45">
        <v>1</v>
      </c>
      <c r="P1501" s="45">
        <v>1</v>
      </c>
      <c r="Q1501" s="45">
        <v>1</v>
      </c>
      <c r="R1501" s="45">
        <v>1</v>
      </c>
      <c r="S1501" s="45">
        <v>1</v>
      </c>
      <c r="T1501" s="45">
        <v>1</v>
      </c>
      <c r="U1501" s="45">
        <v>1</v>
      </c>
      <c r="V1501" s="45">
        <v>1</v>
      </c>
      <c r="W1501" s="45">
        <v>1</v>
      </c>
      <c r="X1501" s="45">
        <v>1</v>
      </c>
      <c r="Y1501" s="45">
        <v>1</v>
      </c>
      <c r="Z1501" s="45">
        <v>1</v>
      </c>
      <c r="AA1501" s="45">
        <v>1</v>
      </c>
      <c r="AB1501" s="45">
        <v>1</v>
      </c>
      <c r="AC1501" s="45">
        <v>1</v>
      </c>
      <c r="AD1501" s="45">
        <v>1</v>
      </c>
      <c r="AE1501" s="45">
        <v>1</v>
      </c>
      <c r="AF1501" s="45">
        <v>1</v>
      </c>
      <c r="AG1501" s="45">
        <v>1</v>
      </c>
      <c r="AH1501" s="45">
        <v>1</v>
      </c>
      <c r="AI1501" s="45">
        <v>1</v>
      </c>
      <c r="AJ1501" s="45">
        <v>1</v>
      </c>
      <c r="AK1501" s="45">
        <v>1</v>
      </c>
      <c r="AL1501" s="45">
        <v>1</v>
      </c>
      <c r="AM1501" s="45">
        <v>1</v>
      </c>
      <c r="AN1501" s="45">
        <v>1</v>
      </c>
      <c r="AO1501" s="45">
        <v>1</v>
      </c>
      <c r="AP1501" s="45">
        <v>1</v>
      </c>
      <c r="AQ1501" s="45">
        <v>1</v>
      </c>
      <c r="AR1501" s="45">
        <v>1</v>
      </c>
      <c r="AS1501" s="45">
        <v>1</v>
      </c>
      <c r="AT1501" s="45">
        <v>1</v>
      </c>
      <c r="AU1501" s="45">
        <v>1</v>
      </c>
      <c r="AV1501" s="45">
        <v>1</v>
      </c>
      <c r="AW1501" s="45">
        <v>1</v>
      </c>
      <c r="AX1501" s="45">
        <v>1</v>
      </c>
      <c r="AY1501" s="45">
        <v>1</v>
      </c>
      <c r="AZ1501" s="45">
        <v>1</v>
      </c>
      <c r="BA1501" s="45">
        <v>1</v>
      </c>
      <c r="BB1501" s="45">
        <v>1</v>
      </c>
      <c r="BC1501" s="45">
        <v>52</v>
      </c>
    </row>
    <row r="1502" spans="1:55" x14ac:dyDescent="0.25">
      <c r="A1502" s="46" t="s">
        <v>14090</v>
      </c>
      <c r="B1502" s="45"/>
      <c r="C1502" s="45"/>
      <c r="D1502" s="45"/>
      <c r="E1502" s="45"/>
      <c r="F1502" s="45"/>
      <c r="G1502" s="45"/>
      <c r="H1502" s="45"/>
      <c r="I1502" s="45"/>
      <c r="J1502" s="45"/>
      <c r="K1502" s="45"/>
      <c r="L1502" s="45"/>
      <c r="M1502" s="45"/>
      <c r="N1502" s="45"/>
      <c r="O1502" s="45"/>
      <c r="P1502" s="45"/>
      <c r="Q1502" s="45">
        <v>1</v>
      </c>
      <c r="R1502" s="45">
        <v>1</v>
      </c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/>
      <c r="AH1502" s="45"/>
      <c r="AI1502" s="45"/>
      <c r="AJ1502" s="45"/>
      <c r="AK1502" s="45"/>
      <c r="AL1502" s="45"/>
      <c r="AM1502" s="45"/>
      <c r="AN1502" s="45"/>
      <c r="AO1502" s="45"/>
      <c r="AP1502" s="45"/>
      <c r="AQ1502" s="45"/>
      <c r="AR1502" s="45"/>
      <c r="AS1502" s="45"/>
      <c r="AT1502" s="45"/>
      <c r="AU1502" s="45"/>
      <c r="AV1502" s="45"/>
      <c r="AW1502" s="45"/>
      <c r="AX1502" s="45"/>
      <c r="AY1502" s="45"/>
      <c r="AZ1502" s="45"/>
      <c r="BA1502" s="45"/>
      <c r="BB1502" s="45"/>
      <c r="BC1502" s="45">
        <v>2</v>
      </c>
    </row>
    <row r="1503" spans="1:55" x14ac:dyDescent="0.25">
      <c r="A1503" s="46" t="s">
        <v>14091</v>
      </c>
      <c r="B1503" s="45"/>
      <c r="C1503" s="45"/>
      <c r="D1503" s="45"/>
      <c r="E1503" s="45"/>
      <c r="F1503" s="45"/>
      <c r="G1503" s="45"/>
      <c r="H1503" s="45"/>
      <c r="I1503" s="45"/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/>
      <c r="AH1503" s="45"/>
      <c r="AI1503" s="45"/>
      <c r="AJ1503" s="45"/>
      <c r="AK1503" s="45"/>
      <c r="AL1503" s="45"/>
      <c r="AM1503" s="45"/>
      <c r="AN1503" s="45"/>
      <c r="AO1503" s="45"/>
      <c r="AP1503" s="45"/>
      <c r="AQ1503" s="45"/>
      <c r="AR1503" s="45"/>
      <c r="AS1503" s="45"/>
      <c r="AT1503" s="45">
        <v>1</v>
      </c>
      <c r="AU1503" s="45"/>
      <c r="AV1503" s="45"/>
      <c r="AW1503" s="45"/>
      <c r="AX1503" s="45"/>
      <c r="AY1503" s="45"/>
      <c r="AZ1503" s="45">
        <v>1</v>
      </c>
      <c r="BA1503" s="45"/>
      <c r="BB1503" s="45"/>
      <c r="BC1503" s="45">
        <v>2</v>
      </c>
    </row>
    <row r="1504" spans="1:55" x14ac:dyDescent="0.25">
      <c r="A1504" s="46" t="s">
        <v>14092</v>
      </c>
      <c r="B1504" s="45"/>
      <c r="C1504" s="45">
        <v>1</v>
      </c>
      <c r="D1504" s="45"/>
      <c r="E1504" s="45"/>
      <c r="F1504" s="45"/>
      <c r="G1504" s="45"/>
      <c r="H1504" s="45"/>
      <c r="I1504" s="45"/>
      <c r="J1504" s="45"/>
      <c r="K1504" s="45"/>
      <c r="L1504" s="45"/>
      <c r="M1504" s="45"/>
      <c r="N1504" s="45"/>
      <c r="O1504" s="45"/>
      <c r="P1504" s="45"/>
      <c r="Q1504" s="45"/>
      <c r="R1504" s="45">
        <v>1</v>
      </c>
      <c r="S1504" s="45">
        <v>1</v>
      </c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5"/>
      <c r="AH1504" s="45"/>
      <c r="AI1504" s="45"/>
      <c r="AJ1504" s="45"/>
      <c r="AK1504" s="45"/>
      <c r="AL1504" s="45"/>
      <c r="AM1504" s="45"/>
      <c r="AN1504" s="45"/>
      <c r="AO1504" s="45"/>
      <c r="AP1504" s="45"/>
      <c r="AQ1504" s="45"/>
      <c r="AR1504" s="45"/>
      <c r="AS1504" s="45"/>
      <c r="AT1504" s="45"/>
      <c r="AU1504" s="45"/>
      <c r="AV1504" s="45">
        <v>1</v>
      </c>
      <c r="AW1504" s="45"/>
      <c r="AX1504" s="45"/>
      <c r="AY1504" s="45"/>
      <c r="AZ1504" s="45"/>
      <c r="BA1504" s="45"/>
      <c r="BB1504" s="45"/>
      <c r="BC1504" s="45">
        <v>4</v>
      </c>
    </row>
    <row r="1505" spans="1:55" x14ac:dyDescent="0.25">
      <c r="A1505" s="46" t="s">
        <v>14093</v>
      </c>
      <c r="B1505" s="45"/>
      <c r="C1505" s="45"/>
      <c r="D1505" s="45"/>
      <c r="E1505" s="45"/>
      <c r="F1505" s="45"/>
      <c r="G1505" s="45"/>
      <c r="H1505" s="45"/>
      <c r="I1505" s="45"/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>
        <v>1</v>
      </c>
      <c r="AD1505" s="45"/>
      <c r="AE1505" s="45"/>
      <c r="AF1505" s="45"/>
      <c r="AG1505" s="45"/>
      <c r="AH1505" s="45"/>
      <c r="AI1505" s="45"/>
      <c r="AJ1505" s="45"/>
      <c r="AK1505" s="45"/>
      <c r="AL1505" s="45"/>
      <c r="AM1505" s="45"/>
      <c r="AN1505" s="45"/>
      <c r="AO1505" s="45"/>
      <c r="AP1505" s="45"/>
      <c r="AQ1505" s="45"/>
      <c r="AR1505" s="45"/>
      <c r="AS1505" s="45">
        <v>1</v>
      </c>
      <c r="AT1505" s="45"/>
      <c r="AU1505" s="45"/>
      <c r="AV1505" s="45"/>
      <c r="AW1505" s="45"/>
      <c r="AX1505" s="45"/>
      <c r="AY1505" s="45"/>
      <c r="AZ1505" s="45"/>
      <c r="BA1505" s="45"/>
      <c r="BB1505" s="45"/>
      <c r="BC1505" s="45">
        <v>2</v>
      </c>
    </row>
    <row r="1506" spans="1:55" x14ac:dyDescent="0.25">
      <c r="A1506" s="46" t="s">
        <v>14094</v>
      </c>
      <c r="B1506" s="45"/>
      <c r="C1506" s="45"/>
      <c r="D1506" s="45"/>
      <c r="E1506" s="45"/>
      <c r="F1506" s="45"/>
      <c r="G1506" s="45"/>
      <c r="H1506" s="45"/>
      <c r="I1506" s="45"/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5"/>
      <c r="AH1506" s="45"/>
      <c r="AI1506" s="45"/>
      <c r="AJ1506" s="45"/>
      <c r="AK1506" s="45"/>
      <c r="AL1506" s="45"/>
      <c r="AM1506" s="45"/>
      <c r="AN1506" s="45"/>
      <c r="AO1506" s="45"/>
      <c r="AP1506" s="45"/>
      <c r="AQ1506" s="45"/>
      <c r="AR1506" s="45"/>
      <c r="AS1506" s="45"/>
      <c r="AT1506" s="45"/>
      <c r="AU1506" s="45"/>
      <c r="AV1506" s="45"/>
      <c r="AW1506" s="45"/>
      <c r="AX1506" s="45">
        <v>1</v>
      </c>
      <c r="AY1506" s="45"/>
      <c r="AZ1506" s="45"/>
      <c r="BA1506" s="45"/>
      <c r="BB1506" s="45"/>
      <c r="BC1506" s="45">
        <v>1</v>
      </c>
    </row>
    <row r="1507" spans="1:55" x14ac:dyDescent="0.25">
      <c r="A1507" s="46" t="s">
        <v>14095</v>
      </c>
      <c r="B1507" s="45"/>
      <c r="C1507" s="45"/>
      <c r="D1507" s="45"/>
      <c r="E1507" s="45"/>
      <c r="F1507" s="45"/>
      <c r="G1507" s="45"/>
      <c r="H1507" s="45"/>
      <c r="I1507" s="45"/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45"/>
      <c r="AJ1507" s="45"/>
      <c r="AK1507" s="45"/>
      <c r="AL1507" s="45"/>
      <c r="AM1507" s="45"/>
      <c r="AN1507" s="45"/>
      <c r="AO1507" s="45">
        <v>1</v>
      </c>
      <c r="AP1507" s="45"/>
      <c r="AQ1507" s="45"/>
      <c r="AR1507" s="45"/>
      <c r="AS1507" s="45"/>
      <c r="AT1507" s="45"/>
      <c r="AU1507" s="45"/>
      <c r="AV1507" s="45"/>
      <c r="AW1507" s="45"/>
      <c r="AX1507" s="45"/>
      <c r="AY1507" s="45"/>
      <c r="AZ1507" s="45"/>
      <c r="BA1507" s="45"/>
      <c r="BB1507" s="45"/>
      <c r="BC1507" s="45">
        <v>1</v>
      </c>
    </row>
    <row r="1508" spans="1:55" x14ac:dyDescent="0.25">
      <c r="A1508" s="46" t="s">
        <v>14096</v>
      </c>
      <c r="B1508" s="45"/>
      <c r="C1508" s="45"/>
      <c r="D1508" s="45"/>
      <c r="E1508" s="45"/>
      <c r="F1508" s="45"/>
      <c r="G1508" s="45"/>
      <c r="H1508" s="45"/>
      <c r="I1508" s="45"/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>
        <v>1</v>
      </c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5"/>
      <c r="AH1508" s="45"/>
      <c r="AI1508" s="45"/>
      <c r="AJ1508" s="45"/>
      <c r="AK1508" s="45"/>
      <c r="AL1508" s="45"/>
      <c r="AM1508" s="45"/>
      <c r="AN1508" s="45"/>
      <c r="AO1508" s="45"/>
      <c r="AP1508" s="45"/>
      <c r="AQ1508" s="45"/>
      <c r="AR1508" s="45"/>
      <c r="AS1508" s="45"/>
      <c r="AT1508" s="45">
        <v>1</v>
      </c>
      <c r="AU1508" s="45"/>
      <c r="AV1508" s="45"/>
      <c r="AW1508" s="45"/>
      <c r="AX1508" s="45"/>
      <c r="AY1508" s="45"/>
      <c r="AZ1508" s="45"/>
      <c r="BA1508" s="45"/>
      <c r="BB1508" s="45"/>
      <c r="BC1508" s="45">
        <v>2</v>
      </c>
    </row>
    <row r="1509" spans="1:55" x14ac:dyDescent="0.25">
      <c r="A1509" s="46" t="s">
        <v>14097</v>
      </c>
      <c r="B1509" s="45"/>
      <c r="C1509" s="45"/>
      <c r="D1509" s="45"/>
      <c r="E1509" s="45"/>
      <c r="F1509" s="45"/>
      <c r="G1509" s="45"/>
      <c r="H1509" s="45"/>
      <c r="I1509" s="45"/>
      <c r="J1509" s="45"/>
      <c r="K1509" s="45"/>
      <c r="L1509" s="45"/>
      <c r="M1509" s="45"/>
      <c r="N1509" s="45">
        <v>1</v>
      </c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5"/>
      <c r="AH1509" s="45"/>
      <c r="AI1509" s="45"/>
      <c r="AJ1509" s="45"/>
      <c r="AK1509" s="45"/>
      <c r="AL1509" s="45"/>
      <c r="AM1509" s="45"/>
      <c r="AN1509" s="45"/>
      <c r="AO1509" s="45"/>
      <c r="AP1509" s="45"/>
      <c r="AQ1509" s="45"/>
      <c r="AR1509" s="45"/>
      <c r="AS1509" s="45"/>
      <c r="AT1509" s="45"/>
      <c r="AU1509" s="45"/>
      <c r="AV1509" s="45"/>
      <c r="AW1509" s="45"/>
      <c r="AX1509" s="45"/>
      <c r="AY1509" s="45"/>
      <c r="AZ1509" s="45"/>
      <c r="BA1509" s="45"/>
      <c r="BB1509" s="45"/>
      <c r="BC1509" s="45">
        <v>1</v>
      </c>
    </row>
    <row r="1510" spans="1:55" x14ac:dyDescent="0.25">
      <c r="A1510" s="46" t="s">
        <v>14098</v>
      </c>
      <c r="B1510" s="45"/>
      <c r="C1510" s="45"/>
      <c r="D1510" s="45"/>
      <c r="E1510" s="45"/>
      <c r="F1510" s="45">
        <v>1</v>
      </c>
      <c r="G1510" s="45"/>
      <c r="H1510" s="45"/>
      <c r="I1510" s="45"/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5"/>
      <c r="AH1510" s="45"/>
      <c r="AI1510" s="45"/>
      <c r="AJ1510" s="45"/>
      <c r="AK1510" s="45"/>
      <c r="AL1510" s="45"/>
      <c r="AM1510" s="45"/>
      <c r="AN1510" s="45"/>
      <c r="AO1510" s="45"/>
      <c r="AP1510" s="45"/>
      <c r="AQ1510" s="45"/>
      <c r="AR1510" s="45"/>
      <c r="AS1510" s="45"/>
      <c r="AT1510" s="45"/>
      <c r="AU1510" s="45"/>
      <c r="AV1510" s="45"/>
      <c r="AW1510" s="45"/>
      <c r="AX1510" s="45"/>
      <c r="AY1510" s="45"/>
      <c r="AZ1510" s="45"/>
      <c r="BA1510" s="45"/>
      <c r="BB1510" s="45"/>
      <c r="BC1510" s="45">
        <v>1</v>
      </c>
    </row>
    <row r="1511" spans="1:55" x14ac:dyDescent="0.25">
      <c r="A1511" s="46" t="s">
        <v>14099</v>
      </c>
      <c r="B1511" s="45"/>
      <c r="C1511" s="45"/>
      <c r="D1511" s="45"/>
      <c r="E1511" s="45"/>
      <c r="F1511" s="45"/>
      <c r="G1511" s="45"/>
      <c r="H1511" s="45"/>
      <c r="I1511" s="45"/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>
        <v>1</v>
      </c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5"/>
      <c r="AH1511" s="45"/>
      <c r="AI1511" s="45"/>
      <c r="AJ1511" s="45"/>
      <c r="AK1511" s="45"/>
      <c r="AL1511" s="45"/>
      <c r="AM1511" s="45"/>
      <c r="AN1511" s="45"/>
      <c r="AO1511" s="45"/>
      <c r="AP1511" s="45"/>
      <c r="AQ1511" s="45"/>
      <c r="AR1511" s="45"/>
      <c r="AS1511" s="45"/>
      <c r="AT1511" s="45"/>
      <c r="AU1511" s="45"/>
      <c r="AV1511" s="45"/>
      <c r="AW1511" s="45"/>
      <c r="AX1511" s="45"/>
      <c r="AY1511" s="45"/>
      <c r="AZ1511" s="45"/>
      <c r="BA1511" s="45"/>
      <c r="BB1511" s="45"/>
      <c r="BC1511" s="45">
        <v>1</v>
      </c>
    </row>
    <row r="1512" spans="1:55" x14ac:dyDescent="0.25">
      <c r="A1512" s="46" t="s">
        <v>14100</v>
      </c>
      <c r="B1512" s="45"/>
      <c r="C1512" s="45"/>
      <c r="D1512" s="45"/>
      <c r="E1512" s="45"/>
      <c r="F1512" s="45"/>
      <c r="G1512" s="45"/>
      <c r="H1512" s="45"/>
      <c r="I1512" s="45"/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>
        <v>1</v>
      </c>
      <c r="Y1512" s="45"/>
      <c r="Z1512" s="45"/>
      <c r="AA1512" s="45"/>
      <c r="AB1512" s="45"/>
      <c r="AC1512" s="45"/>
      <c r="AD1512" s="45"/>
      <c r="AE1512" s="45"/>
      <c r="AF1512" s="45"/>
      <c r="AG1512" s="45"/>
      <c r="AH1512" s="45"/>
      <c r="AI1512" s="45"/>
      <c r="AJ1512" s="45"/>
      <c r="AK1512" s="45"/>
      <c r="AL1512" s="45"/>
      <c r="AM1512" s="45"/>
      <c r="AN1512" s="45"/>
      <c r="AO1512" s="45"/>
      <c r="AP1512" s="45"/>
      <c r="AQ1512" s="45"/>
      <c r="AR1512" s="45"/>
      <c r="AS1512" s="45"/>
      <c r="AT1512" s="45"/>
      <c r="AU1512" s="45"/>
      <c r="AV1512" s="45"/>
      <c r="AW1512" s="45"/>
      <c r="AX1512" s="45"/>
      <c r="AY1512" s="45"/>
      <c r="AZ1512" s="45"/>
      <c r="BA1512" s="45"/>
      <c r="BB1512" s="45"/>
      <c r="BC1512" s="45">
        <v>1</v>
      </c>
    </row>
    <row r="1513" spans="1:55" x14ac:dyDescent="0.25">
      <c r="A1513" s="46" t="s">
        <v>14101</v>
      </c>
      <c r="B1513" s="45"/>
      <c r="C1513" s="45"/>
      <c r="D1513" s="45"/>
      <c r="E1513" s="45"/>
      <c r="F1513" s="45"/>
      <c r="G1513" s="45">
        <v>1</v>
      </c>
      <c r="H1513" s="45"/>
      <c r="I1513" s="45"/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5"/>
      <c r="AH1513" s="45"/>
      <c r="AI1513" s="45"/>
      <c r="AJ1513" s="45"/>
      <c r="AK1513" s="45"/>
      <c r="AL1513" s="45"/>
      <c r="AM1513" s="45"/>
      <c r="AN1513" s="45"/>
      <c r="AO1513" s="45"/>
      <c r="AP1513" s="45"/>
      <c r="AQ1513" s="45"/>
      <c r="AR1513" s="45"/>
      <c r="AS1513" s="45"/>
      <c r="AT1513" s="45"/>
      <c r="AU1513" s="45"/>
      <c r="AV1513" s="45"/>
      <c r="AW1513" s="45"/>
      <c r="AX1513" s="45"/>
      <c r="AY1513" s="45"/>
      <c r="AZ1513" s="45"/>
      <c r="BA1513" s="45"/>
      <c r="BB1513" s="45"/>
      <c r="BC1513" s="45">
        <v>1</v>
      </c>
    </row>
    <row r="1514" spans="1:55" x14ac:dyDescent="0.25">
      <c r="A1514" s="46" t="s">
        <v>14103</v>
      </c>
      <c r="B1514" s="45"/>
      <c r="C1514" s="45"/>
      <c r="D1514" s="45"/>
      <c r="E1514" s="45"/>
      <c r="F1514" s="45"/>
      <c r="G1514" s="45"/>
      <c r="H1514" s="45"/>
      <c r="I1514" s="45"/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>
        <v>1</v>
      </c>
      <c r="AH1514" s="45"/>
      <c r="AI1514" s="45"/>
      <c r="AJ1514" s="45"/>
      <c r="AK1514" s="45"/>
      <c r="AL1514" s="45"/>
      <c r="AM1514" s="45"/>
      <c r="AN1514" s="45"/>
      <c r="AO1514" s="45"/>
      <c r="AP1514" s="45"/>
      <c r="AQ1514" s="45"/>
      <c r="AR1514" s="45"/>
      <c r="AS1514" s="45"/>
      <c r="AT1514" s="45"/>
      <c r="AU1514" s="45"/>
      <c r="AV1514" s="45"/>
      <c r="AW1514" s="45"/>
      <c r="AX1514" s="45"/>
      <c r="AY1514" s="45"/>
      <c r="AZ1514" s="45"/>
      <c r="BA1514" s="45"/>
      <c r="BB1514" s="45"/>
      <c r="BC1514" s="45">
        <v>1</v>
      </c>
    </row>
    <row r="1515" spans="1:55" x14ac:dyDescent="0.25">
      <c r="A1515" s="46" t="s">
        <v>14102</v>
      </c>
      <c r="B1515" s="45"/>
      <c r="C1515" s="45"/>
      <c r="D1515" s="45"/>
      <c r="E1515" s="45"/>
      <c r="F1515" s="45"/>
      <c r="G1515" s="45"/>
      <c r="H1515" s="45"/>
      <c r="I1515" s="45"/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45"/>
      <c r="AJ1515" s="45"/>
      <c r="AK1515" s="45"/>
      <c r="AL1515" s="45"/>
      <c r="AM1515" s="45"/>
      <c r="AN1515" s="45"/>
      <c r="AO1515" s="45"/>
      <c r="AP1515" s="45"/>
      <c r="AQ1515" s="45"/>
      <c r="AR1515" s="45"/>
      <c r="AS1515" s="45"/>
      <c r="AT1515" s="45"/>
      <c r="AU1515" s="45"/>
      <c r="AV1515" s="45">
        <v>1</v>
      </c>
      <c r="AW1515" s="45"/>
      <c r="AX1515" s="45"/>
      <c r="AY1515" s="45"/>
      <c r="AZ1515" s="45"/>
      <c r="BA1515" s="45"/>
      <c r="BB1515" s="45"/>
      <c r="BC1515" s="45">
        <v>1</v>
      </c>
    </row>
    <row r="1516" spans="1:55" x14ac:dyDescent="0.25">
      <c r="A1516" s="46" t="s">
        <v>14104</v>
      </c>
      <c r="B1516" s="45"/>
      <c r="C1516" s="45"/>
      <c r="D1516" s="45"/>
      <c r="E1516" s="45"/>
      <c r="F1516" s="45"/>
      <c r="G1516" s="45"/>
      <c r="H1516" s="45"/>
      <c r="I1516" s="45"/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5"/>
      <c r="AH1516" s="45"/>
      <c r="AI1516" s="45"/>
      <c r="AJ1516" s="45"/>
      <c r="AK1516" s="45"/>
      <c r="AL1516" s="45"/>
      <c r="AM1516" s="45"/>
      <c r="AN1516" s="45"/>
      <c r="AO1516" s="45">
        <v>1</v>
      </c>
      <c r="AP1516" s="45"/>
      <c r="AQ1516" s="45"/>
      <c r="AR1516" s="45"/>
      <c r="AS1516" s="45"/>
      <c r="AT1516" s="45"/>
      <c r="AU1516" s="45"/>
      <c r="AV1516" s="45"/>
      <c r="AW1516" s="45"/>
      <c r="AX1516" s="45"/>
      <c r="AY1516" s="45"/>
      <c r="AZ1516" s="45"/>
      <c r="BA1516" s="45"/>
      <c r="BB1516" s="45"/>
      <c r="BC1516" s="45">
        <v>1</v>
      </c>
    </row>
    <row r="1517" spans="1:55" x14ac:dyDescent="0.25">
      <c r="A1517" s="46" t="s">
        <v>14105</v>
      </c>
      <c r="B1517" s="45"/>
      <c r="C1517" s="45"/>
      <c r="D1517" s="45">
        <v>1</v>
      </c>
      <c r="E1517" s="45"/>
      <c r="F1517" s="45"/>
      <c r="G1517" s="45"/>
      <c r="H1517" s="45"/>
      <c r="I1517" s="45"/>
      <c r="J1517" s="45"/>
      <c r="K1517" s="45"/>
      <c r="L1517" s="45"/>
      <c r="M1517" s="45"/>
      <c r="N1517" s="45"/>
      <c r="O1517" s="45"/>
      <c r="P1517" s="45">
        <v>1</v>
      </c>
      <c r="Q1517" s="45"/>
      <c r="R1517" s="45">
        <v>1</v>
      </c>
      <c r="S1517" s="45"/>
      <c r="T1517" s="45"/>
      <c r="U1517" s="45"/>
      <c r="V1517" s="45"/>
      <c r="W1517" s="45"/>
      <c r="X1517" s="45"/>
      <c r="Y1517" s="45"/>
      <c r="Z1517" s="45">
        <v>1</v>
      </c>
      <c r="AA1517" s="45"/>
      <c r="AB1517" s="45"/>
      <c r="AC1517" s="45"/>
      <c r="AD1517" s="45"/>
      <c r="AE1517" s="45">
        <v>1</v>
      </c>
      <c r="AF1517" s="45"/>
      <c r="AG1517" s="45"/>
      <c r="AH1517" s="45"/>
      <c r="AI1517" s="45"/>
      <c r="AJ1517" s="45"/>
      <c r="AK1517" s="45"/>
      <c r="AL1517" s="45"/>
      <c r="AM1517" s="45"/>
      <c r="AN1517" s="45"/>
      <c r="AO1517" s="45"/>
      <c r="AP1517" s="45"/>
      <c r="AQ1517" s="45"/>
      <c r="AR1517" s="45"/>
      <c r="AS1517" s="45"/>
      <c r="AT1517" s="45"/>
      <c r="AU1517" s="45"/>
      <c r="AV1517" s="45"/>
      <c r="AW1517" s="45"/>
      <c r="AX1517" s="45"/>
      <c r="AY1517" s="45"/>
      <c r="AZ1517" s="45"/>
      <c r="BA1517" s="45"/>
      <c r="BB1517" s="45"/>
      <c r="BC1517" s="45">
        <v>5</v>
      </c>
    </row>
    <row r="1518" spans="1:55" x14ac:dyDescent="0.25">
      <c r="A1518" s="46" t="s">
        <v>14106</v>
      </c>
      <c r="B1518" s="45"/>
      <c r="C1518" s="45"/>
      <c r="D1518" s="45"/>
      <c r="E1518" s="45"/>
      <c r="F1518" s="45"/>
      <c r="G1518" s="45"/>
      <c r="H1518" s="45"/>
      <c r="I1518" s="45"/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5"/>
      <c r="AH1518" s="45"/>
      <c r="AI1518" s="45"/>
      <c r="AJ1518" s="45"/>
      <c r="AK1518" s="45"/>
      <c r="AL1518" s="45"/>
      <c r="AM1518" s="45"/>
      <c r="AN1518" s="45"/>
      <c r="AO1518" s="45"/>
      <c r="AP1518" s="45"/>
      <c r="AQ1518" s="45"/>
      <c r="AR1518" s="45"/>
      <c r="AS1518" s="45"/>
      <c r="AT1518" s="45"/>
      <c r="AU1518" s="45">
        <v>1</v>
      </c>
      <c r="AV1518" s="45"/>
      <c r="AW1518" s="45"/>
      <c r="AX1518" s="45"/>
      <c r="AY1518" s="45"/>
      <c r="AZ1518" s="45"/>
      <c r="BA1518" s="45"/>
      <c r="BB1518" s="45"/>
      <c r="BC1518" s="45">
        <v>1</v>
      </c>
    </row>
    <row r="1519" spans="1:55" x14ac:dyDescent="0.25">
      <c r="A1519" s="46" t="s">
        <v>14107</v>
      </c>
      <c r="B1519" s="45"/>
      <c r="C1519" s="45"/>
      <c r="D1519" s="45"/>
      <c r="E1519" s="45"/>
      <c r="F1519" s="45"/>
      <c r="G1519" s="45"/>
      <c r="H1519" s="45"/>
      <c r="I1519" s="45"/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5"/>
      <c r="AH1519" s="45"/>
      <c r="AI1519" s="45"/>
      <c r="AJ1519" s="45"/>
      <c r="AK1519" s="45"/>
      <c r="AL1519" s="45"/>
      <c r="AM1519" s="45"/>
      <c r="AN1519" s="45"/>
      <c r="AO1519" s="45"/>
      <c r="AP1519" s="45"/>
      <c r="AQ1519" s="45">
        <v>1</v>
      </c>
      <c r="AR1519" s="45"/>
      <c r="AS1519" s="45"/>
      <c r="AT1519" s="45"/>
      <c r="AU1519" s="45"/>
      <c r="AV1519" s="45"/>
      <c r="AW1519" s="45"/>
      <c r="AX1519" s="45"/>
      <c r="AY1519" s="45"/>
      <c r="AZ1519" s="45"/>
      <c r="BA1519" s="45"/>
      <c r="BB1519" s="45"/>
      <c r="BC1519" s="45">
        <v>1</v>
      </c>
    </row>
    <row r="1520" spans="1:55" x14ac:dyDescent="0.25">
      <c r="A1520" s="46" t="s">
        <v>14108</v>
      </c>
      <c r="B1520" s="45"/>
      <c r="C1520" s="45"/>
      <c r="D1520" s="45"/>
      <c r="E1520" s="45"/>
      <c r="F1520" s="45"/>
      <c r="G1520" s="45"/>
      <c r="H1520" s="45"/>
      <c r="I1520" s="45"/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>
        <v>1</v>
      </c>
      <c r="AD1520" s="45"/>
      <c r="AE1520" s="45"/>
      <c r="AF1520" s="45"/>
      <c r="AG1520" s="45"/>
      <c r="AH1520" s="45"/>
      <c r="AI1520" s="45"/>
      <c r="AJ1520" s="45"/>
      <c r="AK1520" s="45"/>
      <c r="AL1520" s="45"/>
      <c r="AM1520" s="45"/>
      <c r="AN1520" s="45"/>
      <c r="AO1520" s="45"/>
      <c r="AP1520" s="45"/>
      <c r="AQ1520" s="45"/>
      <c r="AR1520" s="45"/>
      <c r="AS1520" s="45"/>
      <c r="AT1520" s="45"/>
      <c r="AU1520" s="45"/>
      <c r="AV1520" s="45"/>
      <c r="AW1520" s="45"/>
      <c r="AX1520" s="45"/>
      <c r="AY1520" s="45"/>
      <c r="AZ1520" s="45"/>
      <c r="BA1520" s="45"/>
      <c r="BB1520" s="45"/>
      <c r="BC1520" s="45">
        <v>1</v>
      </c>
    </row>
    <row r="1521" spans="1:55" x14ac:dyDescent="0.25">
      <c r="A1521" s="46" t="s">
        <v>14109</v>
      </c>
      <c r="B1521" s="45"/>
      <c r="C1521" s="45"/>
      <c r="D1521" s="45"/>
      <c r="E1521" s="45"/>
      <c r="F1521" s="45"/>
      <c r="G1521" s="45"/>
      <c r="H1521" s="45"/>
      <c r="I1521" s="45"/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  <c r="AT1521" s="45">
        <v>1</v>
      </c>
      <c r="AU1521" s="45"/>
      <c r="AV1521" s="45"/>
      <c r="AW1521" s="45"/>
      <c r="AX1521" s="45"/>
      <c r="AY1521" s="45"/>
      <c r="AZ1521" s="45"/>
      <c r="BA1521" s="45"/>
      <c r="BB1521" s="45"/>
      <c r="BC1521" s="45">
        <v>1</v>
      </c>
    </row>
    <row r="1522" spans="1:55" x14ac:dyDescent="0.25">
      <c r="A1522" s="46" t="s">
        <v>14110</v>
      </c>
      <c r="B1522" s="45"/>
      <c r="C1522" s="45"/>
      <c r="D1522" s="45"/>
      <c r="E1522" s="45"/>
      <c r="F1522" s="45">
        <v>1</v>
      </c>
      <c r="G1522" s="45"/>
      <c r="H1522" s="45"/>
      <c r="I1522" s="45"/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45"/>
      <c r="AJ1522" s="45"/>
      <c r="AK1522" s="45"/>
      <c r="AL1522" s="45"/>
      <c r="AM1522" s="45"/>
      <c r="AN1522" s="45"/>
      <c r="AO1522" s="45"/>
      <c r="AP1522" s="45"/>
      <c r="AQ1522" s="45"/>
      <c r="AR1522" s="45"/>
      <c r="AS1522" s="45"/>
      <c r="AT1522" s="45"/>
      <c r="AU1522" s="45"/>
      <c r="AV1522" s="45"/>
      <c r="AW1522" s="45"/>
      <c r="AX1522" s="45"/>
      <c r="AY1522" s="45"/>
      <c r="AZ1522" s="45"/>
      <c r="BA1522" s="45"/>
      <c r="BB1522" s="45"/>
      <c r="BC1522" s="45">
        <v>1</v>
      </c>
    </row>
    <row r="1523" spans="1:55" x14ac:dyDescent="0.25">
      <c r="A1523" s="46" t="s">
        <v>14111</v>
      </c>
      <c r="B1523" s="45"/>
      <c r="C1523" s="45"/>
      <c r="D1523" s="45"/>
      <c r="E1523" s="45"/>
      <c r="F1523" s="45">
        <v>1</v>
      </c>
      <c r="G1523" s="45"/>
      <c r="H1523" s="45"/>
      <c r="I1523" s="45"/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45"/>
      <c r="AJ1523" s="45"/>
      <c r="AK1523" s="45"/>
      <c r="AL1523" s="45"/>
      <c r="AM1523" s="45"/>
      <c r="AN1523" s="45"/>
      <c r="AO1523" s="45"/>
      <c r="AP1523" s="45"/>
      <c r="AQ1523" s="45"/>
      <c r="AR1523" s="45"/>
      <c r="AS1523" s="45"/>
      <c r="AT1523" s="45"/>
      <c r="AU1523" s="45"/>
      <c r="AV1523" s="45"/>
      <c r="AW1523" s="45"/>
      <c r="AX1523" s="45"/>
      <c r="AY1523" s="45"/>
      <c r="AZ1523" s="45"/>
      <c r="BA1523" s="45"/>
      <c r="BB1523" s="45"/>
      <c r="BC1523" s="45">
        <v>1</v>
      </c>
    </row>
    <row r="1524" spans="1:55" x14ac:dyDescent="0.25">
      <c r="A1524" s="46" t="s">
        <v>14112</v>
      </c>
      <c r="B1524" s="45"/>
      <c r="C1524" s="45"/>
      <c r="D1524" s="45"/>
      <c r="E1524" s="45"/>
      <c r="F1524" s="45">
        <v>1</v>
      </c>
      <c r="G1524" s="45"/>
      <c r="H1524" s="45"/>
      <c r="I1524" s="45"/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45"/>
      <c r="AJ1524" s="45"/>
      <c r="AK1524" s="45"/>
      <c r="AL1524" s="45"/>
      <c r="AM1524" s="45"/>
      <c r="AN1524" s="45"/>
      <c r="AO1524" s="45"/>
      <c r="AP1524" s="45"/>
      <c r="AQ1524" s="45"/>
      <c r="AR1524" s="45"/>
      <c r="AS1524" s="45"/>
      <c r="AT1524" s="45"/>
      <c r="AU1524" s="45"/>
      <c r="AV1524" s="45"/>
      <c r="AW1524" s="45"/>
      <c r="AX1524" s="45"/>
      <c r="AY1524" s="45"/>
      <c r="AZ1524" s="45"/>
      <c r="BA1524" s="45"/>
      <c r="BB1524" s="45"/>
      <c r="BC1524" s="45">
        <v>1</v>
      </c>
    </row>
    <row r="1525" spans="1:55" x14ac:dyDescent="0.25">
      <c r="A1525" s="46" t="s">
        <v>14113</v>
      </c>
      <c r="B1525" s="45"/>
      <c r="C1525" s="45"/>
      <c r="D1525" s="45"/>
      <c r="E1525" s="45"/>
      <c r="F1525" s="45">
        <v>1</v>
      </c>
      <c r="G1525" s="45"/>
      <c r="H1525" s="45"/>
      <c r="I1525" s="45"/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45"/>
      <c r="AJ1525" s="45"/>
      <c r="AK1525" s="45"/>
      <c r="AL1525" s="45"/>
      <c r="AM1525" s="45"/>
      <c r="AN1525" s="45"/>
      <c r="AO1525" s="45"/>
      <c r="AP1525" s="45"/>
      <c r="AQ1525" s="45"/>
      <c r="AR1525" s="45"/>
      <c r="AS1525" s="45"/>
      <c r="AT1525" s="45"/>
      <c r="AU1525" s="45"/>
      <c r="AV1525" s="45"/>
      <c r="AW1525" s="45"/>
      <c r="AX1525" s="45"/>
      <c r="AY1525" s="45"/>
      <c r="AZ1525" s="45"/>
      <c r="BA1525" s="45"/>
      <c r="BB1525" s="45"/>
      <c r="BC1525" s="45">
        <v>1</v>
      </c>
    </row>
    <row r="1526" spans="1:55" x14ac:dyDescent="0.25">
      <c r="A1526" s="46" t="s">
        <v>14114</v>
      </c>
      <c r="B1526" s="45"/>
      <c r="C1526" s="45"/>
      <c r="D1526" s="45"/>
      <c r="E1526" s="45"/>
      <c r="F1526" s="45"/>
      <c r="G1526" s="45"/>
      <c r="H1526" s="45"/>
      <c r="I1526" s="45"/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45"/>
      <c r="AJ1526" s="45"/>
      <c r="AK1526" s="45"/>
      <c r="AL1526" s="45"/>
      <c r="AM1526" s="45"/>
      <c r="AN1526" s="45"/>
      <c r="AO1526" s="45">
        <v>1</v>
      </c>
      <c r="AP1526" s="45"/>
      <c r="AQ1526" s="45"/>
      <c r="AR1526" s="45"/>
      <c r="AS1526" s="45"/>
      <c r="AT1526" s="45"/>
      <c r="AU1526" s="45"/>
      <c r="AV1526" s="45"/>
      <c r="AW1526" s="45"/>
      <c r="AX1526" s="45"/>
      <c r="AY1526" s="45"/>
      <c r="AZ1526" s="45"/>
      <c r="BA1526" s="45"/>
      <c r="BB1526" s="45"/>
      <c r="BC1526" s="45">
        <v>1</v>
      </c>
    </row>
    <row r="1527" spans="1:55" x14ac:dyDescent="0.25">
      <c r="A1527" s="46" t="s">
        <v>14115</v>
      </c>
      <c r="B1527" s="45"/>
      <c r="C1527" s="45"/>
      <c r="D1527" s="45"/>
      <c r="E1527" s="45"/>
      <c r="F1527" s="45"/>
      <c r="G1527" s="45"/>
      <c r="H1527" s="45"/>
      <c r="I1527" s="45"/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5"/>
      <c r="AH1527" s="45"/>
      <c r="AI1527" s="45"/>
      <c r="AJ1527" s="45"/>
      <c r="AK1527" s="45"/>
      <c r="AL1527" s="45"/>
      <c r="AM1527" s="45"/>
      <c r="AN1527" s="45"/>
      <c r="AO1527" s="45"/>
      <c r="AP1527" s="45"/>
      <c r="AQ1527" s="45"/>
      <c r="AR1527" s="45"/>
      <c r="AS1527" s="45"/>
      <c r="AT1527" s="45">
        <v>1</v>
      </c>
      <c r="AU1527" s="45"/>
      <c r="AV1527" s="45"/>
      <c r="AW1527" s="45"/>
      <c r="AX1527" s="45"/>
      <c r="AY1527" s="45"/>
      <c r="AZ1527" s="45"/>
      <c r="BA1527" s="45"/>
      <c r="BB1527" s="45"/>
      <c r="BC1527" s="45">
        <v>1</v>
      </c>
    </row>
    <row r="1528" spans="1:55" x14ac:dyDescent="0.25">
      <c r="A1528" s="46" t="s">
        <v>14116</v>
      </c>
      <c r="B1528" s="45"/>
      <c r="C1528" s="45"/>
      <c r="D1528" s="45"/>
      <c r="E1528" s="45"/>
      <c r="F1528" s="45">
        <v>1</v>
      </c>
      <c r="G1528" s="45"/>
      <c r="H1528" s="45"/>
      <c r="I1528" s="45"/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5"/>
      <c r="AH1528" s="45"/>
      <c r="AI1528" s="45"/>
      <c r="AJ1528" s="45"/>
      <c r="AK1528" s="45"/>
      <c r="AL1528" s="45"/>
      <c r="AM1528" s="45"/>
      <c r="AN1528" s="45"/>
      <c r="AO1528" s="45"/>
      <c r="AP1528" s="45"/>
      <c r="AQ1528" s="45"/>
      <c r="AR1528" s="45"/>
      <c r="AS1528" s="45"/>
      <c r="AT1528" s="45"/>
      <c r="AU1528" s="45"/>
      <c r="AV1528" s="45"/>
      <c r="AW1528" s="45"/>
      <c r="AX1528" s="45"/>
      <c r="AY1528" s="45"/>
      <c r="AZ1528" s="45"/>
      <c r="BA1528" s="45"/>
      <c r="BB1528" s="45"/>
      <c r="BC1528" s="45">
        <v>1</v>
      </c>
    </row>
    <row r="1529" spans="1:55" x14ac:dyDescent="0.25">
      <c r="A1529" s="46" t="s">
        <v>14117</v>
      </c>
      <c r="B1529" s="45"/>
      <c r="C1529" s="45"/>
      <c r="D1529" s="45"/>
      <c r="E1529" s="45"/>
      <c r="F1529" s="45"/>
      <c r="G1529" s="45">
        <v>1</v>
      </c>
      <c r="H1529" s="45"/>
      <c r="I1529" s="45"/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5"/>
      <c r="AH1529" s="45">
        <v>1</v>
      </c>
      <c r="AI1529" s="45"/>
      <c r="AJ1529" s="45"/>
      <c r="AK1529" s="45"/>
      <c r="AL1529" s="45"/>
      <c r="AM1529" s="45"/>
      <c r="AN1529" s="45"/>
      <c r="AO1529" s="45">
        <v>1</v>
      </c>
      <c r="AP1529" s="45"/>
      <c r="AQ1529" s="45"/>
      <c r="AR1529" s="45"/>
      <c r="AS1529" s="45"/>
      <c r="AT1529" s="45"/>
      <c r="AU1529" s="45">
        <v>1</v>
      </c>
      <c r="AV1529" s="45"/>
      <c r="AW1529" s="45"/>
      <c r="AX1529" s="45"/>
      <c r="AY1529" s="45">
        <v>1</v>
      </c>
      <c r="AZ1529" s="45"/>
      <c r="BA1529" s="45"/>
      <c r="BB1529" s="45"/>
      <c r="BC1529" s="45">
        <v>5</v>
      </c>
    </row>
    <row r="1530" spans="1:55" x14ac:dyDescent="0.25">
      <c r="A1530" s="46" t="s">
        <v>14118</v>
      </c>
      <c r="B1530" s="45"/>
      <c r="C1530" s="45"/>
      <c r="D1530" s="45"/>
      <c r="E1530" s="45"/>
      <c r="F1530" s="45"/>
      <c r="G1530" s="45"/>
      <c r="H1530" s="45"/>
      <c r="I1530" s="45"/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5"/>
      <c r="AH1530" s="45"/>
      <c r="AI1530" s="45"/>
      <c r="AJ1530" s="45"/>
      <c r="AK1530" s="45"/>
      <c r="AL1530" s="45"/>
      <c r="AM1530" s="45"/>
      <c r="AN1530" s="45"/>
      <c r="AO1530" s="45">
        <v>1</v>
      </c>
      <c r="AP1530" s="45"/>
      <c r="AQ1530" s="45"/>
      <c r="AR1530" s="45"/>
      <c r="AS1530" s="45"/>
      <c r="AT1530" s="45"/>
      <c r="AU1530" s="45"/>
      <c r="AV1530" s="45"/>
      <c r="AW1530" s="45"/>
      <c r="AX1530" s="45"/>
      <c r="AY1530" s="45"/>
      <c r="AZ1530" s="45"/>
      <c r="BA1530" s="45"/>
      <c r="BB1530" s="45"/>
      <c r="BC1530" s="45">
        <v>1</v>
      </c>
    </row>
    <row r="1531" spans="1:55" x14ac:dyDescent="0.25">
      <c r="A1531" s="46" t="s">
        <v>14119</v>
      </c>
      <c r="B1531" s="45"/>
      <c r="C1531" s="45"/>
      <c r="D1531" s="45"/>
      <c r="E1531" s="45"/>
      <c r="F1531" s="45">
        <v>1</v>
      </c>
      <c r="G1531" s="45"/>
      <c r="H1531" s="45"/>
      <c r="I1531" s="45"/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5"/>
      <c r="AH1531" s="45"/>
      <c r="AI1531" s="45"/>
      <c r="AJ1531" s="45"/>
      <c r="AK1531" s="45"/>
      <c r="AL1531" s="45"/>
      <c r="AM1531" s="45"/>
      <c r="AN1531" s="45"/>
      <c r="AO1531" s="45"/>
      <c r="AP1531" s="45"/>
      <c r="AQ1531" s="45"/>
      <c r="AR1531" s="45"/>
      <c r="AS1531" s="45"/>
      <c r="AT1531" s="45"/>
      <c r="AU1531" s="45"/>
      <c r="AV1531" s="45"/>
      <c r="AW1531" s="45"/>
      <c r="AX1531" s="45"/>
      <c r="AY1531" s="45"/>
      <c r="AZ1531" s="45"/>
      <c r="BA1531" s="45"/>
      <c r="BB1531" s="45"/>
      <c r="BC1531" s="45">
        <v>1</v>
      </c>
    </row>
    <row r="1532" spans="1:55" x14ac:dyDescent="0.25">
      <c r="A1532" s="46" t="s">
        <v>14120</v>
      </c>
      <c r="B1532" s="45"/>
      <c r="C1532" s="45"/>
      <c r="D1532" s="45"/>
      <c r="E1532" s="45"/>
      <c r="F1532" s="45">
        <v>1</v>
      </c>
      <c r="G1532" s="45"/>
      <c r="H1532" s="45"/>
      <c r="I1532" s="45"/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5"/>
      <c r="AH1532" s="45"/>
      <c r="AI1532" s="45"/>
      <c r="AJ1532" s="45"/>
      <c r="AK1532" s="45"/>
      <c r="AL1532" s="45"/>
      <c r="AM1532" s="45"/>
      <c r="AN1532" s="45"/>
      <c r="AO1532" s="45"/>
      <c r="AP1532" s="45"/>
      <c r="AQ1532" s="45"/>
      <c r="AR1532" s="45"/>
      <c r="AS1532" s="45"/>
      <c r="AT1532" s="45"/>
      <c r="AU1532" s="45"/>
      <c r="AV1532" s="45"/>
      <c r="AW1532" s="45"/>
      <c r="AX1532" s="45"/>
      <c r="AY1532" s="45"/>
      <c r="AZ1532" s="45"/>
      <c r="BA1532" s="45"/>
      <c r="BB1532" s="45"/>
      <c r="BC1532" s="45">
        <v>1</v>
      </c>
    </row>
    <row r="1533" spans="1:55" x14ac:dyDescent="0.25">
      <c r="A1533" s="46" t="s">
        <v>14121</v>
      </c>
      <c r="B1533" s="45"/>
      <c r="C1533" s="45"/>
      <c r="D1533" s="45"/>
      <c r="E1533" s="45"/>
      <c r="F1533" s="45"/>
      <c r="G1533" s="45">
        <v>1</v>
      </c>
      <c r="H1533" s="45"/>
      <c r="I1533" s="45"/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5"/>
      <c r="AH1533" s="45">
        <v>1</v>
      </c>
      <c r="AI1533" s="45"/>
      <c r="AJ1533" s="45"/>
      <c r="AK1533" s="45"/>
      <c r="AL1533" s="45"/>
      <c r="AM1533" s="45"/>
      <c r="AN1533" s="45"/>
      <c r="AO1533" s="45"/>
      <c r="AP1533" s="45"/>
      <c r="AQ1533" s="45"/>
      <c r="AR1533" s="45"/>
      <c r="AS1533" s="45"/>
      <c r="AT1533" s="45"/>
      <c r="AU1533" s="45"/>
      <c r="AV1533" s="45"/>
      <c r="AW1533" s="45"/>
      <c r="AX1533" s="45"/>
      <c r="AY1533" s="45"/>
      <c r="AZ1533" s="45"/>
      <c r="BA1533" s="45"/>
      <c r="BB1533" s="45"/>
      <c r="BC1533" s="45">
        <v>2</v>
      </c>
    </row>
    <row r="1534" spans="1:55" x14ac:dyDescent="0.25">
      <c r="A1534" s="46" t="s">
        <v>14122</v>
      </c>
      <c r="B1534" s="45"/>
      <c r="C1534" s="45"/>
      <c r="D1534" s="45"/>
      <c r="E1534" s="45"/>
      <c r="F1534" s="45"/>
      <c r="G1534" s="45"/>
      <c r="H1534" s="45"/>
      <c r="I1534" s="45"/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5"/>
      <c r="AH1534" s="45"/>
      <c r="AI1534" s="45"/>
      <c r="AJ1534" s="45"/>
      <c r="AK1534" s="45"/>
      <c r="AL1534" s="45"/>
      <c r="AM1534" s="45"/>
      <c r="AN1534" s="45"/>
      <c r="AO1534" s="45"/>
      <c r="AP1534" s="45"/>
      <c r="AQ1534" s="45"/>
      <c r="AR1534" s="45"/>
      <c r="AS1534" s="45"/>
      <c r="AT1534" s="45">
        <v>1</v>
      </c>
      <c r="AU1534" s="45"/>
      <c r="AV1534" s="45"/>
      <c r="AW1534" s="45"/>
      <c r="AX1534" s="45"/>
      <c r="AY1534" s="45"/>
      <c r="AZ1534" s="45"/>
      <c r="BA1534" s="45"/>
      <c r="BB1534" s="45"/>
      <c r="BC1534" s="45">
        <v>1</v>
      </c>
    </row>
    <row r="1535" spans="1:55" x14ac:dyDescent="0.25">
      <c r="A1535" s="46" t="s">
        <v>14123</v>
      </c>
      <c r="B1535" s="45"/>
      <c r="C1535" s="45"/>
      <c r="D1535" s="45"/>
      <c r="E1535" s="45"/>
      <c r="F1535" s="45"/>
      <c r="G1535" s="45"/>
      <c r="H1535" s="45"/>
      <c r="I1535" s="45"/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5"/>
      <c r="AH1535" s="45"/>
      <c r="AI1535" s="45"/>
      <c r="AJ1535" s="45"/>
      <c r="AK1535" s="45"/>
      <c r="AL1535" s="45"/>
      <c r="AM1535" s="45"/>
      <c r="AN1535" s="45"/>
      <c r="AO1535" s="45"/>
      <c r="AP1535" s="45"/>
      <c r="AQ1535" s="45"/>
      <c r="AR1535" s="45"/>
      <c r="AS1535" s="45"/>
      <c r="AT1535" s="45">
        <v>1</v>
      </c>
      <c r="AU1535" s="45"/>
      <c r="AV1535" s="45"/>
      <c r="AW1535" s="45"/>
      <c r="AX1535" s="45"/>
      <c r="AY1535" s="45"/>
      <c r="AZ1535" s="45"/>
      <c r="BA1535" s="45"/>
      <c r="BB1535" s="45"/>
      <c r="BC1535" s="45">
        <v>1</v>
      </c>
    </row>
    <row r="1536" spans="1:55" x14ac:dyDescent="0.25">
      <c r="A1536" s="46" t="s">
        <v>14124</v>
      </c>
      <c r="B1536" s="45"/>
      <c r="C1536" s="45"/>
      <c r="D1536" s="45"/>
      <c r="E1536" s="45"/>
      <c r="F1536" s="45"/>
      <c r="G1536" s="45"/>
      <c r="H1536" s="45"/>
      <c r="I1536" s="45"/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5"/>
      <c r="AH1536" s="45"/>
      <c r="AI1536" s="45"/>
      <c r="AJ1536" s="45"/>
      <c r="AK1536" s="45"/>
      <c r="AL1536" s="45"/>
      <c r="AM1536" s="45"/>
      <c r="AN1536" s="45"/>
      <c r="AO1536" s="45">
        <v>1</v>
      </c>
      <c r="AP1536" s="45"/>
      <c r="AQ1536" s="45"/>
      <c r="AR1536" s="45"/>
      <c r="AS1536" s="45"/>
      <c r="AT1536" s="45"/>
      <c r="AU1536" s="45"/>
      <c r="AV1536" s="45"/>
      <c r="AW1536" s="45"/>
      <c r="AX1536" s="45"/>
      <c r="AY1536" s="45"/>
      <c r="AZ1536" s="45"/>
      <c r="BA1536" s="45"/>
      <c r="BB1536" s="45"/>
      <c r="BC1536" s="45">
        <v>1</v>
      </c>
    </row>
    <row r="1537" spans="1:55" x14ac:dyDescent="0.25">
      <c r="A1537" s="46" t="s">
        <v>14125</v>
      </c>
      <c r="B1537" s="45"/>
      <c r="C1537" s="45"/>
      <c r="D1537" s="45"/>
      <c r="E1537" s="45"/>
      <c r="F1537" s="45"/>
      <c r="G1537" s="45"/>
      <c r="H1537" s="45"/>
      <c r="I1537" s="45"/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5"/>
      <c r="AH1537" s="45"/>
      <c r="AI1537" s="45"/>
      <c r="AJ1537" s="45"/>
      <c r="AK1537" s="45"/>
      <c r="AL1537" s="45"/>
      <c r="AM1537" s="45"/>
      <c r="AN1537" s="45"/>
      <c r="AO1537" s="45"/>
      <c r="AP1537" s="45"/>
      <c r="AQ1537" s="45"/>
      <c r="AR1537" s="45">
        <v>1</v>
      </c>
      <c r="AS1537" s="45"/>
      <c r="AT1537" s="45"/>
      <c r="AU1537" s="45"/>
      <c r="AV1537" s="45"/>
      <c r="AW1537" s="45"/>
      <c r="AX1537" s="45"/>
      <c r="AY1537" s="45"/>
      <c r="AZ1537" s="45"/>
      <c r="BA1537" s="45"/>
      <c r="BB1537" s="45"/>
      <c r="BC1537" s="45">
        <v>1</v>
      </c>
    </row>
    <row r="1538" spans="1:55" x14ac:dyDescent="0.25">
      <c r="A1538" s="46" t="s">
        <v>14126</v>
      </c>
      <c r="B1538" s="45"/>
      <c r="C1538" s="45"/>
      <c r="D1538" s="45"/>
      <c r="E1538" s="45"/>
      <c r="F1538" s="45"/>
      <c r="G1538" s="45"/>
      <c r="H1538" s="45"/>
      <c r="I1538" s="45"/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>
        <v>1</v>
      </c>
      <c r="AC1538" s="45"/>
      <c r="AD1538" s="45"/>
      <c r="AE1538" s="45"/>
      <c r="AF1538" s="45"/>
      <c r="AG1538" s="45"/>
      <c r="AH1538" s="45"/>
      <c r="AI1538" s="45"/>
      <c r="AJ1538" s="45"/>
      <c r="AK1538" s="45"/>
      <c r="AL1538" s="45"/>
      <c r="AM1538" s="45"/>
      <c r="AN1538" s="45"/>
      <c r="AO1538" s="45"/>
      <c r="AP1538" s="45"/>
      <c r="AQ1538" s="45"/>
      <c r="AR1538" s="45"/>
      <c r="AS1538" s="45"/>
      <c r="AT1538" s="45"/>
      <c r="AU1538" s="45"/>
      <c r="AV1538" s="45"/>
      <c r="AW1538" s="45"/>
      <c r="AX1538" s="45"/>
      <c r="AY1538" s="45"/>
      <c r="AZ1538" s="45"/>
      <c r="BA1538" s="45"/>
      <c r="BB1538" s="45"/>
      <c r="BC1538" s="45">
        <v>1</v>
      </c>
    </row>
    <row r="1539" spans="1:55" x14ac:dyDescent="0.25">
      <c r="A1539" s="46" t="s">
        <v>14127</v>
      </c>
      <c r="B1539" s="45"/>
      <c r="C1539" s="45"/>
      <c r="D1539" s="45"/>
      <c r="E1539" s="45"/>
      <c r="F1539" s="45"/>
      <c r="G1539" s="45"/>
      <c r="H1539" s="45"/>
      <c r="I1539" s="45"/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5"/>
      <c r="AH1539" s="45">
        <v>1</v>
      </c>
      <c r="AI1539" s="45"/>
      <c r="AJ1539" s="45"/>
      <c r="AK1539" s="45"/>
      <c r="AL1539" s="45"/>
      <c r="AM1539" s="45"/>
      <c r="AN1539" s="45"/>
      <c r="AO1539" s="45"/>
      <c r="AP1539" s="45"/>
      <c r="AQ1539" s="45"/>
      <c r="AR1539" s="45"/>
      <c r="AS1539" s="45"/>
      <c r="AT1539" s="45"/>
      <c r="AU1539" s="45"/>
      <c r="AV1539" s="45"/>
      <c r="AW1539" s="45"/>
      <c r="AX1539" s="45"/>
      <c r="AY1539" s="45"/>
      <c r="AZ1539" s="45"/>
      <c r="BA1539" s="45"/>
      <c r="BB1539" s="45"/>
      <c r="BC1539" s="45">
        <v>1</v>
      </c>
    </row>
    <row r="1540" spans="1:55" x14ac:dyDescent="0.25">
      <c r="A1540" s="46" t="s">
        <v>14128</v>
      </c>
      <c r="B1540" s="45"/>
      <c r="C1540" s="45"/>
      <c r="D1540" s="45"/>
      <c r="E1540" s="45"/>
      <c r="F1540" s="45"/>
      <c r="G1540" s="45"/>
      <c r="H1540" s="45"/>
      <c r="I1540" s="45"/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5"/>
      <c r="AH1540" s="45"/>
      <c r="AI1540" s="45"/>
      <c r="AJ1540" s="45"/>
      <c r="AK1540" s="45">
        <v>1</v>
      </c>
      <c r="AL1540" s="45"/>
      <c r="AM1540" s="45"/>
      <c r="AN1540" s="45"/>
      <c r="AO1540" s="45"/>
      <c r="AP1540" s="45"/>
      <c r="AQ1540" s="45"/>
      <c r="AR1540" s="45"/>
      <c r="AS1540" s="45"/>
      <c r="AT1540" s="45"/>
      <c r="AU1540" s="45"/>
      <c r="AV1540" s="45"/>
      <c r="AW1540" s="45"/>
      <c r="AX1540" s="45"/>
      <c r="AY1540" s="45"/>
      <c r="AZ1540" s="45"/>
      <c r="BA1540" s="45"/>
      <c r="BB1540" s="45"/>
      <c r="BC1540" s="45">
        <v>1</v>
      </c>
    </row>
    <row r="1541" spans="1:55" x14ac:dyDescent="0.25">
      <c r="A1541" s="46" t="s">
        <v>14129</v>
      </c>
      <c r="B1541" s="45"/>
      <c r="C1541" s="45"/>
      <c r="D1541" s="45"/>
      <c r="E1541" s="45"/>
      <c r="F1541" s="45"/>
      <c r="G1541" s="45"/>
      <c r="H1541" s="45"/>
      <c r="I1541" s="45"/>
      <c r="J1541" s="45"/>
      <c r="K1541" s="45"/>
      <c r="L1541" s="45"/>
      <c r="M1541" s="45"/>
      <c r="N1541" s="45"/>
      <c r="O1541" s="45"/>
      <c r="P1541" s="45">
        <v>1</v>
      </c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45"/>
      <c r="AJ1541" s="45"/>
      <c r="AK1541" s="45"/>
      <c r="AL1541" s="45"/>
      <c r="AM1541" s="45"/>
      <c r="AN1541" s="45"/>
      <c r="AO1541" s="45"/>
      <c r="AP1541" s="45"/>
      <c r="AQ1541" s="45"/>
      <c r="AR1541" s="45"/>
      <c r="AS1541" s="45"/>
      <c r="AT1541" s="45"/>
      <c r="AU1541" s="45"/>
      <c r="AV1541" s="45"/>
      <c r="AW1541" s="45"/>
      <c r="AX1541" s="45"/>
      <c r="AY1541" s="45"/>
      <c r="AZ1541" s="45"/>
      <c r="BA1541" s="45"/>
      <c r="BB1541" s="45"/>
      <c r="BC1541" s="45">
        <v>1</v>
      </c>
    </row>
    <row r="1542" spans="1:55" x14ac:dyDescent="0.25">
      <c r="A1542" s="46" t="s">
        <v>14130</v>
      </c>
      <c r="B1542" s="45"/>
      <c r="C1542" s="45"/>
      <c r="D1542" s="45"/>
      <c r="E1542" s="45"/>
      <c r="F1542" s="45"/>
      <c r="G1542" s="45"/>
      <c r="H1542" s="45"/>
      <c r="I1542" s="45"/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>
        <v>1</v>
      </c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45"/>
      <c r="AJ1542" s="45"/>
      <c r="AK1542" s="45"/>
      <c r="AL1542" s="45"/>
      <c r="AM1542" s="45"/>
      <c r="AN1542" s="45"/>
      <c r="AO1542" s="45"/>
      <c r="AP1542" s="45"/>
      <c r="AQ1542" s="45"/>
      <c r="AR1542" s="45"/>
      <c r="AS1542" s="45"/>
      <c r="AT1542" s="45"/>
      <c r="AU1542" s="45"/>
      <c r="AV1542" s="45"/>
      <c r="AW1542" s="45"/>
      <c r="AX1542" s="45"/>
      <c r="AY1542" s="45"/>
      <c r="AZ1542" s="45"/>
      <c r="BA1542" s="45"/>
      <c r="BB1542" s="45"/>
      <c r="BC1542" s="45">
        <v>1</v>
      </c>
    </row>
    <row r="1543" spans="1:55" x14ac:dyDescent="0.25">
      <c r="A1543" s="46" t="s">
        <v>14131</v>
      </c>
      <c r="B1543" s="45"/>
      <c r="C1543" s="45"/>
      <c r="D1543" s="45"/>
      <c r="E1543" s="45"/>
      <c r="F1543" s="45"/>
      <c r="G1543" s="45"/>
      <c r="H1543" s="45"/>
      <c r="I1543" s="45"/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5"/>
      <c r="AH1543" s="45"/>
      <c r="AI1543" s="45"/>
      <c r="AJ1543" s="45"/>
      <c r="AK1543" s="45"/>
      <c r="AL1543" s="45"/>
      <c r="AM1543" s="45"/>
      <c r="AN1543" s="45"/>
      <c r="AO1543" s="45"/>
      <c r="AP1543" s="45"/>
      <c r="AQ1543" s="45"/>
      <c r="AR1543" s="45"/>
      <c r="AS1543" s="45"/>
      <c r="AT1543" s="45"/>
      <c r="AU1543" s="45">
        <v>1</v>
      </c>
      <c r="AV1543" s="45"/>
      <c r="AW1543" s="45"/>
      <c r="AX1543" s="45"/>
      <c r="AY1543" s="45"/>
      <c r="AZ1543" s="45"/>
      <c r="BA1543" s="45"/>
      <c r="BB1543" s="45"/>
      <c r="BC1543" s="45">
        <v>1</v>
      </c>
    </row>
    <row r="1544" spans="1:55" x14ac:dyDescent="0.25">
      <c r="A1544" s="46" t="s">
        <v>14132</v>
      </c>
      <c r="B1544" s="45"/>
      <c r="C1544" s="45"/>
      <c r="D1544" s="45"/>
      <c r="E1544" s="45"/>
      <c r="F1544" s="45">
        <v>1</v>
      </c>
      <c r="G1544" s="45"/>
      <c r="H1544" s="45"/>
      <c r="I1544" s="45"/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5"/>
      <c r="AH1544" s="45"/>
      <c r="AI1544" s="45"/>
      <c r="AJ1544" s="45"/>
      <c r="AK1544" s="45"/>
      <c r="AL1544" s="45"/>
      <c r="AM1544" s="45"/>
      <c r="AN1544" s="45"/>
      <c r="AO1544" s="45"/>
      <c r="AP1544" s="45"/>
      <c r="AQ1544" s="45"/>
      <c r="AR1544" s="45"/>
      <c r="AS1544" s="45"/>
      <c r="AT1544" s="45"/>
      <c r="AU1544" s="45"/>
      <c r="AV1544" s="45"/>
      <c r="AW1544" s="45"/>
      <c r="AX1544" s="45"/>
      <c r="AY1544" s="45"/>
      <c r="AZ1544" s="45"/>
      <c r="BA1544" s="45"/>
      <c r="BB1544" s="45"/>
      <c r="BC1544" s="45">
        <v>1</v>
      </c>
    </row>
    <row r="1545" spans="1:55" x14ac:dyDescent="0.25">
      <c r="A1545" s="46" t="s">
        <v>14133</v>
      </c>
      <c r="B1545" s="45"/>
      <c r="C1545" s="45"/>
      <c r="D1545" s="45"/>
      <c r="E1545" s="45"/>
      <c r="F1545" s="45">
        <v>1</v>
      </c>
      <c r="G1545" s="45"/>
      <c r="H1545" s="45"/>
      <c r="I1545" s="45"/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5"/>
      <c r="AH1545" s="45"/>
      <c r="AI1545" s="45"/>
      <c r="AJ1545" s="45"/>
      <c r="AK1545" s="45"/>
      <c r="AL1545" s="45"/>
      <c r="AM1545" s="45"/>
      <c r="AN1545" s="45"/>
      <c r="AO1545" s="45"/>
      <c r="AP1545" s="45"/>
      <c r="AQ1545" s="45"/>
      <c r="AR1545" s="45"/>
      <c r="AS1545" s="45"/>
      <c r="AT1545" s="45"/>
      <c r="AU1545" s="45"/>
      <c r="AV1545" s="45"/>
      <c r="AW1545" s="45"/>
      <c r="AX1545" s="45"/>
      <c r="AY1545" s="45"/>
      <c r="AZ1545" s="45"/>
      <c r="BA1545" s="45"/>
      <c r="BB1545" s="45"/>
      <c r="BC1545" s="45">
        <v>1</v>
      </c>
    </row>
    <row r="1546" spans="1:55" x14ac:dyDescent="0.25">
      <c r="A1546" s="46" t="s">
        <v>14134</v>
      </c>
      <c r="B1546" s="45"/>
      <c r="C1546" s="45"/>
      <c r="D1546" s="45"/>
      <c r="E1546" s="45">
        <v>1</v>
      </c>
      <c r="F1546" s="45">
        <v>1</v>
      </c>
      <c r="G1546" s="45"/>
      <c r="H1546" s="45"/>
      <c r="I1546" s="45"/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5"/>
      <c r="AH1546" s="45"/>
      <c r="AI1546" s="45"/>
      <c r="AJ1546" s="45"/>
      <c r="AK1546" s="45"/>
      <c r="AL1546" s="45"/>
      <c r="AM1546" s="45"/>
      <c r="AN1546" s="45"/>
      <c r="AO1546" s="45"/>
      <c r="AP1546" s="45"/>
      <c r="AQ1546" s="45"/>
      <c r="AR1546" s="45"/>
      <c r="AS1546" s="45"/>
      <c r="AT1546" s="45"/>
      <c r="AU1546" s="45"/>
      <c r="AV1546" s="45"/>
      <c r="AW1546" s="45"/>
      <c r="AX1546" s="45"/>
      <c r="AY1546" s="45"/>
      <c r="AZ1546" s="45"/>
      <c r="BA1546" s="45"/>
      <c r="BB1546" s="45"/>
      <c r="BC1546" s="45">
        <v>2</v>
      </c>
    </row>
    <row r="1547" spans="1:55" x14ac:dyDescent="0.25">
      <c r="A1547" s="46" t="s">
        <v>14135</v>
      </c>
      <c r="B1547" s="45"/>
      <c r="C1547" s="45"/>
      <c r="D1547" s="45"/>
      <c r="E1547" s="45"/>
      <c r="F1547" s="45"/>
      <c r="G1547" s="45"/>
      <c r="H1547" s="45"/>
      <c r="I1547" s="45"/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5"/>
      <c r="AH1547" s="45">
        <v>1</v>
      </c>
      <c r="AI1547" s="45"/>
      <c r="AJ1547" s="45"/>
      <c r="AK1547" s="45"/>
      <c r="AL1547" s="45"/>
      <c r="AM1547" s="45"/>
      <c r="AN1547" s="45"/>
      <c r="AO1547" s="45"/>
      <c r="AP1547" s="45"/>
      <c r="AQ1547" s="45"/>
      <c r="AR1547" s="45"/>
      <c r="AS1547" s="45"/>
      <c r="AT1547" s="45"/>
      <c r="AU1547" s="45"/>
      <c r="AV1547" s="45"/>
      <c r="AW1547" s="45"/>
      <c r="AX1547" s="45"/>
      <c r="AY1547" s="45"/>
      <c r="AZ1547" s="45"/>
      <c r="BA1547" s="45"/>
      <c r="BB1547" s="45"/>
      <c r="BC1547" s="45">
        <v>1</v>
      </c>
    </row>
    <row r="1548" spans="1:55" x14ac:dyDescent="0.25">
      <c r="A1548" s="46" t="s">
        <v>14136</v>
      </c>
      <c r="B1548" s="45"/>
      <c r="C1548" s="45"/>
      <c r="D1548" s="45"/>
      <c r="E1548" s="45"/>
      <c r="F1548" s="45"/>
      <c r="G1548" s="45"/>
      <c r="H1548" s="45"/>
      <c r="I1548" s="45"/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45"/>
      <c r="AJ1548" s="45"/>
      <c r="AK1548" s="45"/>
      <c r="AL1548" s="45"/>
      <c r="AM1548" s="45"/>
      <c r="AN1548" s="45"/>
      <c r="AO1548" s="45">
        <v>1</v>
      </c>
      <c r="AP1548" s="45"/>
      <c r="AQ1548" s="45"/>
      <c r="AR1548" s="45"/>
      <c r="AS1548" s="45"/>
      <c r="AT1548" s="45"/>
      <c r="AU1548" s="45"/>
      <c r="AV1548" s="45"/>
      <c r="AW1548" s="45"/>
      <c r="AX1548" s="45"/>
      <c r="AY1548" s="45"/>
      <c r="AZ1548" s="45"/>
      <c r="BA1548" s="45"/>
      <c r="BB1548" s="45"/>
      <c r="BC1548" s="45">
        <v>1</v>
      </c>
    </row>
    <row r="1549" spans="1:55" x14ac:dyDescent="0.25">
      <c r="A1549" s="46" t="s">
        <v>14137</v>
      </c>
      <c r="B1549" s="45"/>
      <c r="C1549" s="45"/>
      <c r="D1549" s="45"/>
      <c r="E1549" s="45"/>
      <c r="F1549" s="45"/>
      <c r="G1549" s="45"/>
      <c r="H1549" s="45"/>
      <c r="I1549" s="45"/>
      <c r="J1549" s="45"/>
      <c r="K1549" s="45">
        <v>1</v>
      </c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5"/>
      <c r="AH1549" s="45"/>
      <c r="AI1549" s="45"/>
      <c r="AJ1549" s="45"/>
      <c r="AK1549" s="45"/>
      <c r="AL1549" s="45"/>
      <c r="AM1549" s="45"/>
      <c r="AN1549" s="45"/>
      <c r="AO1549" s="45"/>
      <c r="AP1549" s="45"/>
      <c r="AQ1549" s="45"/>
      <c r="AR1549" s="45"/>
      <c r="AS1549" s="45"/>
      <c r="AT1549" s="45"/>
      <c r="AU1549" s="45"/>
      <c r="AV1549" s="45"/>
      <c r="AW1549" s="45"/>
      <c r="AX1549" s="45"/>
      <c r="AY1549" s="45"/>
      <c r="AZ1549" s="45"/>
      <c r="BA1549" s="45"/>
      <c r="BB1549" s="45"/>
      <c r="BC1549" s="45">
        <v>1</v>
      </c>
    </row>
    <row r="1550" spans="1:55" x14ac:dyDescent="0.25">
      <c r="A1550" s="46" t="s">
        <v>14138</v>
      </c>
      <c r="B1550" s="45"/>
      <c r="C1550" s="45"/>
      <c r="D1550" s="45"/>
      <c r="E1550" s="45"/>
      <c r="F1550" s="45"/>
      <c r="G1550" s="45"/>
      <c r="H1550" s="45"/>
      <c r="I1550" s="45"/>
      <c r="J1550" s="45"/>
      <c r="K1550" s="45">
        <v>1</v>
      </c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5"/>
      <c r="AH1550" s="45"/>
      <c r="AI1550" s="45"/>
      <c r="AJ1550" s="45"/>
      <c r="AK1550" s="45"/>
      <c r="AL1550" s="45"/>
      <c r="AM1550" s="45"/>
      <c r="AN1550" s="45"/>
      <c r="AO1550" s="45"/>
      <c r="AP1550" s="45"/>
      <c r="AQ1550" s="45"/>
      <c r="AR1550" s="45"/>
      <c r="AS1550" s="45"/>
      <c r="AT1550" s="45"/>
      <c r="AU1550" s="45"/>
      <c r="AV1550" s="45"/>
      <c r="AW1550" s="45"/>
      <c r="AX1550" s="45"/>
      <c r="AY1550" s="45"/>
      <c r="AZ1550" s="45"/>
      <c r="BA1550" s="45"/>
      <c r="BB1550" s="45"/>
      <c r="BC1550" s="45">
        <v>1</v>
      </c>
    </row>
    <row r="1551" spans="1:55" x14ac:dyDescent="0.25">
      <c r="A1551" s="46" t="s">
        <v>14139</v>
      </c>
      <c r="B1551" s="45"/>
      <c r="C1551" s="45"/>
      <c r="D1551" s="45"/>
      <c r="E1551" s="45"/>
      <c r="F1551" s="45"/>
      <c r="G1551" s="45"/>
      <c r="H1551" s="45"/>
      <c r="I1551" s="45"/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5"/>
      <c r="AH1551" s="45"/>
      <c r="AI1551" s="45"/>
      <c r="AJ1551" s="45">
        <v>1</v>
      </c>
      <c r="AK1551" s="45"/>
      <c r="AL1551" s="45"/>
      <c r="AM1551" s="45"/>
      <c r="AN1551" s="45"/>
      <c r="AO1551" s="45"/>
      <c r="AP1551" s="45"/>
      <c r="AQ1551" s="45"/>
      <c r="AR1551" s="45"/>
      <c r="AS1551" s="45"/>
      <c r="AT1551" s="45"/>
      <c r="AU1551" s="45"/>
      <c r="AV1551" s="45"/>
      <c r="AW1551" s="45"/>
      <c r="AX1551" s="45"/>
      <c r="AY1551" s="45"/>
      <c r="AZ1551" s="45"/>
      <c r="BA1551" s="45"/>
      <c r="BB1551" s="45"/>
      <c r="BC1551" s="45">
        <v>1</v>
      </c>
    </row>
    <row r="1552" spans="1:55" x14ac:dyDescent="0.25">
      <c r="A1552" s="46" t="s">
        <v>14140</v>
      </c>
      <c r="B1552" s="45"/>
      <c r="C1552" s="45"/>
      <c r="D1552" s="45"/>
      <c r="E1552" s="45"/>
      <c r="F1552" s="45"/>
      <c r="G1552" s="45"/>
      <c r="H1552" s="45"/>
      <c r="I1552" s="45"/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>
        <v>1</v>
      </c>
      <c r="AE1552" s="45"/>
      <c r="AF1552" s="45"/>
      <c r="AG1552" s="45"/>
      <c r="AH1552" s="45"/>
      <c r="AI1552" s="45"/>
      <c r="AJ1552" s="45"/>
      <c r="AK1552" s="45"/>
      <c r="AL1552" s="45"/>
      <c r="AM1552" s="45"/>
      <c r="AN1552" s="45"/>
      <c r="AO1552" s="45"/>
      <c r="AP1552" s="45"/>
      <c r="AQ1552" s="45"/>
      <c r="AR1552" s="45"/>
      <c r="AS1552" s="45"/>
      <c r="AT1552" s="45"/>
      <c r="AU1552" s="45"/>
      <c r="AV1552" s="45"/>
      <c r="AW1552" s="45"/>
      <c r="AX1552" s="45"/>
      <c r="AY1552" s="45"/>
      <c r="AZ1552" s="45"/>
      <c r="BA1552" s="45"/>
      <c r="BB1552" s="45"/>
      <c r="BC1552" s="45">
        <v>1</v>
      </c>
    </row>
    <row r="1553" spans="1:55" x14ac:dyDescent="0.25">
      <c r="A1553" s="46" t="s">
        <v>14141</v>
      </c>
      <c r="B1553" s="45"/>
      <c r="C1553" s="45"/>
      <c r="D1553" s="45"/>
      <c r="E1553" s="45"/>
      <c r="F1553" s="45"/>
      <c r="G1553" s="45"/>
      <c r="H1553" s="45"/>
      <c r="I1553" s="45"/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>
        <v>1</v>
      </c>
      <c r="AF1553" s="45"/>
      <c r="AG1553" s="45"/>
      <c r="AH1553" s="45"/>
      <c r="AI1553" s="45"/>
      <c r="AJ1553" s="45"/>
      <c r="AK1553" s="45"/>
      <c r="AL1553" s="45"/>
      <c r="AM1553" s="45"/>
      <c r="AN1553" s="45"/>
      <c r="AO1553" s="45"/>
      <c r="AP1553" s="45"/>
      <c r="AQ1553" s="45"/>
      <c r="AR1553" s="45"/>
      <c r="AS1553" s="45"/>
      <c r="AT1553" s="45"/>
      <c r="AU1553" s="45"/>
      <c r="AV1553" s="45"/>
      <c r="AW1553" s="45"/>
      <c r="AX1553" s="45"/>
      <c r="AY1553" s="45"/>
      <c r="AZ1553" s="45"/>
      <c r="BA1553" s="45"/>
      <c r="BB1553" s="45"/>
      <c r="BC1553" s="45">
        <v>1</v>
      </c>
    </row>
    <row r="1554" spans="1:55" x14ac:dyDescent="0.25">
      <c r="A1554" s="46" t="s">
        <v>14142</v>
      </c>
      <c r="B1554" s="45"/>
      <c r="C1554" s="45"/>
      <c r="D1554" s="45"/>
      <c r="E1554" s="45"/>
      <c r="F1554" s="45"/>
      <c r="G1554" s="45"/>
      <c r="H1554" s="45"/>
      <c r="I1554" s="45"/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5"/>
      <c r="AH1554" s="45"/>
      <c r="AI1554" s="45"/>
      <c r="AJ1554" s="45"/>
      <c r="AK1554" s="45"/>
      <c r="AL1554" s="45"/>
      <c r="AM1554" s="45"/>
      <c r="AN1554" s="45"/>
      <c r="AO1554" s="45"/>
      <c r="AP1554" s="45"/>
      <c r="AQ1554" s="45"/>
      <c r="AR1554" s="45"/>
      <c r="AS1554" s="45"/>
      <c r="AT1554" s="45"/>
      <c r="AU1554" s="45"/>
      <c r="AV1554" s="45"/>
      <c r="AW1554" s="45"/>
      <c r="AX1554" s="45"/>
      <c r="AY1554" s="45"/>
      <c r="AZ1554" s="45">
        <v>1</v>
      </c>
      <c r="BA1554" s="45"/>
      <c r="BB1554" s="45"/>
      <c r="BC1554" s="45">
        <v>1</v>
      </c>
    </row>
    <row r="1555" spans="1:55" x14ac:dyDescent="0.25">
      <c r="A1555" s="46" t="s">
        <v>14143</v>
      </c>
      <c r="B1555" s="45"/>
      <c r="C1555" s="45"/>
      <c r="D1555" s="45"/>
      <c r="E1555" s="45"/>
      <c r="F1555" s="45"/>
      <c r="G1555" s="45"/>
      <c r="H1555" s="45"/>
      <c r="I1555" s="45"/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>
        <v>1</v>
      </c>
      <c r="AF1555" s="45"/>
      <c r="AG1555" s="45"/>
      <c r="AH1555" s="45"/>
      <c r="AI1555" s="45"/>
      <c r="AJ1555" s="45"/>
      <c r="AK1555" s="45"/>
      <c r="AL1555" s="45"/>
      <c r="AM1555" s="45"/>
      <c r="AN1555" s="45"/>
      <c r="AO1555" s="45"/>
      <c r="AP1555" s="45"/>
      <c r="AQ1555" s="45"/>
      <c r="AR1555" s="45"/>
      <c r="AS1555" s="45"/>
      <c r="AT1555" s="45"/>
      <c r="AU1555" s="45"/>
      <c r="AV1555" s="45"/>
      <c r="AW1555" s="45"/>
      <c r="AX1555" s="45"/>
      <c r="AY1555" s="45"/>
      <c r="AZ1555" s="45"/>
      <c r="BA1555" s="45"/>
      <c r="BB1555" s="45"/>
      <c r="BC1555" s="45">
        <v>1</v>
      </c>
    </row>
    <row r="1556" spans="1:55" x14ac:dyDescent="0.25">
      <c r="A1556" s="46" t="s">
        <v>14144</v>
      </c>
      <c r="B1556" s="45"/>
      <c r="C1556" s="45"/>
      <c r="D1556" s="45"/>
      <c r="E1556" s="45"/>
      <c r="F1556" s="45"/>
      <c r="G1556" s="45"/>
      <c r="H1556" s="45"/>
      <c r="I1556" s="45"/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5"/>
      <c r="AH1556" s="45"/>
      <c r="AI1556" s="45"/>
      <c r="AJ1556" s="45"/>
      <c r="AK1556" s="45"/>
      <c r="AL1556" s="45"/>
      <c r="AM1556" s="45"/>
      <c r="AN1556" s="45"/>
      <c r="AO1556" s="45"/>
      <c r="AP1556" s="45"/>
      <c r="AQ1556" s="45"/>
      <c r="AR1556" s="45"/>
      <c r="AS1556" s="45"/>
      <c r="AT1556" s="45"/>
      <c r="AU1556" s="45"/>
      <c r="AV1556" s="45"/>
      <c r="AW1556" s="45"/>
      <c r="AX1556" s="45"/>
      <c r="AY1556" s="45"/>
      <c r="AZ1556" s="45">
        <v>1</v>
      </c>
      <c r="BA1556" s="45"/>
      <c r="BB1556" s="45"/>
      <c r="BC1556" s="45">
        <v>1</v>
      </c>
    </row>
    <row r="1557" spans="1:55" x14ac:dyDescent="0.25">
      <c r="A1557" s="46" t="s">
        <v>14145</v>
      </c>
      <c r="B1557" s="45"/>
      <c r="C1557" s="45"/>
      <c r="D1557" s="45"/>
      <c r="E1557" s="45"/>
      <c r="F1557" s="45"/>
      <c r="G1557" s="45"/>
      <c r="H1557" s="45"/>
      <c r="I1557" s="45"/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5"/>
      <c r="AH1557" s="45"/>
      <c r="AI1557" s="45"/>
      <c r="AJ1557" s="45">
        <v>1</v>
      </c>
      <c r="AK1557" s="45"/>
      <c r="AL1557" s="45"/>
      <c r="AM1557" s="45"/>
      <c r="AN1557" s="45"/>
      <c r="AO1557" s="45"/>
      <c r="AP1557" s="45"/>
      <c r="AQ1557" s="45"/>
      <c r="AR1557" s="45"/>
      <c r="AS1557" s="45"/>
      <c r="AT1557" s="45"/>
      <c r="AU1557" s="45"/>
      <c r="AV1557" s="45"/>
      <c r="AW1557" s="45"/>
      <c r="AX1557" s="45"/>
      <c r="AY1557" s="45"/>
      <c r="AZ1557" s="45"/>
      <c r="BA1557" s="45"/>
      <c r="BB1557" s="45"/>
      <c r="BC1557" s="45">
        <v>1</v>
      </c>
    </row>
    <row r="1558" spans="1:55" x14ac:dyDescent="0.25">
      <c r="A1558" s="46" t="s">
        <v>14146</v>
      </c>
      <c r="B1558" s="45"/>
      <c r="C1558" s="45"/>
      <c r="D1558" s="45"/>
      <c r="E1558" s="45"/>
      <c r="F1558" s="45"/>
      <c r="G1558" s="45"/>
      <c r="H1558" s="45"/>
      <c r="I1558" s="45"/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5"/>
      <c r="AH1558" s="45"/>
      <c r="AI1558" s="45"/>
      <c r="AJ1558" s="45"/>
      <c r="AK1558" s="45"/>
      <c r="AL1558" s="45"/>
      <c r="AM1558" s="45"/>
      <c r="AN1558" s="45"/>
      <c r="AO1558" s="45"/>
      <c r="AP1558" s="45"/>
      <c r="AQ1558" s="45"/>
      <c r="AR1558" s="45"/>
      <c r="AS1558" s="45"/>
      <c r="AT1558" s="45">
        <v>1</v>
      </c>
      <c r="AU1558" s="45"/>
      <c r="AV1558" s="45"/>
      <c r="AW1558" s="45"/>
      <c r="AX1558" s="45"/>
      <c r="AY1558" s="45"/>
      <c r="AZ1558" s="45"/>
      <c r="BA1558" s="45"/>
      <c r="BB1558" s="45"/>
      <c r="BC1558" s="45">
        <v>1</v>
      </c>
    </row>
    <row r="1559" spans="1:55" x14ac:dyDescent="0.25">
      <c r="A1559" s="46" t="s">
        <v>14147</v>
      </c>
      <c r="B1559" s="45"/>
      <c r="C1559" s="45"/>
      <c r="D1559" s="45"/>
      <c r="E1559" s="45"/>
      <c r="F1559" s="45"/>
      <c r="G1559" s="45"/>
      <c r="H1559" s="45"/>
      <c r="I1559" s="45"/>
      <c r="J1559" s="45"/>
      <c r="K1559" s="45"/>
      <c r="L1559" s="45">
        <v>1</v>
      </c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5"/>
      <c r="AH1559" s="45"/>
      <c r="AI1559" s="45"/>
      <c r="AJ1559" s="45"/>
      <c r="AK1559" s="45"/>
      <c r="AL1559" s="45"/>
      <c r="AM1559" s="45"/>
      <c r="AN1559" s="45"/>
      <c r="AO1559" s="45"/>
      <c r="AP1559" s="45"/>
      <c r="AQ1559" s="45"/>
      <c r="AR1559" s="45"/>
      <c r="AS1559" s="45"/>
      <c r="AT1559" s="45"/>
      <c r="AU1559" s="45"/>
      <c r="AV1559" s="45"/>
      <c r="AW1559" s="45"/>
      <c r="AX1559" s="45"/>
      <c r="AY1559" s="45"/>
      <c r="AZ1559" s="45"/>
      <c r="BA1559" s="45"/>
      <c r="BB1559" s="45"/>
      <c r="BC1559" s="45">
        <v>1</v>
      </c>
    </row>
    <row r="1560" spans="1:55" x14ac:dyDescent="0.25">
      <c r="A1560" s="46" t="s">
        <v>14148</v>
      </c>
      <c r="B1560" s="45"/>
      <c r="C1560" s="45"/>
      <c r="D1560" s="45"/>
      <c r="E1560" s="45"/>
      <c r="F1560" s="45"/>
      <c r="G1560" s="45"/>
      <c r="H1560" s="45"/>
      <c r="I1560" s="45"/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5"/>
      <c r="AH1560" s="45"/>
      <c r="AI1560" s="45"/>
      <c r="AJ1560" s="45">
        <v>1</v>
      </c>
      <c r="AK1560" s="45"/>
      <c r="AL1560" s="45"/>
      <c r="AM1560" s="45"/>
      <c r="AN1560" s="45"/>
      <c r="AO1560" s="45"/>
      <c r="AP1560" s="45"/>
      <c r="AQ1560" s="45"/>
      <c r="AR1560" s="45"/>
      <c r="AS1560" s="45"/>
      <c r="AT1560" s="45"/>
      <c r="AU1560" s="45"/>
      <c r="AV1560" s="45"/>
      <c r="AW1560" s="45"/>
      <c r="AX1560" s="45"/>
      <c r="AY1560" s="45"/>
      <c r="AZ1560" s="45"/>
      <c r="BA1560" s="45"/>
      <c r="BB1560" s="45"/>
      <c r="BC1560" s="45">
        <v>1</v>
      </c>
    </row>
    <row r="1561" spans="1:55" x14ac:dyDescent="0.25">
      <c r="A1561" s="46" t="s">
        <v>14149</v>
      </c>
      <c r="B1561" s="45"/>
      <c r="C1561" s="45"/>
      <c r="D1561" s="45"/>
      <c r="E1561" s="45"/>
      <c r="F1561" s="45"/>
      <c r="G1561" s="45"/>
      <c r="H1561" s="45"/>
      <c r="I1561" s="45"/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>
        <v>1</v>
      </c>
      <c r="Y1561" s="45"/>
      <c r="Z1561" s="45"/>
      <c r="AA1561" s="45"/>
      <c r="AB1561" s="45"/>
      <c r="AC1561" s="45"/>
      <c r="AD1561" s="45"/>
      <c r="AE1561" s="45"/>
      <c r="AF1561" s="45"/>
      <c r="AG1561" s="45"/>
      <c r="AH1561" s="45"/>
      <c r="AI1561" s="45"/>
      <c r="AJ1561" s="45"/>
      <c r="AK1561" s="45"/>
      <c r="AL1561" s="45"/>
      <c r="AM1561" s="45"/>
      <c r="AN1561" s="45"/>
      <c r="AO1561" s="45"/>
      <c r="AP1561" s="45"/>
      <c r="AQ1561" s="45"/>
      <c r="AR1561" s="45"/>
      <c r="AS1561" s="45"/>
      <c r="AT1561" s="45"/>
      <c r="AU1561" s="45"/>
      <c r="AV1561" s="45"/>
      <c r="AW1561" s="45"/>
      <c r="AX1561" s="45"/>
      <c r="AY1561" s="45"/>
      <c r="AZ1561" s="45"/>
      <c r="BA1561" s="45"/>
      <c r="BB1561" s="45"/>
      <c r="BC1561" s="45">
        <v>1</v>
      </c>
    </row>
    <row r="1562" spans="1:55" x14ac:dyDescent="0.25">
      <c r="A1562" s="46" t="s">
        <v>14150</v>
      </c>
      <c r="B1562" s="45"/>
      <c r="C1562" s="45"/>
      <c r="D1562" s="45"/>
      <c r="E1562" s="45"/>
      <c r="F1562" s="45"/>
      <c r="G1562" s="45"/>
      <c r="H1562" s="45"/>
      <c r="I1562" s="45"/>
      <c r="J1562" s="45"/>
      <c r="K1562" s="45"/>
      <c r="L1562" s="45"/>
      <c r="M1562" s="45"/>
      <c r="N1562" s="45"/>
      <c r="O1562" s="45"/>
      <c r="P1562" s="45">
        <v>1</v>
      </c>
      <c r="Q1562" s="45"/>
      <c r="R1562" s="45"/>
      <c r="S1562" s="45"/>
      <c r="T1562" s="45"/>
      <c r="U1562" s="45"/>
      <c r="V1562" s="45"/>
      <c r="W1562" s="45"/>
      <c r="X1562" s="45"/>
      <c r="Y1562" s="45"/>
      <c r="Z1562" s="45">
        <v>1</v>
      </c>
      <c r="AA1562" s="45"/>
      <c r="AB1562" s="45"/>
      <c r="AC1562" s="45"/>
      <c r="AD1562" s="45"/>
      <c r="AE1562" s="45"/>
      <c r="AF1562" s="45"/>
      <c r="AG1562" s="45"/>
      <c r="AH1562" s="45"/>
      <c r="AI1562" s="45"/>
      <c r="AJ1562" s="45">
        <v>1</v>
      </c>
      <c r="AK1562" s="45"/>
      <c r="AL1562" s="45"/>
      <c r="AM1562" s="45"/>
      <c r="AN1562" s="45"/>
      <c r="AO1562" s="45"/>
      <c r="AP1562" s="45"/>
      <c r="AQ1562" s="45"/>
      <c r="AR1562" s="45"/>
      <c r="AS1562" s="45"/>
      <c r="AT1562" s="45"/>
      <c r="AU1562" s="45"/>
      <c r="AV1562" s="45"/>
      <c r="AW1562" s="45"/>
      <c r="AX1562" s="45"/>
      <c r="AY1562" s="45"/>
      <c r="AZ1562" s="45"/>
      <c r="BA1562" s="45"/>
      <c r="BB1562" s="45"/>
      <c r="BC1562" s="45">
        <v>3</v>
      </c>
    </row>
    <row r="1563" spans="1:55" x14ac:dyDescent="0.25">
      <c r="A1563" s="46" t="s">
        <v>14151</v>
      </c>
      <c r="B1563" s="45"/>
      <c r="C1563" s="45"/>
      <c r="D1563" s="45"/>
      <c r="E1563" s="45"/>
      <c r="F1563" s="45"/>
      <c r="G1563" s="45"/>
      <c r="H1563" s="45"/>
      <c r="I1563" s="45"/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5"/>
      <c r="AH1563" s="45"/>
      <c r="AI1563" s="45"/>
      <c r="AJ1563" s="45"/>
      <c r="AK1563" s="45"/>
      <c r="AL1563" s="45"/>
      <c r="AM1563" s="45"/>
      <c r="AN1563" s="45">
        <v>1</v>
      </c>
      <c r="AO1563" s="45"/>
      <c r="AP1563" s="45"/>
      <c r="AQ1563" s="45"/>
      <c r="AR1563" s="45"/>
      <c r="AS1563" s="45"/>
      <c r="AT1563" s="45"/>
      <c r="AU1563" s="45"/>
      <c r="AV1563" s="45"/>
      <c r="AW1563" s="45"/>
      <c r="AX1563" s="45"/>
      <c r="AY1563" s="45"/>
      <c r="AZ1563" s="45"/>
      <c r="BA1563" s="45"/>
      <c r="BB1563" s="45"/>
      <c r="BC1563" s="45">
        <v>1</v>
      </c>
    </row>
    <row r="1564" spans="1:55" x14ac:dyDescent="0.25">
      <c r="A1564" s="46" t="s">
        <v>14152</v>
      </c>
      <c r="B1564" s="45"/>
      <c r="C1564" s="45"/>
      <c r="D1564" s="45"/>
      <c r="E1564" s="45"/>
      <c r="F1564" s="45"/>
      <c r="G1564" s="45"/>
      <c r="H1564" s="45"/>
      <c r="I1564" s="45"/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5"/>
      <c r="AH1564" s="45"/>
      <c r="AI1564" s="45"/>
      <c r="AJ1564" s="45"/>
      <c r="AK1564" s="45">
        <v>1</v>
      </c>
      <c r="AL1564" s="45"/>
      <c r="AM1564" s="45"/>
      <c r="AN1564" s="45"/>
      <c r="AO1564" s="45"/>
      <c r="AP1564" s="45"/>
      <c r="AQ1564" s="45"/>
      <c r="AR1564" s="45"/>
      <c r="AS1564" s="45"/>
      <c r="AT1564" s="45"/>
      <c r="AU1564" s="45"/>
      <c r="AV1564" s="45"/>
      <c r="AW1564" s="45"/>
      <c r="AX1564" s="45"/>
      <c r="AY1564" s="45"/>
      <c r="AZ1564" s="45"/>
      <c r="BA1564" s="45"/>
      <c r="BB1564" s="45"/>
      <c r="BC1564" s="45">
        <v>1</v>
      </c>
    </row>
    <row r="1565" spans="1:55" x14ac:dyDescent="0.25">
      <c r="A1565" s="46" t="s">
        <v>14153</v>
      </c>
      <c r="B1565" s="45"/>
      <c r="C1565" s="45"/>
      <c r="D1565" s="45"/>
      <c r="E1565" s="45"/>
      <c r="F1565" s="45"/>
      <c r="G1565" s="45"/>
      <c r="H1565" s="45"/>
      <c r="I1565" s="45"/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>
        <v>1</v>
      </c>
      <c r="AA1565" s="45"/>
      <c r="AB1565" s="45"/>
      <c r="AC1565" s="45">
        <v>1</v>
      </c>
      <c r="AD1565" s="45"/>
      <c r="AE1565" s="45"/>
      <c r="AF1565" s="45"/>
      <c r="AG1565" s="45"/>
      <c r="AH1565" s="45"/>
      <c r="AI1565" s="45"/>
      <c r="AJ1565" s="45"/>
      <c r="AK1565" s="45"/>
      <c r="AL1565" s="45"/>
      <c r="AM1565" s="45"/>
      <c r="AN1565" s="45"/>
      <c r="AO1565" s="45"/>
      <c r="AP1565" s="45"/>
      <c r="AQ1565" s="45"/>
      <c r="AR1565" s="45"/>
      <c r="AS1565" s="45"/>
      <c r="AT1565" s="45"/>
      <c r="AU1565" s="45"/>
      <c r="AV1565" s="45"/>
      <c r="AW1565" s="45"/>
      <c r="AX1565" s="45"/>
      <c r="AY1565" s="45"/>
      <c r="AZ1565" s="45"/>
      <c r="BA1565" s="45"/>
      <c r="BB1565" s="45"/>
      <c r="BC1565" s="45">
        <v>2</v>
      </c>
    </row>
    <row r="1566" spans="1:55" x14ac:dyDescent="0.25">
      <c r="A1566" s="46" t="s">
        <v>14155</v>
      </c>
      <c r="B1566" s="45"/>
      <c r="C1566" s="45"/>
      <c r="D1566" s="45">
        <v>1</v>
      </c>
      <c r="E1566" s="45"/>
      <c r="F1566" s="45"/>
      <c r="G1566" s="45"/>
      <c r="H1566" s="45"/>
      <c r="I1566" s="45"/>
      <c r="J1566" s="45"/>
      <c r="K1566" s="45"/>
      <c r="L1566" s="45"/>
      <c r="M1566" s="45"/>
      <c r="N1566" s="45">
        <v>1</v>
      </c>
      <c r="O1566" s="45"/>
      <c r="P1566" s="45">
        <v>1</v>
      </c>
      <c r="Q1566" s="45">
        <v>1</v>
      </c>
      <c r="R1566" s="45">
        <v>1</v>
      </c>
      <c r="S1566" s="45">
        <v>1</v>
      </c>
      <c r="T1566" s="45"/>
      <c r="U1566" s="45"/>
      <c r="V1566" s="45"/>
      <c r="W1566" s="45"/>
      <c r="X1566" s="45"/>
      <c r="Y1566" s="45">
        <v>1</v>
      </c>
      <c r="Z1566" s="45">
        <v>1</v>
      </c>
      <c r="AA1566" s="45">
        <v>1</v>
      </c>
      <c r="AB1566" s="45"/>
      <c r="AC1566" s="45"/>
      <c r="AD1566" s="45"/>
      <c r="AE1566" s="45"/>
      <c r="AF1566" s="45"/>
      <c r="AG1566" s="45"/>
      <c r="AH1566" s="45"/>
      <c r="AI1566" s="45"/>
      <c r="AJ1566" s="45"/>
      <c r="AK1566" s="45"/>
      <c r="AL1566" s="45"/>
      <c r="AM1566" s="45"/>
      <c r="AN1566" s="45"/>
      <c r="AO1566" s="45"/>
      <c r="AP1566" s="45"/>
      <c r="AQ1566" s="45"/>
      <c r="AR1566" s="45"/>
      <c r="AS1566" s="45">
        <v>1</v>
      </c>
      <c r="AT1566" s="45"/>
      <c r="AU1566" s="45"/>
      <c r="AV1566" s="45">
        <v>1</v>
      </c>
      <c r="AW1566" s="45"/>
      <c r="AX1566" s="45"/>
      <c r="AY1566" s="45"/>
      <c r="AZ1566" s="45"/>
      <c r="BA1566" s="45"/>
      <c r="BB1566" s="45"/>
      <c r="BC1566" s="45">
        <v>11</v>
      </c>
    </row>
    <row r="1567" spans="1:55" x14ac:dyDescent="0.25">
      <c r="A1567" s="46" t="s">
        <v>14154</v>
      </c>
      <c r="B1567" s="45"/>
      <c r="C1567" s="45"/>
      <c r="D1567" s="45"/>
      <c r="E1567" s="45"/>
      <c r="F1567" s="45"/>
      <c r="G1567" s="45"/>
      <c r="H1567" s="45"/>
      <c r="I1567" s="45"/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>
        <v>1</v>
      </c>
      <c r="AF1567" s="45"/>
      <c r="AG1567" s="45"/>
      <c r="AH1567" s="45"/>
      <c r="AI1567" s="45"/>
      <c r="AJ1567" s="45"/>
      <c r="AK1567" s="45"/>
      <c r="AL1567" s="45"/>
      <c r="AM1567" s="45"/>
      <c r="AN1567" s="45"/>
      <c r="AO1567" s="45"/>
      <c r="AP1567" s="45"/>
      <c r="AQ1567" s="45"/>
      <c r="AR1567" s="45"/>
      <c r="AS1567" s="45"/>
      <c r="AT1567" s="45"/>
      <c r="AU1567" s="45"/>
      <c r="AV1567" s="45"/>
      <c r="AW1567" s="45"/>
      <c r="AX1567" s="45"/>
      <c r="AY1567" s="45"/>
      <c r="AZ1567" s="45"/>
      <c r="BA1567" s="45"/>
      <c r="BB1567" s="45"/>
      <c r="BC1567" s="45">
        <v>1</v>
      </c>
    </row>
    <row r="1568" spans="1:55" x14ac:dyDescent="0.25">
      <c r="A1568" s="46" t="s">
        <v>14156</v>
      </c>
      <c r="B1568" s="45"/>
      <c r="C1568" s="45"/>
      <c r="D1568" s="45"/>
      <c r="E1568" s="45"/>
      <c r="F1568" s="45"/>
      <c r="G1568" s="45"/>
      <c r="H1568" s="45"/>
      <c r="I1568" s="45"/>
      <c r="J1568" s="45"/>
      <c r="K1568" s="45"/>
      <c r="L1568" s="45">
        <v>1</v>
      </c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5"/>
      <c r="AH1568" s="45"/>
      <c r="AI1568" s="45"/>
      <c r="AJ1568" s="45"/>
      <c r="AK1568" s="45"/>
      <c r="AL1568" s="45"/>
      <c r="AM1568" s="45"/>
      <c r="AN1568" s="45"/>
      <c r="AO1568" s="45"/>
      <c r="AP1568" s="45"/>
      <c r="AQ1568" s="45"/>
      <c r="AR1568" s="45"/>
      <c r="AS1568" s="45"/>
      <c r="AT1568" s="45"/>
      <c r="AU1568" s="45"/>
      <c r="AV1568" s="45"/>
      <c r="AW1568" s="45"/>
      <c r="AX1568" s="45"/>
      <c r="AY1568" s="45"/>
      <c r="AZ1568" s="45"/>
      <c r="BA1568" s="45"/>
      <c r="BB1568" s="45"/>
      <c r="BC1568" s="45">
        <v>1</v>
      </c>
    </row>
    <row r="1569" spans="1:55" x14ac:dyDescent="0.25">
      <c r="A1569" s="46" t="s">
        <v>14157</v>
      </c>
      <c r="B1569" s="45"/>
      <c r="C1569" s="45"/>
      <c r="D1569" s="45"/>
      <c r="E1569" s="45"/>
      <c r="F1569" s="45"/>
      <c r="G1569" s="45"/>
      <c r="H1569" s="45"/>
      <c r="I1569" s="45"/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5"/>
      <c r="AH1569" s="45"/>
      <c r="AI1569" s="45"/>
      <c r="AJ1569" s="45"/>
      <c r="AK1569" s="45"/>
      <c r="AL1569" s="45"/>
      <c r="AM1569" s="45"/>
      <c r="AN1569" s="45"/>
      <c r="AO1569" s="45"/>
      <c r="AP1569" s="45"/>
      <c r="AQ1569" s="45"/>
      <c r="AR1569" s="45"/>
      <c r="AS1569" s="45"/>
      <c r="AT1569" s="45">
        <v>1</v>
      </c>
      <c r="AU1569" s="45"/>
      <c r="AV1569" s="45"/>
      <c r="AW1569" s="45"/>
      <c r="AX1569" s="45"/>
      <c r="AY1569" s="45"/>
      <c r="AZ1569" s="45"/>
      <c r="BA1569" s="45"/>
      <c r="BB1569" s="45"/>
      <c r="BC1569" s="45">
        <v>1</v>
      </c>
    </row>
    <row r="1570" spans="1:55" x14ac:dyDescent="0.25">
      <c r="A1570" s="46" t="s">
        <v>14158</v>
      </c>
      <c r="B1570" s="45"/>
      <c r="C1570" s="45"/>
      <c r="D1570" s="45">
        <v>1</v>
      </c>
      <c r="E1570" s="45"/>
      <c r="F1570" s="45"/>
      <c r="G1570" s="45"/>
      <c r="H1570" s="45"/>
      <c r="I1570" s="45"/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5"/>
      <c r="AH1570" s="45"/>
      <c r="AI1570" s="45"/>
      <c r="AJ1570" s="45"/>
      <c r="AK1570" s="45"/>
      <c r="AL1570" s="45"/>
      <c r="AM1570" s="45"/>
      <c r="AN1570" s="45"/>
      <c r="AO1570" s="45"/>
      <c r="AP1570" s="45"/>
      <c r="AQ1570" s="45"/>
      <c r="AR1570" s="45"/>
      <c r="AS1570" s="45"/>
      <c r="AT1570" s="45"/>
      <c r="AU1570" s="45"/>
      <c r="AV1570" s="45"/>
      <c r="AW1570" s="45"/>
      <c r="AX1570" s="45"/>
      <c r="AY1570" s="45"/>
      <c r="AZ1570" s="45"/>
      <c r="BA1570" s="45"/>
      <c r="BB1570" s="45"/>
      <c r="BC1570" s="45">
        <v>1</v>
      </c>
    </row>
    <row r="1571" spans="1:55" x14ac:dyDescent="0.25">
      <c r="A1571" s="46" t="s">
        <v>14159</v>
      </c>
      <c r="B1571" s="45"/>
      <c r="C1571" s="45"/>
      <c r="D1571" s="45">
        <v>1</v>
      </c>
      <c r="E1571" s="45"/>
      <c r="F1571" s="45"/>
      <c r="G1571" s="45"/>
      <c r="H1571" s="45"/>
      <c r="I1571" s="45"/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5"/>
      <c r="AH1571" s="45"/>
      <c r="AI1571" s="45"/>
      <c r="AJ1571" s="45"/>
      <c r="AK1571" s="45"/>
      <c r="AL1571" s="45"/>
      <c r="AM1571" s="45"/>
      <c r="AN1571" s="45"/>
      <c r="AO1571" s="45"/>
      <c r="AP1571" s="45"/>
      <c r="AQ1571" s="45"/>
      <c r="AR1571" s="45"/>
      <c r="AS1571" s="45"/>
      <c r="AT1571" s="45"/>
      <c r="AU1571" s="45"/>
      <c r="AV1571" s="45"/>
      <c r="AW1571" s="45"/>
      <c r="AX1571" s="45"/>
      <c r="AY1571" s="45"/>
      <c r="AZ1571" s="45"/>
      <c r="BA1571" s="45"/>
      <c r="BB1571" s="45"/>
      <c r="BC1571" s="45">
        <v>1</v>
      </c>
    </row>
    <row r="1572" spans="1:55" x14ac:dyDescent="0.25">
      <c r="A1572" s="46" t="s">
        <v>14160</v>
      </c>
      <c r="B1572" s="45"/>
      <c r="C1572" s="45"/>
      <c r="D1572" s="45"/>
      <c r="E1572" s="45"/>
      <c r="F1572" s="45"/>
      <c r="G1572" s="45">
        <v>1</v>
      </c>
      <c r="H1572" s="45"/>
      <c r="I1572" s="45"/>
      <c r="J1572" s="45"/>
      <c r="K1572" s="45"/>
      <c r="L1572" s="45"/>
      <c r="M1572" s="45"/>
      <c r="N1572" s="45"/>
      <c r="O1572" s="45"/>
      <c r="P1572" s="45"/>
      <c r="Q1572" s="45"/>
      <c r="R1572" s="45">
        <v>1</v>
      </c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5"/>
      <c r="AH1572" s="45"/>
      <c r="AI1572" s="45"/>
      <c r="AJ1572" s="45"/>
      <c r="AK1572" s="45"/>
      <c r="AL1572" s="45"/>
      <c r="AM1572" s="45"/>
      <c r="AN1572" s="45"/>
      <c r="AO1572" s="45"/>
      <c r="AP1572" s="45"/>
      <c r="AQ1572" s="45"/>
      <c r="AR1572" s="45"/>
      <c r="AS1572" s="45"/>
      <c r="AT1572" s="45"/>
      <c r="AU1572" s="45"/>
      <c r="AV1572" s="45"/>
      <c r="AW1572" s="45"/>
      <c r="AX1572" s="45"/>
      <c r="AY1572" s="45"/>
      <c r="AZ1572" s="45"/>
      <c r="BA1572" s="45"/>
      <c r="BB1572" s="45"/>
      <c r="BC1572" s="45">
        <v>2</v>
      </c>
    </row>
    <row r="1573" spans="1:55" x14ac:dyDescent="0.25">
      <c r="A1573" s="46" t="s">
        <v>14161</v>
      </c>
      <c r="B1573" s="45"/>
      <c r="C1573" s="45"/>
      <c r="D1573" s="45"/>
      <c r="E1573" s="45"/>
      <c r="F1573" s="45"/>
      <c r="G1573" s="45"/>
      <c r="H1573" s="45"/>
      <c r="I1573" s="45"/>
      <c r="J1573" s="45"/>
      <c r="K1573" s="45">
        <v>1</v>
      </c>
      <c r="L1573" s="45">
        <v>1</v>
      </c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5"/>
      <c r="AH1573" s="45"/>
      <c r="AI1573" s="45"/>
      <c r="AJ1573" s="45"/>
      <c r="AK1573" s="45"/>
      <c r="AL1573" s="45">
        <v>1</v>
      </c>
      <c r="AM1573" s="45"/>
      <c r="AN1573" s="45"/>
      <c r="AO1573" s="45"/>
      <c r="AP1573" s="45"/>
      <c r="AQ1573" s="45"/>
      <c r="AR1573" s="45"/>
      <c r="AS1573" s="45"/>
      <c r="AT1573" s="45"/>
      <c r="AU1573" s="45"/>
      <c r="AV1573" s="45"/>
      <c r="AW1573" s="45"/>
      <c r="AX1573" s="45"/>
      <c r="AY1573" s="45"/>
      <c r="AZ1573" s="45"/>
      <c r="BA1573" s="45"/>
      <c r="BB1573" s="45"/>
      <c r="BC1573" s="45">
        <v>3</v>
      </c>
    </row>
    <row r="1574" spans="1:55" x14ac:dyDescent="0.25">
      <c r="A1574" s="46" t="s">
        <v>14162</v>
      </c>
      <c r="B1574" s="45"/>
      <c r="C1574" s="45"/>
      <c r="D1574" s="45"/>
      <c r="E1574" s="45"/>
      <c r="F1574" s="45"/>
      <c r="G1574" s="45"/>
      <c r="H1574" s="45"/>
      <c r="I1574" s="45"/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5"/>
      <c r="AH1574" s="45"/>
      <c r="AI1574" s="45"/>
      <c r="AJ1574" s="45">
        <v>1</v>
      </c>
      <c r="AK1574" s="45">
        <v>1</v>
      </c>
      <c r="AL1574" s="45"/>
      <c r="AM1574" s="45"/>
      <c r="AN1574" s="45"/>
      <c r="AO1574" s="45"/>
      <c r="AP1574" s="45"/>
      <c r="AQ1574" s="45"/>
      <c r="AR1574" s="45"/>
      <c r="AS1574" s="45"/>
      <c r="AT1574" s="45"/>
      <c r="AU1574" s="45"/>
      <c r="AV1574" s="45"/>
      <c r="AW1574" s="45"/>
      <c r="AX1574" s="45"/>
      <c r="AY1574" s="45"/>
      <c r="AZ1574" s="45"/>
      <c r="BA1574" s="45"/>
      <c r="BB1574" s="45"/>
      <c r="BC1574" s="45">
        <v>2</v>
      </c>
    </row>
    <row r="1575" spans="1:55" x14ac:dyDescent="0.25">
      <c r="A1575" s="46" t="s">
        <v>14163</v>
      </c>
      <c r="B1575" s="45"/>
      <c r="C1575" s="45"/>
      <c r="D1575" s="45"/>
      <c r="E1575" s="45"/>
      <c r="F1575" s="45"/>
      <c r="G1575" s="45"/>
      <c r="H1575" s="45"/>
      <c r="I1575" s="45"/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5"/>
      <c r="AH1575" s="45"/>
      <c r="AI1575" s="45"/>
      <c r="AJ1575" s="45"/>
      <c r="AK1575" s="45"/>
      <c r="AL1575" s="45"/>
      <c r="AM1575" s="45"/>
      <c r="AN1575" s="45"/>
      <c r="AO1575" s="45"/>
      <c r="AP1575" s="45"/>
      <c r="AQ1575" s="45"/>
      <c r="AR1575" s="45"/>
      <c r="AS1575" s="45">
        <v>1</v>
      </c>
      <c r="AT1575" s="45"/>
      <c r="AU1575" s="45"/>
      <c r="AV1575" s="45"/>
      <c r="AW1575" s="45"/>
      <c r="AX1575" s="45"/>
      <c r="AY1575" s="45"/>
      <c r="AZ1575" s="45"/>
      <c r="BA1575" s="45"/>
      <c r="BB1575" s="45"/>
      <c r="BC1575" s="45">
        <v>1</v>
      </c>
    </row>
    <row r="1576" spans="1:55" x14ac:dyDescent="0.25">
      <c r="A1576" s="46" t="s">
        <v>14164</v>
      </c>
      <c r="B1576" s="45"/>
      <c r="C1576" s="45"/>
      <c r="D1576" s="45"/>
      <c r="E1576" s="45"/>
      <c r="F1576" s="45"/>
      <c r="G1576" s="45"/>
      <c r="H1576" s="45"/>
      <c r="I1576" s="45"/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5"/>
      <c r="AH1576" s="45"/>
      <c r="AI1576" s="45"/>
      <c r="AJ1576" s="45"/>
      <c r="AK1576" s="45"/>
      <c r="AL1576" s="45">
        <v>1</v>
      </c>
      <c r="AM1576" s="45"/>
      <c r="AN1576" s="45"/>
      <c r="AO1576" s="45"/>
      <c r="AP1576" s="45"/>
      <c r="AQ1576" s="45"/>
      <c r="AR1576" s="45"/>
      <c r="AS1576" s="45"/>
      <c r="AT1576" s="45"/>
      <c r="AU1576" s="45"/>
      <c r="AV1576" s="45"/>
      <c r="AW1576" s="45"/>
      <c r="AX1576" s="45"/>
      <c r="AY1576" s="45"/>
      <c r="AZ1576" s="45"/>
      <c r="BA1576" s="45"/>
      <c r="BB1576" s="45"/>
      <c r="BC1576" s="45">
        <v>1</v>
      </c>
    </row>
    <row r="1577" spans="1:55" x14ac:dyDescent="0.25">
      <c r="A1577" s="46" t="s">
        <v>14165</v>
      </c>
      <c r="B1577" s="45"/>
      <c r="C1577" s="45"/>
      <c r="D1577" s="45">
        <v>1</v>
      </c>
      <c r="E1577" s="45"/>
      <c r="F1577" s="45"/>
      <c r="G1577" s="45"/>
      <c r="H1577" s="45"/>
      <c r="I1577" s="45"/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5"/>
      <c r="AH1577" s="45"/>
      <c r="AI1577" s="45"/>
      <c r="AJ1577" s="45"/>
      <c r="AK1577" s="45"/>
      <c r="AL1577" s="45"/>
      <c r="AM1577" s="45"/>
      <c r="AN1577" s="45"/>
      <c r="AO1577" s="45"/>
      <c r="AP1577" s="45"/>
      <c r="AQ1577" s="45"/>
      <c r="AR1577" s="45"/>
      <c r="AS1577" s="45">
        <v>1</v>
      </c>
      <c r="AT1577" s="45"/>
      <c r="AU1577" s="45">
        <v>1</v>
      </c>
      <c r="AV1577" s="45"/>
      <c r="AW1577" s="45"/>
      <c r="AX1577" s="45"/>
      <c r="AY1577" s="45"/>
      <c r="AZ1577" s="45"/>
      <c r="BA1577" s="45"/>
      <c r="BB1577" s="45"/>
      <c r="BC1577" s="45">
        <v>3</v>
      </c>
    </row>
    <row r="1578" spans="1:55" x14ac:dyDescent="0.25">
      <c r="A1578" s="46" t="s">
        <v>14166</v>
      </c>
      <c r="B1578" s="45"/>
      <c r="C1578" s="45"/>
      <c r="D1578" s="45"/>
      <c r="E1578" s="45"/>
      <c r="F1578" s="45"/>
      <c r="G1578" s="45"/>
      <c r="H1578" s="45"/>
      <c r="I1578" s="45"/>
      <c r="J1578" s="45"/>
      <c r="K1578" s="45"/>
      <c r="L1578" s="45"/>
      <c r="M1578" s="45"/>
      <c r="N1578" s="45"/>
      <c r="O1578" s="45"/>
      <c r="P1578" s="45"/>
      <c r="Q1578" s="45"/>
      <c r="R1578" s="45">
        <v>1</v>
      </c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>
        <v>1</v>
      </c>
      <c r="AF1578" s="45"/>
      <c r="AG1578" s="45"/>
      <c r="AH1578" s="45"/>
      <c r="AI1578" s="45"/>
      <c r="AJ1578" s="45"/>
      <c r="AK1578" s="45"/>
      <c r="AL1578" s="45"/>
      <c r="AM1578" s="45"/>
      <c r="AN1578" s="45"/>
      <c r="AO1578" s="45"/>
      <c r="AP1578" s="45"/>
      <c r="AQ1578" s="45"/>
      <c r="AR1578" s="45"/>
      <c r="AS1578" s="45"/>
      <c r="AT1578" s="45"/>
      <c r="AU1578" s="45"/>
      <c r="AV1578" s="45"/>
      <c r="AW1578" s="45"/>
      <c r="AX1578" s="45"/>
      <c r="AY1578" s="45"/>
      <c r="AZ1578" s="45"/>
      <c r="BA1578" s="45"/>
      <c r="BB1578" s="45"/>
      <c r="BC1578" s="45">
        <v>2</v>
      </c>
    </row>
    <row r="1579" spans="1:55" x14ac:dyDescent="0.25">
      <c r="A1579" s="46" t="s">
        <v>14167</v>
      </c>
      <c r="B1579" s="45"/>
      <c r="C1579" s="45"/>
      <c r="D1579" s="45"/>
      <c r="E1579" s="45"/>
      <c r="F1579" s="45"/>
      <c r="G1579" s="45"/>
      <c r="H1579" s="45"/>
      <c r="I1579" s="45"/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45"/>
      <c r="AI1579" s="45"/>
      <c r="AJ1579" s="45"/>
      <c r="AK1579" s="45"/>
      <c r="AL1579" s="45"/>
      <c r="AM1579" s="45"/>
      <c r="AN1579" s="45"/>
      <c r="AO1579" s="45"/>
      <c r="AP1579" s="45"/>
      <c r="AQ1579" s="45"/>
      <c r="AR1579" s="45"/>
      <c r="AS1579" s="45"/>
      <c r="AT1579" s="45">
        <v>1</v>
      </c>
      <c r="AU1579" s="45"/>
      <c r="AV1579" s="45"/>
      <c r="AW1579" s="45"/>
      <c r="AX1579" s="45"/>
      <c r="AY1579" s="45"/>
      <c r="AZ1579" s="45"/>
      <c r="BA1579" s="45"/>
      <c r="BB1579" s="45"/>
      <c r="BC1579" s="45">
        <v>1</v>
      </c>
    </row>
    <row r="1580" spans="1:55" x14ac:dyDescent="0.25">
      <c r="A1580" s="46" t="s">
        <v>14168</v>
      </c>
      <c r="B1580" s="45"/>
      <c r="C1580" s="45"/>
      <c r="D1580" s="45"/>
      <c r="E1580" s="45"/>
      <c r="F1580" s="45"/>
      <c r="G1580" s="45"/>
      <c r="H1580" s="45"/>
      <c r="I1580" s="45"/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>
        <v>1</v>
      </c>
      <c r="AA1580" s="45"/>
      <c r="AB1580" s="45"/>
      <c r="AC1580" s="45"/>
      <c r="AD1580" s="45"/>
      <c r="AE1580" s="45"/>
      <c r="AF1580" s="45"/>
      <c r="AG1580" s="45"/>
      <c r="AH1580" s="45"/>
      <c r="AI1580" s="45"/>
      <c r="AJ1580" s="45"/>
      <c r="AK1580" s="45"/>
      <c r="AL1580" s="45"/>
      <c r="AM1580" s="45"/>
      <c r="AN1580" s="45"/>
      <c r="AO1580" s="45"/>
      <c r="AP1580" s="45"/>
      <c r="AQ1580" s="45"/>
      <c r="AR1580" s="45"/>
      <c r="AS1580" s="45"/>
      <c r="AT1580" s="45"/>
      <c r="AU1580" s="45"/>
      <c r="AV1580" s="45"/>
      <c r="AW1580" s="45"/>
      <c r="AX1580" s="45"/>
      <c r="AY1580" s="45"/>
      <c r="AZ1580" s="45"/>
      <c r="BA1580" s="45"/>
      <c r="BB1580" s="45"/>
      <c r="BC1580" s="45">
        <v>1</v>
      </c>
    </row>
    <row r="1581" spans="1:55" x14ac:dyDescent="0.25">
      <c r="A1581" s="46" t="s">
        <v>14169</v>
      </c>
      <c r="B1581" s="45"/>
      <c r="C1581" s="45"/>
      <c r="D1581" s="45"/>
      <c r="E1581" s="45"/>
      <c r="F1581" s="45"/>
      <c r="G1581" s="45"/>
      <c r="H1581" s="45"/>
      <c r="I1581" s="45"/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>
        <v>1</v>
      </c>
      <c r="AB1581" s="45"/>
      <c r="AC1581" s="45"/>
      <c r="AD1581" s="45"/>
      <c r="AE1581" s="45"/>
      <c r="AF1581" s="45"/>
      <c r="AG1581" s="45"/>
      <c r="AH1581" s="45"/>
      <c r="AI1581" s="45"/>
      <c r="AJ1581" s="45"/>
      <c r="AK1581" s="45"/>
      <c r="AL1581" s="45"/>
      <c r="AM1581" s="45"/>
      <c r="AN1581" s="45"/>
      <c r="AO1581" s="45"/>
      <c r="AP1581" s="45"/>
      <c r="AQ1581" s="45"/>
      <c r="AR1581" s="45"/>
      <c r="AS1581" s="45"/>
      <c r="AT1581" s="45"/>
      <c r="AU1581" s="45"/>
      <c r="AV1581" s="45"/>
      <c r="AW1581" s="45"/>
      <c r="AX1581" s="45"/>
      <c r="AY1581" s="45"/>
      <c r="AZ1581" s="45"/>
      <c r="BA1581" s="45"/>
      <c r="BB1581" s="45"/>
      <c r="BC1581" s="45">
        <v>1</v>
      </c>
    </row>
    <row r="1582" spans="1:55" x14ac:dyDescent="0.25">
      <c r="A1582" s="46" t="s">
        <v>14170</v>
      </c>
      <c r="B1582" s="45"/>
      <c r="C1582" s="45"/>
      <c r="D1582" s="45">
        <v>1</v>
      </c>
      <c r="E1582" s="45"/>
      <c r="F1582" s="45"/>
      <c r="G1582" s="45"/>
      <c r="H1582" s="45"/>
      <c r="I1582" s="45"/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5"/>
      <c r="AH1582" s="45"/>
      <c r="AI1582" s="45"/>
      <c r="AJ1582" s="45"/>
      <c r="AK1582" s="45"/>
      <c r="AL1582" s="45"/>
      <c r="AM1582" s="45"/>
      <c r="AN1582" s="45"/>
      <c r="AO1582" s="45"/>
      <c r="AP1582" s="45"/>
      <c r="AQ1582" s="45"/>
      <c r="AR1582" s="45"/>
      <c r="AS1582" s="45"/>
      <c r="AT1582" s="45"/>
      <c r="AU1582" s="45"/>
      <c r="AV1582" s="45"/>
      <c r="AW1582" s="45"/>
      <c r="AX1582" s="45"/>
      <c r="AY1582" s="45"/>
      <c r="AZ1582" s="45"/>
      <c r="BA1582" s="45"/>
      <c r="BB1582" s="45"/>
      <c r="BC1582" s="45">
        <v>1</v>
      </c>
    </row>
    <row r="1583" spans="1:55" x14ac:dyDescent="0.25">
      <c r="A1583" s="46" t="s">
        <v>14171</v>
      </c>
      <c r="B1583" s="45"/>
      <c r="C1583" s="45"/>
      <c r="D1583" s="45"/>
      <c r="E1583" s="45"/>
      <c r="F1583" s="45">
        <v>1</v>
      </c>
      <c r="G1583" s="45"/>
      <c r="H1583" s="45"/>
      <c r="I1583" s="45"/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5"/>
      <c r="AH1583" s="45"/>
      <c r="AI1583" s="45"/>
      <c r="AJ1583" s="45"/>
      <c r="AK1583" s="45"/>
      <c r="AL1583" s="45"/>
      <c r="AM1583" s="45"/>
      <c r="AN1583" s="45"/>
      <c r="AO1583" s="45"/>
      <c r="AP1583" s="45"/>
      <c r="AQ1583" s="45"/>
      <c r="AR1583" s="45"/>
      <c r="AS1583" s="45"/>
      <c r="AT1583" s="45"/>
      <c r="AU1583" s="45"/>
      <c r="AV1583" s="45"/>
      <c r="AW1583" s="45"/>
      <c r="AX1583" s="45"/>
      <c r="AY1583" s="45"/>
      <c r="AZ1583" s="45"/>
      <c r="BA1583" s="45"/>
      <c r="BB1583" s="45"/>
      <c r="BC1583" s="45">
        <v>1</v>
      </c>
    </row>
    <row r="1584" spans="1:55" x14ac:dyDescent="0.25">
      <c r="A1584" s="46" t="s">
        <v>14172</v>
      </c>
      <c r="B1584" s="45"/>
      <c r="C1584" s="45"/>
      <c r="D1584" s="45"/>
      <c r="E1584" s="45"/>
      <c r="F1584" s="45"/>
      <c r="G1584" s="45"/>
      <c r="H1584" s="45"/>
      <c r="I1584" s="45"/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5"/>
      <c r="AH1584" s="45"/>
      <c r="AI1584" s="45"/>
      <c r="AJ1584" s="45"/>
      <c r="AK1584" s="45"/>
      <c r="AL1584" s="45"/>
      <c r="AM1584" s="45"/>
      <c r="AN1584" s="45"/>
      <c r="AO1584" s="45"/>
      <c r="AP1584" s="45"/>
      <c r="AQ1584" s="45"/>
      <c r="AR1584" s="45"/>
      <c r="AS1584" s="45"/>
      <c r="AT1584" s="45"/>
      <c r="AU1584" s="45"/>
      <c r="AV1584" s="45"/>
      <c r="AW1584" s="45"/>
      <c r="AX1584" s="45"/>
      <c r="AY1584" s="45"/>
      <c r="AZ1584" s="45">
        <v>1</v>
      </c>
      <c r="BA1584" s="45"/>
      <c r="BB1584" s="45"/>
      <c r="BC1584" s="45">
        <v>1</v>
      </c>
    </row>
    <row r="1585" spans="1:55" x14ac:dyDescent="0.25">
      <c r="A1585" s="46" t="s">
        <v>14173</v>
      </c>
      <c r="B1585" s="45"/>
      <c r="C1585" s="45"/>
      <c r="D1585" s="45"/>
      <c r="E1585" s="45"/>
      <c r="F1585" s="45"/>
      <c r="G1585" s="45"/>
      <c r="H1585" s="45"/>
      <c r="I1585" s="45"/>
      <c r="J1585" s="45"/>
      <c r="K1585" s="45"/>
      <c r="L1585" s="45"/>
      <c r="M1585" s="45"/>
      <c r="N1585" s="45"/>
      <c r="O1585" s="45"/>
      <c r="P1585" s="45"/>
      <c r="Q1585" s="45"/>
      <c r="R1585" s="45">
        <v>1</v>
      </c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5"/>
      <c r="AH1585" s="45"/>
      <c r="AI1585" s="45"/>
      <c r="AJ1585" s="45"/>
      <c r="AK1585" s="45"/>
      <c r="AL1585" s="45"/>
      <c r="AM1585" s="45"/>
      <c r="AN1585" s="45"/>
      <c r="AO1585" s="45"/>
      <c r="AP1585" s="45"/>
      <c r="AQ1585" s="45"/>
      <c r="AR1585" s="45"/>
      <c r="AS1585" s="45"/>
      <c r="AT1585" s="45"/>
      <c r="AU1585" s="45"/>
      <c r="AV1585" s="45"/>
      <c r="AW1585" s="45"/>
      <c r="AX1585" s="45"/>
      <c r="AY1585" s="45"/>
      <c r="AZ1585" s="45"/>
      <c r="BA1585" s="45"/>
      <c r="BB1585" s="45"/>
      <c r="BC1585" s="45">
        <v>1</v>
      </c>
    </row>
    <row r="1586" spans="1:55" x14ac:dyDescent="0.25">
      <c r="A1586" s="46" t="s">
        <v>14174</v>
      </c>
      <c r="B1586" s="45"/>
      <c r="C1586" s="45"/>
      <c r="D1586" s="45"/>
      <c r="E1586" s="45"/>
      <c r="F1586" s="45"/>
      <c r="G1586" s="45"/>
      <c r="H1586" s="45"/>
      <c r="I1586" s="45"/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5"/>
      <c r="AH1586" s="45"/>
      <c r="AI1586" s="45"/>
      <c r="AJ1586" s="45"/>
      <c r="AK1586" s="45"/>
      <c r="AL1586" s="45"/>
      <c r="AM1586" s="45"/>
      <c r="AN1586" s="45"/>
      <c r="AO1586" s="45"/>
      <c r="AP1586" s="45"/>
      <c r="AQ1586" s="45"/>
      <c r="AR1586" s="45"/>
      <c r="AS1586" s="45"/>
      <c r="AT1586" s="45"/>
      <c r="AU1586" s="45"/>
      <c r="AV1586" s="45"/>
      <c r="AW1586" s="45"/>
      <c r="AX1586" s="45"/>
      <c r="AY1586" s="45"/>
      <c r="AZ1586" s="45">
        <v>1</v>
      </c>
      <c r="BA1586" s="45"/>
      <c r="BB1586" s="45"/>
      <c r="BC1586" s="45">
        <v>1</v>
      </c>
    </row>
    <row r="1587" spans="1:55" x14ac:dyDescent="0.25">
      <c r="A1587" s="46" t="s">
        <v>14175</v>
      </c>
      <c r="B1587" s="45"/>
      <c r="C1587" s="45">
        <v>1</v>
      </c>
      <c r="D1587" s="45"/>
      <c r="E1587" s="45"/>
      <c r="F1587" s="45"/>
      <c r="G1587" s="45"/>
      <c r="H1587" s="45"/>
      <c r="I1587" s="45"/>
      <c r="J1587" s="45"/>
      <c r="K1587" s="45"/>
      <c r="L1587" s="45"/>
      <c r="M1587" s="45"/>
      <c r="N1587" s="45">
        <v>1</v>
      </c>
      <c r="O1587" s="45"/>
      <c r="P1587" s="45">
        <v>1</v>
      </c>
      <c r="Q1587" s="45">
        <v>1</v>
      </c>
      <c r="R1587" s="45"/>
      <c r="S1587" s="45">
        <v>1</v>
      </c>
      <c r="T1587" s="45"/>
      <c r="U1587" s="45"/>
      <c r="V1587" s="45"/>
      <c r="W1587" s="45"/>
      <c r="X1587" s="45"/>
      <c r="Y1587" s="45"/>
      <c r="Z1587" s="45">
        <v>1</v>
      </c>
      <c r="AA1587" s="45"/>
      <c r="AB1587" s="45"/>
      <c r="AC1587" s="45"/>
      <c r="AD1587" s="45"/>
      <c r="AE1587" s="45"/>
      <c r="AF1587" s="45"/>
      <c r="AG1587" s="45"/>
      <c r="AH1587" s="45"/>
      <c r="AI1587" s="45"/>
      <c r="AJ1587" s="45"/>
      <c r="AK1587" s="45">
        <v>1</v>
      </c>
      <c r="AL1587" s="45"/>
      <c r="AM1587" s="45"/>
      <c r="AN1587" s="45"/>
      <c r="AO1587" s="45"/>
      <c r="AP1587" s="45"/>
      <c r="AQ1587" s="45"/>
      <c r="AR1587" s="45"/>
      <c r="AS1587" s="45">
        <v>1</v>
      </c>
      <c r="AT1587" s="45">
        <v>1</v>
      </c>
      <c r="AU1587" s="45"/>
      <c r="AV1587" s="45"/>
      <c r="AW1587" s="45"/>
      <c r="AX1587" s="45"/>
      <c r="AY1587" s="45"/>
      <c r="AZ1587" s="45"/>
      <c r="BA1587" s="45"/>
      <c r="BB1587" s="45"/>
      <c r="BC1587" s="45">
        <v>9</v>
      </c>
    </row>
    <row r="1588" spans="1:55" x14ac:dyDescent="0.25">
      <c r="A1588" s="46" t="s">
        <v>14176</v>
      </c>
      <c r="B1588" s="45"/>
      <c r="C1588" s="45"/>
      <c r="D1588" s="45"/>
      <c r="E1588" s="45"/>
      <c r="F1588" s="45"/>
      <c r="G1588" s="45"/>
      <c r="H1588" s="45"/>
      <c r="I1588" s="45"/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5"/>
      <c r="AH1588" s="45"/>
      <c r="AI1588" s="45"/>
      <c r="AJ1588" s="45"/>
      <c r="AK1588" s="45"/>
      <c r="AL1588" s="45"/>
      <c r="AM1588" s="45"/>
      <c r="AN1588" s="45"/>
      <c r="AO1588" s="45"/>
      <c r="AP1588" s="45"/>
      <c r="AQ1588" s="45"/>
      <c r="AR1588" s="45"/>
      <c r="AS1588" s="45"/>
      <c r="AT1588" s="45"/>
      <c r="AU1588" s="45"/>
      <c r="AV1588" s="45">
        <v>1</v>
      </c>
      <c r="AW1588" s="45"/>
      <c r="AX1588" s="45"/>
      <c r="AY1588" s="45"/>
      <c r="AZ1588" s="45"/>
      <c r="BA1588" s="45"/>
      <c r="BB1588" s="45"/>
      <c r="BC1588" s="45">
        <v>1</v>
      </c>
    </row>
    <row r="1589" spans="1:55" x14ac:dyDescent="0.25">
      <c r="A1589" s="46" t="s">
        <v>14177</v>
      </c>
      <c r="B1589" s="45"/>
      <c r="C1589" s="45"/>
      <c r="D1589" s="45"/>
      <c r="E1589" s="45"/>
      <c r="F1589" s="45"/>
      <c r="G1589" s="45"/>
      <c r="H1589" s="45"/>
      <c r="I1589" s="45"/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>
        <v>1</v>
      </c>
      <c r="Z1589" s="45"/>
      <c r="AA1589" s="45"/>
      <c r="AB1589" s="45"/>
      <c r="AC1589" s="45"/>
      <c r="AD1589" s="45"/>
      <c r="AE1589" s="45"/>
      <c r="AF1589" s="45"/>
      <c r="AG1589" s="45"/>
      <c r="AH1589" s="45"/>
      <c r="AI1589" s="45"/>
      <c r="AJ1589" s="45"/>
      <c r="AK1589" s="45"/>
      <c r="AL1589" s="45"/>
      <c r="AM1589" s="45"/>
      <c r="AN1589" s="45"/>
      <c r="AO1589" s="45"/>
      <c r="AP1589" s="45"/>
      <c r="AQ1589" s="45"/>
      <c r="AR1589" s="45"/>
      <c r="AS1589" s="45"/>
      <c r="AT1589" s="45"/>
      <c r="AU1589" s="45"/>
      <c r="AV1589" s="45"/>
      <c r="AW1589" s="45"/>
      <c r="AX1589" s="45"/>
      <c r="AY1589" s="45"/>
      <c r="AZ1589" s="45"/>
      <c r="BA1589" s="45"/>
      <c r="BB1589" s="45"/>
      <c r="BC1589" s="45">
        <v>1</v>
      </c>
    </row>
    <row r="1590" spans="1:55" x14ac:dyDescent="0.25">
      <c r="A1590" s="46" t="s">
        <v>14178</v>
      </c>
      <c r="B1590" s="45"/>
      <c r="C1590" s="45"/>
      <c r="D1590" s="45"/>
      <c r="E1590" s="45"/>
      <c r="F1590" s="45"/>
      <c r="G1590" s="45"/>
      <c r="H1590" s="45"/>
      <c r="I1590" s="45"/>
      <c r="J1590" s="45"/>
      <c r="K1590" s="45"/>
      <c r="L1590" s="45"/>
      <c r="M1590" s="45"/>
      <c r="N1590" s="45"/>
      <c r="O1590" s="45"/>
      <c r="P1590" s="45"/>
      <c r="Q1590" s="45"/>
      <c r="R1590" s="45">
        <v>1</v>
      </c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>
        <v>1</v>
      </c>
      <c r="AC1590" s="45"/>
      <c r="AD1590" s="45">
        <v>1</v>
      </c>
      <c r="AE1590" s="45">
        <v>1</v>
      </c>
      <c r="AF1590" s="45"/>
      <c r="AG1590" s="45"/>
      <c r="AH1590" s="45"/>
      <c r="AI1590" s="45"/>
      <c r="AJ1590" s="45"/>
      <c r="AK1590" s="45"/>
      <c r="AL1590" s="45"/>
      <c r="AM1590" s="45"/>
      <c r="AN1590" s="45"/>
      <c r="AO1590" s="45"/>
      <c r="AP1590" s="45"/>
      <c r="AQ1590" s="45"/>
      <c r="AR1590" s="45"/>
      <c r="AS1590" s="45"/>
      <c r="AT1590" s="45"/>
      <c r="AU1590" s="45"/>
      <c r="AV1590" s="45"/>
      <c r="AW1590" s="45"/>
      <c r="AX1590" s="45"/>
      <c r="AY1590" s="45"/>
      <c r="AZ1590" s="45"/>
      <c r="BA1590" s="45"/>
      <c r="BB1590" s="45">
        <v>1</v>
      </c>
      <c r="BC1590" s="45">
        <v>5</v>
      </c>
    </row>
    <row r="1591" spans="1:55" x14ac:dyDescent="0.25">
      <c r="A1591" s="46" t="s">
        <v>14179</v>
      </c>
      <c r="B1591" s="45"/>
      <c r="C1591" s="45"/>
      <c r="D1591" s="45"/>
      <c r="E1591" s="45"/>
      <c r="F1591" s="45"/>
      <c r="G1591" s="45"/>
      <c r="H1591" s="45"/>
      <c r="I1591" s="45"/>
      <c r="J1591" s="45"/>
      <c r="K1591" s="45"/>
      <c r="L1591" s="45"/>
      <c r="M1591" s="45"/>
      <c r="N1591" s="45"/>
      <c r="O1591" s="45"/>
      <c r="P1591" s="45"/>
      <c r="Q1591" s="45"/>
      <c r="R1591" s="45">
        <v>1</v>
      </c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>
        <v>1</v>
      </c>
      <c r="AF1591" s="45"/>
      <c r="AG1591" s="45"/>
      <c r="AH1591" s="45"/>
      <c r="AI1591" s="45"/>
      <c r="AJ1591" s="45"/>
      <c r="AK1591" s="45"/>
      <c r="AL1591" s="45"/>
      <c r="AM1591" s="45">
        <v>1</v>
      </c>
      <c r="AN1591" s="45"/>
      <c r="AO1591" s="45"/>
      <c r="AP1591" s="45"/>
      <c r="AQ1591" s="45"/>
      <c r="AR1591" s="45"/>
      <c r="AS1591" s="45"/>
      <c r="AT1591" s="45">
        <v>1</v>
      </c>
      <c r="AU1591" s="45"/>
      <c r="AV1591" s="45"/>
      <c r="AW1591" s="45"/>
      <c r="AX1591" s="45"/>
      <c r="AY1591" s="45"/>
      <c r="AZ1591" s="45"/>
      <c r="BA1591" s="45"/>
      <c r="BB1591" s="45"/>
      <c r="BC1591" s="45">
        <v>4</v>
      </c>
    </row>
    <row r="1592" spans="1:55" x14ac:dyDescent="0.25">
      <c r="A1592" s="46" t="s">
        <v>14180</v>
      </c>
      <c r="B1592" s="45"/>
      <c r="C1592" s="45"/>
      <c r="D1592" s="45"/>
      <c r="E1592" s="45"/>
      <c r="F1592" s="45"/>
      <c r="G1592" s="45"/>
      <c r="H1592" s="45"/>
      <c r="I1592" s="45"/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>
        <v>1</v>
      </c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45"/>
      <c r="AJ1592" s="45"/>
      <c r="AK1592" s="45"/>
      <c r="AL1592" s="45"/>
      <c r="AM1592" s="45"/>
      <c r="AN1592" s="45"/>
      <c r="AO1592" s="45"/>
      <c r="AP1592" s="45"/>
      <c r="AQ1592" s="45"/>
      <c r="AR1592" s="45"/>
      <c r="AS1592" s="45"/>
      <c r="AT1592" s="45"/>
      <c r="AU1592" s="45"/>
      <c r="AV1592" s="45"/>
      <c r="AW1592" s="45"/>
      <c r="AX1592" s="45"/>
      <c r="AY1592" s="45"/>
      <c r="AZ1592" s="45"/>
      <c r="BA1592" s="45"/>
      <c r="BB1592" s="45"/>
      <c r="BC1592" s="45">
        <v>1</v>
      </c>
    </row>
    <row r="1593" spans="1:55" x14ac:dyDescent="0.25">
      <c r="A1593" s="46" t="s">
        <v>14181</v>
      </c>
      <c r="B1593" s="45"/>
      <c r="C1593" s="45"/>
      <c r="D1593" s="45"/>
      <c r="E1593" s="45"/>
      <c r="F1593" s="45"/>
      <c r="G1593" s="45"/>
      <c r="H1593" s="45"/>
      <c r="I1593" s="45"/>
      <c r="J1593" s="45"/>
      <c r="K1593" s="45"/>
      <c r="L1593" s="45"/>
      <c r="M1593" s="45"/>
      <c r="N1593" s="45"/>
      <c r="O1593" s="45">
        <v>1</v>
      </c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45"/>
      <c r="AJ1593" s="45"/>
      <c r="AK1593" s="45"/>
      <c r="AL1593" s="45"/>
      <c r="AM1593" s="45"/>
      <c r="AN1593" s="45"/>
      <c r="AO1593" s="45"/>
      <c r="AP1593" s="45"/>
      <c r="AQ1593" s="45"/>
      <c r="AR1593" s="45"/>
      <c r="AS1593" s="45"/>
      <c r="AT1593" s="45"/>
      <c r="AU1593" s="45"/>
      <c r="AV1593" s="45"/>
      <c r="AW1593" s="45"/>
      <c r="AX1593" s="45"/>
      <c r="AY1593" s="45"/>
      <c r="AZ1593" s="45"/>
      <c r="BA1593" s="45"/>
      <c r="BB1593" s="45"/>
      <c r="BC1593" s="45">
        <v>1</v>
      </c>
    </row>
    <row r="1594" spans="1:55" x14ac:dyDescent="0.25">
      <c r="A1594" s="46" t="s">
        <v>14182</v>
      </c>
      <c r="B1594" s="45"/>
      <c r="C1594" s="45"/>
      <c r="D1594" s="45"/>
      <c r="E1594" s="45"/>
      <c r="F1594" s="45"/>
      <c r="G1594" s="45"/>
      <c r="H1594" s="45"/>
      <c r="I1594" s="45"/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>
        <v>1</v>
      </c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45"/>
      <c r="AJ1594" s="45"/>
      <c r="AK1594" s="45"/>
      <c r="AL1594" s="45"/>
      <c r="AM1594" s="45"/>
      <c r="AN1594" s="45"/>
      <c r="AO1594" s="45"/>
      <c r="AP1594" s="45"/>
      <c r="AQ1594" s="45"/>
      <c r="AR1594" s="45"/>
      <c r="AS1594" s="45"/>
      <c r="AT1594" s="45"/>
      <c r="AU1594" s="45"/>
      <c r="AV1594" s="45"/>
      <c r="AW1594" s="45"/>
      <c r="AX1594" s="45"/>
      <c r="AY1594" s="45"/>
      <c r="AZ1594" s="45"/>
      <c r="BA1594" s="45"/>
      <c r="BB1594" s="45"/>
      <c r="BC1594" s="45">
        <v>1</v>
      </c>
    </row>
    <row r="1595" spans="1:55" x14ac:dyDescent="0.25">
      <c r="A1595" s="46" t="s">
        <v>14183</v>
      </c>
      <c r="B1595" s="45"/>
      <c r="C1595" s="45"/>
      <c r="D1595" s="45"/>
      <c r="E1595" s="45"/>
      <c r="F1595" s="45">
        <v>1</v>
      </c>
      <c r="G1595" s="45"/>
      <c r="H1595" s="45"/>
      <c r="I1595" s="45"/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5"/>
      <c r="AH1595" s="45">
        <v>1</v>
      </c>
      <c r="AI1595" s="45"/>
      <c r="AJ1595" s="45"/>
      <c r="AK1595" s="45"/>
      <c r="AL1595" s="45"/>
      <c r="AM1595" s="45"/>
      <c r="AN1595" s="45"/>
      <c r="AO1595" s="45"/>
      <c r="AP1595" s="45"/>
      <c r="AQ1595" s="45"/>
      <c r="AR1595" s="45"/>
      <c r="AS1595" s="45"/>
      <c r="AT1595" s="45"/>
      <c r="AU1595" s="45"/>
      <c r="AV1595" s="45"/>
      <c r="AW1595" s="45"/>
      <c r="AX1595" s="45"/>
      <c r="AY1595" s="45"/>
      <c r="AZ1595" s="45"/>
      <c r="BA1595" s="45"/>
      <c r="BB1595" s="45"/>
      <c r="BC1595" s="45">
        <v>2</v>
      </c>
    </row>
    <row r="1596" spans="1:55" x14ac:dyDescent="0.25">
      <c r="A1596" s="46" t="s">
        <v>14184</v>
      </c>
      <c r="B1596" s="45"/>
      <c r="C1596" s="45"/>
      <c r="D1596" s="45"/>
      <c r="E1596" s="45"/>
      <c r="F1596" s="45"/>
      <c r="G1596" s="45"/>
      <c r="H1596" s="45"/>
      <c r="I1596" s="45"/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>
        <v>1</v>
      </c>
      <c r="AC1596" s="45"/>
      <c r="AD1596" s="45"/>
      <c r="AE1596" s="45"/>
      <c r="AF1596" s="45"/>
      <c r="AG1596" s="45"/>
      <c r="AH1596" s="45"/>
      <c r="AI1596" s="45"/>
      <c r="AJ1596" s="45"/>
      <c r="AK1596" s="45"/>
      <c r="AL1596" s="45"/>
      <c r="AM1596" s="45"/>
      <c r="AN1596" s="45"/>
      <c r="AO1596" s="45"/>
      <c r="AP1596" s="45"/>
      <c r="AQ1596" s="45"/>
      <c r="AR1596" s="45"/>
      <c r="AS1596" s="45"/>
      <c r="AT1596" s="45"/>
      <c r="AU1596" s="45"/>
      <c r="AV1596" s="45"/>
      <c r="AW1596" s="45"/>
      <c r="AX1596" s="45"/>
      <c r="AY1596" s="45"/>
      <c r="AZ1596" s="45"/>
      <c r="BA1596" s="45"/>
      <c r="BB1596" s="45"/>
      <c r="BC1596" s="45">
        <v>1</v>
      </c>
    </row>
    <row r="1597" spans="1:55" x14ac:dyDescent="0.25">
      <c r="A1597" s="46" t="s">
        <v>14185</v>
      </c>
      <c r="B1597" s="45"/>
      <c r="C1597" s="45"/>
      <c r="D1597" s="45"/>
      <c r="E1597" s="45"/>
      <c r="F1597" s="45"/>
      <c r="G1597" s="45"/>
      <c r="H1597" s="45"/>
      <c r="I1597" s="45"/>
      <c r="J1597" s="45"/>
      <c r="K1597" s="45"/>
      <c r="L1597" s="45"/>
      <c r="M1597" s="45"/>
      <c r="N1597" s="45"/>
      <c r="O1597" s="45"/>
      <c r="P1597" s="45"/>
      <c r="Q1597" s="45"/>
      <c r="R1597" s="45"/>
      <c r="S1597" s="45">
        <v>1</v>
      </c>
      <c r="T1597" s="45"/>
      <c r="U1597" s="45"/>
      <c r="V1597" s="45"/>
      <c r="W1597" s="45"/>
      <c r="X1597" s="45"/>
      <c r="Y1597" s="45"/>
      <c r="Z1597" s="45"/>
      <c r="AA1597" s="45">
        <v>1</v>
      </c>
      <c r="AB1597" s="45"/>
      <c r="AC1597" s="45"/>
      <c r="AD1597" s="45"/>
      <c r="AE1597" s="45"/>
      <c r="AF1597" s="45"/>
      <c r="AG1597" s="45"/>
      <c r="AH1597" s="45"/>
      <c r="AI1597" s="45"/>
      <c r="AJ1597" s="45"/>
      <c r="AK1597" s="45"/>
      <c r="AL1597" s="45"/>
      <c r="AM1597" s="45"/>
      <c r="AN1597" s="45"/>
      <c r="AO1597" s="45"/>
      <c r="AP1597" s="45"/>
      <c r="AQ1597" s="45"/>
      <c r="AR1597" s="45"/>
      <c r="AS1597" s="45"/>
      <c r="AT1597" s="45"/>
      <c r="AU1597" s="45"/>
      <c r="AV1597" s="45"/>
      <c r="AW1597" s="45"/>
      <c r="AX1597" s="45"/>
      <c r="AY1597" s="45"/>
      <c r="AZ1597" s="45"/>
      <c r="BA1597" s="45"/>
      <c r="BB1597" s="45"/>
      <c r="BC1597" s="45">
        <v>2</v>
      </c>
    </row>
    <row r="1598" spans="1:55" x14ac:dyDescent="0.25">
      <c r="A1598" s="46" t="s">
        <v>14186</v>
      </c>
      <c r="B1598" s="45"/>
      <c r="C1598" s="45"/>
      <c r="D1598" s="45"/>
      <c r="E1598" s="45"/>
      <c r="F1598" s="45"/>
      <c r="G1598" s="45"/>
      <c r="H1598" s="45"/>
      <c r="I1598" s="45"/>
      <c r="J1598" s="45"/>
      <c r="K1598" s="45"/>
      <c r="L1598" s="45"/>
      <c r="M1598" s="45"/>
      <c r="N1598" s="45">
        <v>1</v>
      </c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>
        <v>1</v>
      </c>
      <c r="AE1598" s="45">
        <v>1</v>
      </c>
      <c r="AF1598" s="45"/>
      <c r="AG1598" s="45"/>
      <c r="AH1598" s="45"/>
      <c r="AI1598" s="45"/>
      <c r="AJ1598" s="45"/>
      <c r="AK1598" s="45"/>
      <c r="AL1598" s="45"/>
      <c r="AM1598" s="45"/>
      <c r="AN1598" s="45"/>
      <c r="AO1598" s="45"/>
      <c r="AP1598" s="45"/>
      <c r="AQ1598" s="45"/>
      <c r="AR1598" s="45"/>
      <c r="AS1598" s="45"/>
      <c r="AT1598" s="45"/>
      <c r="AU1598" s="45"/>
      <c r="AV1598" s="45"/>
      <c r="AW1598" s="45"/>
      <c r="AX1598" s="45"/>
      <c r="AY1598" s="45"/>
      <c r="AZ1598" s="45"/>
      <c r="BA1598" s="45"/>
      <c r="BB1598" s="45"/>
      <c r="BC1598" s="45">
        <v>3</v>
      </c>
    </row>
    <row r="1599" spans="1:55" x14ac:dyDescent="0.25">
      <c r="A1599" s="46" t="s">
        <v>14187</v>
      </c>
      <c r="B1599" s="45"/>
      <c r="C1599" s="45"/>
      <c r="D1599" s="45"/>
      <c r="E1599" s="45"/>
      <c r="F1599" s="45">
        <v>1</v>
      </c>
      <c r="G1599" s="45"/>
      <c r="H1599" s="45"/>
      <c r="I1599" s="45"/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5"/>
      <c r="AI1599" s="45"/>
      <c r="AJ1599" s="45"/>
      <c r="AK1599" s="45"/>
      <c r="AL1599" s="45"/>
      <c r="AM1599" s="45"/>
      <c r="AN1599" s="45"/>
      <c r="AO1599" s="45"/>
      <c r="AP1599" s="45"/>
      <c r="AQ1599" s="45"/>
      <c r="AR1599" s="45"/>
      <c r="AS1599" s="45"/>
      <c r="AT1599" s="45"/>
      <c r="AU1599" s="45"/>
      <c r="AV1599" s="45"/>
      <c r="AW1599" s="45"/>
      <c r="AX1599" s="45"/>
      <c r="AY1599" s="45"/>
      <c r="AZ1599" s="45"/>
      <c r="BA1599" s="45"/>
      <c r="BB1599" s="45"/>
      <c r="BC1599" s="45">
        <v>1</v>
      </c>
    </row>
    <row r="1600" spans="1:55" x14ac:dyDescent="0.25">
      <c r="A1600" s="46" t="s">
        <v>14188</v>
      </c>
      <c r="B1600" s="45">
        <v>1</v>
      </c>
      <c r="C1600" s="45"/>
      <c r="D1600" s="45"/>
      <c r="E1600" s="45"/>
      <c r="F1600" s="45"/>
      <c r="G1600" s="45"/>
      <c r="H1600" s="45"/>
      <c r="I1600" s="45"/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45"/>
      <c r="AJ1600" s="45"/>
      <c r="AK1600" s="45"/>
      <c r="AL1600" s="45"/>
      <c r="AM1600" s="45"/>
      <c r="AN1600" s="45"/>
      <c r="AO1600" s="45"/>
      <c r="AP1600" s="45"/>
      <c r="AQ1600" s="45"/>
      <c r="AR1600" s="45"/>
      <c r="AS1600" s="45"/>
      <c r="AT1600" s="45"/>
      <c r="AU1600" s="45"/>
      <c r="AV1600" s="45"/>
      <c r="AW1600" s="45"/>
      <c r="AX1600" s="45"/>
      <c r="AY1600" s="45"/>
      <c r="AZ1600" s="45"/>
      <c r="BA1600" s="45"/>
      <c r="BB1600" s="45"/>
      <c r="BC1600" s="45">
        <v>1</v>
      </c>
    </row>
    <row r="1601" spans="1:55" x14ac:dyDescent="0.25">
      <c r="A1601" s="46" t="s">
        <v>14189</v>
      </c>
      <c r="B1601" s="45"/>
      <c r="C1601" s="45"/>
      <c r="D1601" s="45"/>
      <c r="E1601" s="45"/>
      <c r="F1601" s="45"/>
      <c r="G1601" s="45"/>
      <c r="H1601" s="45"/>
      <c r="I1601" s="45"/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5"/>
      <c r="AH1601" s="45"/>
      <c r="AI1601" s="45"/>
      <c r="AJ1601" s="45"/>
      <c r="AK1601" s="45"/>
      <c r="AL1601" s="45"/>
      <c r="AM1601" s="45"/>
      <c r="AN1601" s="45"/>
      <c r="AO1601" s="45"/>
      <c r="AP1601" s="45"/>
      <c r="AQ1601" s="45"/>
      <c r="AR1601" s="45"/>
      <c r="AS1601" s="45"/>
      <c r="AT1601" s="45"/>
      <c r="AU1601" s="45"/>
      <c r="AV1601" s="45"/>
      <c r="AW1601" s="45"/>
      <c r="AX1601" s="45"/>
      <c r="AY1601" s="45">
        <v>1</v>
      </c>
      <c r="AZ1601" s="45"/>
      <c r="BA1601" s="45"/>
      <c r="BB1601" s="45"/>
      <c r="BC1601" s="45">
        <v>1</v>
      </c>
    </row>
    <row r="1602" spans="1:55" x14ac:dyDescent="0.25">
      <c r="A1602" s="46" t="s">
        <v>14190</v>
      </c>
      <c r="B1602" s="45">
        <v>1</v>
      </c>
      <c r="C1602" s="45"/>
      <c r="D1602" s="45"/>
      <c r="E1602" s="45"/>
      <c r="F1602" s="45"/>
      <c r="G1602" s="45"/>
      <c r="H1602" s="45"/>
      <c r="I1602" s="45"/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5"/>
      <c r="AH1602" s="45"/>
      <c r="AI1602" s="45"/>
      <c r="AJ1602" s="45"/>
      <c r="AK1602" s="45"/>
      <c r="AL1602" s="45"/>
      <c r="AM1602" s="45"/>
      <c r="AN1602" s="45"/>
      <c r="AO1602" s="45"/>
      <c r="AP1602" s="45"/>
      <c r="AQ1602" s="45"/>
      <c r="AR1602" s="45"/>
      <c r="AS1602" s="45"/>
      <c r="AT1602" s="45"/>
      <c r="AU1602" s="45"/>
      <c r="AV1602" s="45"/>
      <c r="AW1602" s="45"/>
      <c r="AX1602" s="45"/>
      <c r="AY1602" s="45"/>
      <c r="AZ1602" s="45"/>
      <c r="BA1602" s="45"/>
      <c r="BB1602" s="45"/>
      <c r="BC1602" s="45">
        <v>1</v>
      </c>
    </row>
    <row r="1603" spans="1:55" x14ac:dyDescent="0.25">
      <c r="A1603" s="46" t="s">
        <v>14191</v>
      </c>
      <c r="B1603" s="45"/>
      <c r="C1603" s="45"/>
      <c r="D1603" s="45"/>
      <c r="E1603" s="45"/>
      <c r="F1603" s="45"/>
      <c r="G1603" s="45"/>
      <c r="H1603" s="45"/>
      <c r="I1603" s="45"/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5"/>
      <c r="AH1603" s="45"/>
      <c r="AI1603" s="45"/>
      <c r="AJ1603" s="45"/>
      <c r="AK1603" s="45"/>
      <c r="AL1603" s="45"/>
      <c r="AM1603" s="45"/>
      <c r="AN1603" s="45"/>
      <c r="AO1603" s="45"/>
      <c r="AP1603" s="45"/>
      <c r="AQ1603" s="45"/>
      <c r="AR1603" s="45"/>
      <c r="AS1603" s="45"/>
      <c r="AT1603" s="45"/>
      <c r="AU1603" s="45"/>
      <c r="AV1603" s="45"/>
      <c r="AW1603" s="45"/>
      <c r="AX1603" s="45"/>
      <c r="AY1603" s="45">
        <v>1</v>
      </c>
      <c r="AZ1603" s="45"/>
      <c r="BA1603" s="45"/>
      <c r="BB1603" s="45"/>
      <c r="BC1603" s="45">
        <v>1</v>
      </c>
    </row>
    <row r="1604" spans="1:55" x14ac:dyDescent="0.25">
      <c r="A1604" s="46" t="s">
        <v>14192</v>
      </c>
      <c r="B1604" s="45"/>
      <c r="C1604" s="45"/>
      <c r="D1604" s="45"/>
      <c r="E1604" s="45"/>
      <c r="F1604" s="45"/>
      <c r="G1604" s="45"/>
      <c r="H1604" s="45"/>
      <c r="I1604" s="45"/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>
        <v>1</v>
      </c>
      <c r="AE1604" s="45"/>
      <c r="AF1604" s="45"/>
      <c r="AG1604" s="45"/>
      <c r="AH1604" s="45"/>
      <c r="AI1604" s="45"/>
      <c r="AJ1604" s="45"/>
      <c r="AK1604" s="45"/>
      <c r="AL1604" s="45"/>
      <c r="AM1604" s="45"/>
      <c r="AN1604" s="45"/>
      <c r="AO1604" s="45"/>
      <c r="AP1604" s="45"/>
      <c r="AQ1604" s="45"/>
      <c r="AR1604" s="45"/>
      <c r="AS1604" s="45"/>
      <c r="AT1604" s="45"/>
      <c r="AU1604" s="45"/>
      <c r="AV1604" s="45"/>
      <c r="AW1604" s="45"/>
      <c r="AX1604" s="45"/>
      <c r="AY1604" s="45"/>
      <c r="AZ1604" s="45"/>
      <c r="BA1604" s="45"/>
      <c r="BB1604" s="45"/>
      <c r="BC1604" s="45">
        <v>1</v>
      </c>
    </row>
    <row r="1605" spans="1:55" x14ac:dyDescent="0.25">
      <c r="A1605" s="46" t="s">
        <v>14193</v>
      </c>
      <c r="B1605" s="45"/>
      <c r="C1605" s="45"/>
      <c r="D1605" s="45"/>
      <c r="E1605" s="45"/>
      <c r="F1605" s="45"/>
      <c r="G1605" s="45"/>
      <c r="H1605" s="45"/>
      <c r="I1605" s="45"/>
      <c r="J1605" s="45"/>
      <c r="K1605" s="45"/>
      <c r="L1605" s="45"/>
      <c r="M1605" s="45"/>
      <c r="N1605" s="45"/>
      <c r="O1605" s="45"/>
      <c r="P1605" s="45"/>
      <c r="Q1605" s="45"/>
      <c r="R1605" s="45">
        <v>1</v>
      </c>
      <c r="S1605" s="45"/>
      <c r="T1605" s="45"/>
      <c r="U1605" s="45"/>
      <c r="V1605" s="45"/>
      <c r="W1605" s="45"/>
      <c r="X1605" s="45"/>
      <c r="Y1605" s="45"/>
      <c r="Z1605" s="45"/>
      <c r="AA1605" s="45">
        <v>1</v>
      </c>
      <c r="AB1605" s="45"/>
      <c r="AC1605" s="45"/>
      <c r="AD1605" s="45"/>
      <c r="AE1605" s="45"/>
      <c r="AF1605" s="45"/>
      <c r="AG1605" s="45"/>
      <c r="AH1605" s="45"/>
      <c r="AI1605" s="45"/>
      <c r="AJ1605" s="45"/>
      <c r="AK1605" s="45"/>
      <c r="AL1605" s="45"/>
      <c r="AM1605" s="45"/>
      <c r="AN1605" s="45"/>
      <c r="AO1605" s="45"/>
      <c r="AP1605" s="45"/>
      <c r="AQ1605" s="45"/>
      <c r="AR1605" s="45"/>
      <c r="AS1605" s="45">
        <v>1</v>
      </c>
      <c r="AT1605" s="45">
        <v>1</v>
      </c>
      <c r="AU1605" s="45"/>
      <c r="AV1605" s="45"/>
      <c r="AW1605" s="45"/>
      <c r="AX1605" s="45"/>
      <c r="AY1605" s="45"/>
      <c r="AZ1605" s="45"/>
      <c r="BA1605" s="45"/>
      <c r="BB1605" s="45"/>
      <c r="BC1605" s="45">
        <v>4</v>
      </c>
    </row>
    <row r="1606" spans="1:55" x14ac:dyDescent="0.25">
      <c r="A1606" s="46" t="s">
        <v>14194</v>
      </c>
      <c r="B1606" s="45"/>
      <c r="C1606" s="45"/>
      <c r="D1606" s="45"/>
      <c r="E1606" s="45"/>
      <c r="F1606" s="45"/>
      <c r="G1606" s="45"/>
      <c r="H1606" s="45"/>
      <c r="I1606" s="45"/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5"/>
      <c r="AH1606" s="45"/>
      <c r="AI1606" s="45"/>
      <c r="AJ1606" s="45"/>
      <c r="AK1606" s="45"/>
      <c r="AL1606" s="45"/>
      <c r="AM1606" s="45"/>
      <c r="AN1606" s="45"/>
      <c r="AO1606" s="45"/>
      <c r="AP1606" s="45"/>
      <c r="AQ1606" s="45"/>
      <c r="AR1606" s="45"/>
      <c r="AS1606" s="45"/>
      <c r="AT1606" s="45"/>
      <c r="AU1606" s="45"/>
      <c r="AV1606" s="45">
        <v>1</v>
      </c>
      <c r="AW1606" s="45"/>
      <c r="AX1606" s="45"/>
      <c r="AY1606" s="45"/>
      <c r="AZ1606" s="45"/>
      <c r="BA1606" s="45"/>
      <c r="BB1606" s="45"/>
      <c r="BC1606" s="45">
        <v>1</v>
      </c>
    </row>
    <row r="1607" spans="1:55" x14ac:dyDescent="0.25">
      <c r="A1607" s="46" t="s">
        <v>14195</v>
      </c>
      <c r="B1607" s="45"/>
      <c r="C1607" s="45"/>
      <c r="D1607" s="45"/>
      <c r="E1607" s="45"/>
      <c r="F1607" s="45"/>
      <c r="G1607" s="45"/>
      <c r="H1607" s="45"/>
      <c r="I1607" s="45"/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5"/>
      <c r="AJ1607" s="45"/>
      <c r="AK1607" s="45"/>
      <c r="AL1607" s="45"/>
      <c r="AM1607" s="45"/>
      <c r="AN1607" s="45"/>
      <c r="AO1607" s="45"/>
      <c r="AP1607" s="45"/>
      <c r="AQ1607" s="45"/>
      <c r="AR1607" s="45"/>
      <c r="AS1607" s="45"/>
      <c r="AT1607" s="45"/>
      <c r="AU1607" s="45"/>
      <c r="AV1607" s="45"/>
      <c r="AW1607" s="45"/>
      <c r="AX1607" s="45"/>
      <c r="AY1607" s="45">
        <v>1</v>
      </c>
      <c r="AZ1607" s="45"/>
      <c r="BA1607" s="45"/>
      <c r="BB1607" s="45"/>
      <c r="BC1607" s="45">
        <v>1</v>
      </c>
    </row>
    <row r="1608" spans="1:55" x14ac:dyDescent="0.25">
      <c r="A1608" s="46" t="s">
        <v>14196</v>
      </c>
      <c r="B1608" s="45"/>
      <c r="C1608" s="45"/>
      <c r="D1608" s="45"/>
      <c r="E1608" s="45"/>
      <c r="F1608" s="45"/>
      <c r="G1608" s="45"/>
      <c r="H1608" s="45"/>
      <c r="I1608" s="45"/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5"/>
      <c r="AH1608" s="45"/>
      <c r="AI1608" s="45"/>
      <c r="AJ1608" s="45"/>
      <c r="AK1608" s="45"/>
      <c r="AL1608" s="45"/>
      <c r="AM1608" s="45"/>
      <c r="AN1608" s="45">
        <v>1</v>
      </c>
      <c r="AO1608" s="45"/>
      <c r="AP1608" s="45"/>
      <c r="AQ1608" s="45"/>
      <c r="AR1608" s="45"/>
      <c r="AS1608" s="45"/>
      <c r="AT1608" s="45"/>
      <c r="AU1608" s="45"/>
      <c r="AV1608" s="45"/>
      <c r="AW1608" s="45"/>
      <c r="AX1608" s="45"/>
      <c r="AY1608" s="45"/>
      <c r="AZ1608" s="45"/>
      <c r="BA1608" s="45"/>
      <c r="BB1608" s="45"/>
      <c r="BC1608" s="45">
        <v>1</v>
      </c>
    </row>
    <row r="1609" spans="1:55" x14ac:dyDescent="0.25">
      <c r="A1609" s="46" t="s">
        <v>14197</v>
      </c>
      <c r="B1609" s="45"/>
      <c r="C1609" s="45"/>
      <c r="D1609" s="45"/>
      <c r="E1609" s="45"/>
      <c r="F1609" s="45"/>
      <c r="G1609" s="45"/>
      <c r="H1609" s="45"/>
      <c r="I1609" s="45"/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5"/>
      <c r="AH1609" s="45">
        <v>1</v>
      </c>
      <c r="AI1609" s="45"/>
      <c r="AJ1609" s="45"/>
      <c r="AK1609" s="45"/>
      <c r="AL1609" s="45"/>
      <c r="AM1609" s="45"/>
      <c r="AN1609" s="45"/>
      <c r="AO1609" s="45"/>
      <c r="AP1609" s="45"/>
      <c r="AQ1609" s="45"/>
      <c r="AR1609" s="45"/>
      <c r="AS1609" s="45"/>
      <c r="AT1609" s="45"/>
      <c r="AU1609" s="45"/>
      <c r="AV1609" s="45"/>
      <c r="AW1609" s="45"/>
      <c r="AX1609" s="45"/>
      <c r="AY1609" s="45"/>
      <c r="AZ1609" s="45"/>
      <c r="BA1609" s="45"/>
      <c r="BB1609" s="45"/>
      <c r="BC1609" s="45">
        <v>1</v>
      </c>
    </row>
    <row r="1610" spans="1:55" x14ac:dyDescent="0.25">
      <c r="A1610" s="46" t="s">
        <v>14198</v>
      </c>
      <c r="B1610" s="45"/>
      <c r="C1610" s="45"/>
      <c r="D1610" s="45"/>
      <c r="E1610" s="45"/>
      <c r="F1610" s="45">
        <v>1</v>
      </c>
      <c r="G1610" s="45"/>
      <c r="H1610" s="45"/>
      <c r="I1610" s="45"/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5"/>
      <c r="AI1610" s="45"/>
      <c r="AJ1610" s="45"/>
      <c r="AK1610" s="45"/>
      <c r="AL1610" s="45"/>
      <c r="AM1610" s="45"/>
      <c r="AN1610" s="45"/>
      <c r="AO1610" s="45"/>
      <c r="AP1610" s="45"/>
      <c r="AQ1610" s="45"/>
      <c r="AR1610" s="45"/>
      <c r="AS1610" s="45"/>
      <c r="AT1610" s="45"/>
      <c r="AU1610" s="45"/>
      <c r="AV1610" s="45"/>
      <c r="AW1610" s="45"/>
      <c r="AX1610" s="45"/>
      <c r="AY1610" s="45"/>
      <c r="AZ1610" s="45"/>
      <c r="BA1610" s="45"/>
      <c r="BB1610" s="45"/>
      <c r="BC1610" s="45">
        <v>1</v>
      </c>
    </row>
    <row r="1611" spans="1:55" x14ac:dyDescent="0.25">
      <c r="A1611" s="46" t="s">
        <v>14199</v>
      </c>
      <c r="B1611" s="45"/>
      <c r="C1611" s="45"/>
      <c r="D1611" s="45"/>
      <c r="E1611" s="45"/>
      <c r="F1611" s="45"/>
      <c r="G1611" s="45"/>
      <c r="H1611" s="45"/>
      <c r="I1611" s="45"/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>
        <v>1</v>
      </c>
      <c r="W1611" s="45">
        <v>1</v>
      </c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>
        <v>1</v>
      </c>
      <c r="AH1611" s="45"/>
      <c r="AI1611" s="45"/>
      <c r="AJ1611" s="45"/>
      <c r="AK1611" s="45"/>
      <c r="AL1611" s="45"/>
      <c r="AM1611" s="45"/>
      <c r="AN1611" s="45">
        <v>1</v>
      </c>
      <c r="AO1611" s="45"/>
      <c r="AP1611" s="45"/>
      <c r="AQ1611" s="45"/>
      <c r="AR1611" s="45"/>
      <c r="AS1611" s="45"/>
      <c r="AT1611" s="45"/>
      <c r="AU1611" s="45"/>
      <c r="AV1611" s="45"/>
      <c r="AW1611" s="45"/>
      <c r="AX1611" s="45"/>
      <c r="AY1611" s="45"/>
      <c r="AZ1611" s="45"/>
      <c r="BA1611" s="45"/>
      <c r="BB1611" s="45"/>
      <c r="BC1611" s="45">
        <v>4</v>
      </c>
    </row>
    <row r="1612" spans="1:55" x14ac:dyDescent="0.25">
      <c r="A1612" s="46" t="s">
        <v>14200</v>
      </c>
      <c r="B1612" s="45"/>
      <c r="C1612" s="45"/>
      <c r="D1612" s="45"/>
      <c r="E1612" s="45"/>
      <c r="F1612" s="45"/>
      <c r="G1612" s="45"/>
      <c r="H1612" s="45"/>
      <c r="I1612" s="45"/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5"/>
      <c r="AH1612" s="45"/>
      <c r="AI1612" s="45"/>
      <c r="AJ1612" s="45"/>
      <c r="AK1612" s="45"/>
      <c r="AL1612" s="45"/>
      <c r="AM1612" s="45"/>
      <c r="AN1612" s="45"/>
      <c r="AO1612" s="45"/>
      <c r="AP1612" s="45"/>
      <c r="AQ1612" s="45"/>
      <c r="AR1612" s="45"/>
      <c r="AS1612" s="45"/>
      <c r="AT1612" s="45">
        <v>1</v>
      </c>
      <c r="AU1612" s="45"/>
      <c r="AV1612" s="45"/>
      <c r="AW1612" s="45"/>
      <c r="AX1612" s="45"/>
      <c r="AY1612" s="45"/>
      <c r="AZ1612" s="45"/>
      <c r="BA1612" s="45"/>
      <c r="BB1612" s="45"/>
      <c r="BC1612" s="45">
        <v>1</v>
      </c>
    </row>
    <row r="1613" spans="1:55" x14ac:dyDescent="0.25">
      <c r="A1613" s="46" t="s">
        <v>14201</v>
      </c>
      <c r="B1613" s="45"/>
      <c r="C1613" s="45"/>
      <c r="D1613" s="45"/>
      <c r="E1613" s="45"/>
      <c r="F1613" s="45">
        <v>1</v>
      </c>
      <c r="G1613" s="45"/>
      <c r="H1613" s="45"/>
      <c r="I1613" s="45"/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5"/>
      <c r="AH1613" s="45"/>
      <c r="AI1613" s="45"/>
      <c r="AJ1613" s="45"/>
      <c r="AK1613" s="45"/>
      <c r="AL1613" s="45"/>
      <c r="AM1613" s="45"/>
      <c r="AN1613" s="45"/>
      <c r="AO1613" s="45"/>
      <c r="AP1613" s="45"/>
      <c r="AQ1613" s="45"/>
      <c r="AR1613" s="45"/>
      <c r="AS1613" s="45"/>
      <c r="AT1613" s="45"/>
      <c r="AU1613" s="45"/>
      <c r="AV1613" s="45"/>
      <c r="AW1613" s="45"/>
      <c r="AX1613" s="45"/>
      <c r="AY1613" s="45"/>
      <c r="AZ1613" s="45"/>
      <c r="BA1613" s="45"/>
      <c r="BB1613" s="45"/>
      <c r="BC1613" s="45">
        <v>1</v>
      </c>
    </row>
    <row r="1614" spans="1:55" x14ac:dyDescent="0.25">
      <c r="A1614" s="46" t="s">
        <v>14202</v>
      </c>
      <c r="B1614" s="45"/>
      <c r="C1614" s="45"/>
      <c r="D1614" s="45"/>
      <c r="E1614" s="45"/>
      <c r="F1614" s="45"/>
      <c r="G1614" s="45"/>
      <c r="H1614" s="45"/>
      <c r="I1614" s="45"/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5"/>
      <c r="AH1614" s="45"/>
      <c r="AI1614" s="45"/>
      <c r="AJ1614" s="45"/>
      <c r="AK1614" s="45"/>
      <c r="AL1614" s="45"/>
      <c r="AM1614" s="45"/>
      <c r="AN1614" s="45"/>
      <c r="AO1614" s="45"/>
      <c r="AP1614" s="45"/>
      <c r="AQ1614" s="45"/>
      <c r="AR1614" s="45"/>
      <c r="AS1614" s="45"/>
      <c r="AT1614" s="45"/>
      <c r="AU1614" s="45"/>
      <c r="AV1614" s="45">
        <v>1</v>
      </c>
      <c r="AW1614" s="45"/>
      <c r="AX1614" s="45"/>
      <c r="AY1614" s="45"/>
      <c r="AZ1614" s="45"/>
      <c r="BA1614" s="45"/>
      <c r="BB1614" s="45"/>
      <c r="BC1614" s="45">
        <v>1</v>
      </c>
    </row>
    <row r="1615" spans="1:55" x14ac:dyDescent="0.25">
      <c r="A1615" s="46" t="s">
        <v>14203</v>
      </c>
      <c r="B1615" s="45">
        <v>1</v>
      </c>
      <c r="C1615" s="45"/>
      <c r="D1615" s="45"/>
      <c r="E1615" s="45"/>
      <c r="F1615" s="45"/>
      <c r="G1615" s="45"/>
      <c r="H1615" s="45"/>
      <c r="I1615" s="45"/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5"/>
      <c r="AH1615" s="45"/>
      <c r="AI1615" s="45"/>
      <c r="AJ1615" s="45"/>
      <c r="AK1615" s="45"/>
      <c r="AL1615" s="45"/>
      <c r="AM1615" s="45"/>
      <c r="AN1615" s="45"/>
      <c r="AO1615" s="45"/>
      <c r="AP1615" s="45"/>
      <c r="AQ1615" s="45"/>
      <c r="AR1615" s="45"/>
      <c r="AS1615" s="45"/>
      <c r="AT1615" s="45"/>
      <c r="AU1615" s="45"/>
      <c r="AV1615" s="45"/>
      <c r="AW1615" s="45"/>
      <c r="AX1615" s="45"/>
      <c r="AY1615" s="45"/>
      <c r="AZ1615" s="45"/>
      <c r="BA1615" s="45"/>
      <c r="BB1615" s="45"/>
      <c r="BC1615" s="45">
        <v>1</v>
      </c>
    </row>
    <row r="1616" spans="1:55" x14ac:dyDescent="0.25">
      <c r="A1616" s="46" t="s">
        <v>14204</v>
      </c>
      <c r="B1616" s="45"/>
      <c r="C1616" s="45"/>
      <c r="D1616" s="45"/>
      <c r="E1616" s="45"/>
      <c r="F1616" s="45"/>
      <c r="G1616" s="45"/>
      <c r="H1616" s="45"/>
      <c r="I1616" s="45"/>
      <c r="J1616" s="45"/>
      <c r="K1616" s="45"/>
      <c r="L1616" s="45">
        <v>1</v>
      </c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5"/>
      <c r="AI1616" s="45"/>
      <c r="AJ1616" s="45"/>
      <c r="AK1616" s="45"/>
      <c r="AL1616" s="45"/>
      <c r="AM1616" s="45"/>
      <c r="AN1616" s="45"/>
      <c r="AO1616" s="45"/>
      <c r="AP1616" s="45"/>
      <c r="AQ1616" s="45"/>
      <c r="AR1616" s="45"/>
      <c r="AS1616" s="45"/>
      <c r="AT1616" s="45"/>
      <c r="AU1616" s="45"/>
      <c r="AV1616" s="45"/>
      <c r="AW1616" s="45"/>
      <c r="AX1616" s="45"/>
      <c r="AY1616" s="45"/>
      <c r="AZ1616" s="45"/>
      <c r="BA1616" s="45"/>
      <c r="BB1616" s="45"/>
      <c r="BC1616" s="45">
        <v>1</v>
      </c>
    </row>
    <row r="1617" spans="1:55" x14ac:dyDescent="0.25">
      <c r="A1617" s="46" t="s">
        <v>14205</v>
      </c>
      <c r="B1617" s="45"/>
      <c r="C1617" s="45"/>
      <c r="D1617" s="45"/>
      <c r="E1617" s="45"/>
      <c r="F1617" s="45"/>
      <c r="G1617" s="45"/>
      <c r="H1617" s="45"/>
      <c r="I1617" s="45"/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45"/>
      <c r="AJ1617" s="45"/>
      <c r="AK1617" s="45"/>
      <c r="AL1617" s="45"/>
      <c r="AM1617" s="45"/>
      <c r="AN1617" s="45"/>
      <c r="AO1617" s="45"/>
      <c r="AP1617" s="45"/>
      <c r="AQ1617" s="45">
        <v>1</v>
      </c>
      <c r="AR1617" s="45"/>
      <c r="AS1617" s="45"/>
      <c r="AT1617" s="45"/>
      <c r="AU1617" s="45"/>
      <c r="AV1617" s="45"/>
      <c r="AW1617" s="45"/>
      <c r="AX1617" s="45"/>
      <c r="AY1617" s="45"/>
      <c r="AZ1617" s="45"/>
      <c r="BA1617" s="45"/>
      <c r="BB1617" s="45"/>
      <c r="BC1617" s="45">
        <v>1</v>
      </c>
    </row>
    <row r="1618" spans="1:55" x14ac:dyDescent="0.25">
      <c r="A1618" s="46" t="s">
        <v>14206</v>
      </c>
      <c r="B1618" s="45"/>
      <c r="C1618" s="45"/>
      <c r="D1618" s="45"/>
      <c r="E1618" s="45"/>
      <c r="F1618" s="45"/>
      <c r="G1618" s="45"/>
      <c r="H1618" s="45"/>
      <c r="I1618" s="45"/>
      <c r="J1618" s="45"/>
      <c r="K1618" s="45"/>
      <c r="L1618" s="45"/>
      <c r="M1618" s="45"/>
      <c r="N1618" s="45"/>
      <c r="O1618" s="45"/>
      <c r="P1618" s="45"/>
      <c r="Q1618" s="45">
        <v>1</v>
      </c>
      <c r="R1618" s="45"/>
      <c r="S1618" s="45">
        <v>1</v>
      </c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5"/>
      <c r="AH1618" s="45"/>
      <c r="AI1618" s="45"/>
      <c r="AJ1618" s="45"/>
      <c r="AK1618" s="45"/>
      <c r="AL1618" s="45"/>
      <c r="AM1618" s="45"/>
      <c r="AN1618" s="45"/>
      <c r="AO1618" s="45"/>
      <c r="AP1618" s="45"/>
      <c r="AQ1618" s="45"/>
      <c r="AR1618" s="45"/>
      <c r="AS1618" s="45"/>
      <c r="AT1618" s="45"/>
      <c r="AU1618" s="45"/>
      <c r="AV1618" s="45"/>
      <c r="AW1618" s="45"/>
      <c r="AX1618" s="45"/>
      <c r="AY1618" s="45"/>
      <c r="AZ1618" s="45"/>
      <c r="BA1618" s="45"/>
      <c r="BB1618" s="45"/>
      <c r="BC1618" s="45">
        <v>2</v>
      </c>
    </row>
    <row r="1619" spans="1:55" x14ac:dyDescent="0.25">
      <c r="A1619" s="46" t="s">
        <v>14207</v>
      </c>
      <c r="B1619" s="45"/>
      <c r="C1619" s="45"/>
      <c r="D1619" s="45"/>
      <c r="E1619" s="45"/>
      <c r="F1619" s="45"/>
      <c r="G1619" s="45"/>
      <c r="H1619" s="45"/>
      <c r="I1619" s="45"/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5"/>
      <c r="AH1619" s="45"/>
      <c r="AI1619" s="45"/>
      <c r="AJ1619" s="45"/>
      <c r="AK1619" s="45"/>
      <c r="AL1619" s="45"/>
      <c r="AM1619" s="45"/>
      <c r="AN1619" s="45"/>
      <c r="AO1619" s="45"/>
      <c r="AP1619" s="45"/>
      <c r="AQ1619" s="45"/>
      <c r="AR1619" s="45">
        <v>1</v>
      </c>
      <c r="AS1619" s="45"/>
      <c r="AT1619" s="45"/>
      <c r="AU1619" s="45"/>
      <c r="AV1619" s="45"/>
      <c r="AW1619" s="45"/>
      <c r="AX1619" s="45"/>
      <c r="AY1619" s="45"/>
      <c r="AZ1619" s="45"/>
      <c r="BA1619" s="45"/>
      <c r="BB1619" s="45"/>
      <c r="BC1619" s="45">
        <v>1</v>
      </c>
    </row>
    <row r="1620" spans="1:55" x14ac:dyDescent="0.25">
      <c r="A1620" s="46" t="s">
        <v>14208</v>
      </c>
      <c r="B1620" s="45"/>
      <c r="C1620" s="45"/>
      <c r="D1620" s="45"/>
      <c r="E1620" s="45"/>
      <c r="F1620" s="45"/>
      <c r="G1620" s="45"/>
      <c r="H1620" s="45"/>
      <c r="I1620" s="45"/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5"/>
      <c r="AH1620" s="45"/>
      <c r="AI1620" s="45"/>
      <c r="AJ1620" s="45"/>
      <c r="AK1620" s="45"/>
      <c r="AL1620" s="45"/>
      <c r="AM1620" s="45"/>
      <c r="AN1620" s="45"/>
      <c r="AO1620" s="45"/>
      <c r="AP1620" s="45"/>
      <c r="AQ1620" s="45"/>
      <c r="AR1620" s="45"/>
      <c r="AS1620" s="45"/>
      <c r="AT1620" s="45"/>
      <c r="AU1620" s="45"/>
      <c r="AV1620" s="45"/>
      <c r="AW1620" s="45"/>
      <c r="AX1620" s="45"/>
      <c r="AY1620" s="45">
        <v>1</v>
      </c>
      <c r="AZ1620" s="45"/>
      <c r="BA1620" s="45"/>
      <c r="BB1620" s="45"/>
      <c r="BC1620" s="45">
        <v>1</v>
      </c>
    </row>
    <row r="1621" spans="1:55" x14ac:dyDescent="0.25">
      <c r="A1621" s="46" t="s">
        <v>14209</v>
      </c>
      <c r="B1621" s="45"/>
      <c r="C1621" s="45"/>
      <c r="D1621" s="45"/>
      <c r="E1621" s="45"/>
      <c r="F1621" s="45"/>
      <c r="G1621" s="45"/>
      <c r="H1621" s="45"/>
      <c r="I1621" s="45"/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5"/>
      <c r="AH1621" s="45"/>
      <c r="AI1621" s="45"/>
      <c r="AJ1621" s="45"/>
      <c r="AK1621" s="45"/>
      <c r="AL1621" s="45"/>
      <c r="AM1621" s="45"/>
      <c r="AN1621" s="45"/>
      <c r="AO1621" s="45"/>
      <c r="AP1621" s="45"/>
      <c r="AQ1621" s="45"/>
      <c r="AR1621" s="45"/>
      <c r="AS1621" s="45"/>
      <c r="AT1621" s="45"/>
      <c r="AU1621" s="45"/>
      <c r="AV1621" s="45">
        <v>1</v>
      </c>
      <c r="AW1621" s="45"/>
      <c r="AX1621" s="45"/>
      <c r="AY1621" s="45"/>
      <c r="AZ1621" s="45"/>
      <c r="BA1621" s="45"/>
      <c r="BB1621" s="45"/>
      <c r="BC1621" s="45">
        <v>1</v>
      </c>
    </row>
    <row r="1622" spans="1:55" x14ac:dyDescent="0.25">
      <c r="A1622" s="46" t="s">
        <v>14210</v>
      </c>
      <c r="B1622" s="45"/>
      <c r="C1622" s="45"/>
      <c r="D1622" s="45"/>
      <c r="E1622" s="45"/>
      <c r="F1622" s="45"/>
      <c r="G1622" s="45"/>
      <c r="H1622" s="45"/>
      <c r="I1622" s="45"/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>
        <v>1</v>
      </c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5"/>
      <c r="AI1622" s="45"/>
      <c r="AJ1622" s="45"/>
      <c r="AK1622" s="45"/>
      <c r="AL1622" s="45"/>
      <c r="AM1622" s="45"/>
      <c r="AN1622" s="45"/>
      <c r="AO1622" s="45"/>
      <c r="AP1622" s="45"/>
      <c r="AQ1622" s="45"/>
      <c r="AR1622" s="45"/>
      <c r="AS1622" s="45"/>
      <c r="AT1622" s="45"/>
      <c r="AU1622" s="45"/>
      <c r="AV1622" s="45"/>
      <c r="AW1622" s="45"/>
      <c r="AX1622" s="45"/>
      <c r="AY1622" s="45"/>
      <c r="AZ1622" s="45"/>
      <c r="BA1622" s="45"/>
      <c r="BB1622" s="45"/>
      <c r="BC1622" s="45">
        <v>1</v>
      </c>
    </row>
    <row r="1623" spans="1:55" x14ac:dyDescent="0.25">
      <c r="A1623" s="46" t="s">
        <v>14211</v>
      </c>
      <c r="B1623" s="45"/>
      <c r="C1623" s="45"/>
      <c r="D1623" s="45"/>
      <c r="E1623" s="45"/>
      <c r="F1623" s="45"/>
      <c r="G1623" s="45"/>
      <c r="H1623" s="45"/>
      <c r="I1623" s="45"/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>
        <v>1</v>
      </c>
      <c r="U1623" s="45"/>
      <c r="V1623" s="45"/>
      <c r="W1623" s="45"/>
      <c r="X1623" s="45"/>
      <c r="Y1623" s="45"/>
      <c r="Z1623" s="45">
        <v>1</v>
      </c>
      <c r="AA1623" s="45"/>
      <c r="AB1623" s="45"/>
      <c r="AC1623" s="45"/>
      <c r="AD1623" s="45"/>
      <c r="AE1623" s="45"/>
      <c r="AF1623" s="45"/>
      <c r="AG1623" s="45"/>
      <c r="AH1623" s="45"/>
      <c r="AI1623" s="45"/>
      <c r="AJ1623" s="45"/>
      <c r="AK1623" s="45"/>
      <c r="AL1623" s="45"/>
      <c r="AM1623" s="45"/>
      <c r="AN1623" s="45"/>
      <c r="AO1623" s="45"/>
      <c r="AP1623" s="45"/>
      <c r="AQ1623" s="45"/>
      <c r="AR1623" s="45"/>
      <c r="AS1623" s="45"/>
      <c r="AT1623" s="45"/>
      <c r="AU1623" s="45"/>
      <c r="AV1623" s="45"/>
      <c r="AW1623" s="45"/>
      <c r="AX1623" s="45"/>
      <c r="AY1623" s="45"/>
      <c r="AZ1623" s="45"/>
      <c r="BA1623" s="45"/>
      <c r="BB1623" s="45"/>
      <c r="BC1623" s="45">
        <v>2</v>
      </c>
    </row>
    <row r="1624" spans="1:55" x14ac:dyDescent="0.25">
      <c r="A1624" s="46" t="s">
        <v>14212</v>
      </c>
      <c r="B1624" s="45"/>
      <c r="C1624" s="45">
        <v>1</v>
      </c>
      <c r="D1624" s="45"/>
      <c r="E1624" s="45"/>
      <c r="F1624" s="45"/>
      <c r="G1624" s="45"/>
      <c r="H1624" s="45"/>
      <c r="I1624" s="45"/>
      <c r="J1624" s="45"/>
      <c r="K1624" s="45"/>
      <c r="L1624" s="45"/>
      <c r="M1624" s="45"/>
      <c r="N1624" s="45"/>
      <c r="O1624" s="45"/>
      <c r="P1624" s="45">
        <v>1</v>
      </c>
      <c r="Q1624" s="45"/>
      <c r="R1624" s="45"/>
      <c r="S1624" s="45"/>
      <c r="T1624" s="45"/>
      <c r="U1624" s="45"/>
      <c r="V1624" s="45"/>
      <c r="W1624" s="45"/>
      <c r="X1624" s="45">
        <v>1</v>
      </c>
      <c r="Y1624" s="45"/>
      <c r="Z1624" s="45">
        <v>1</v>
      </c>
      <c r="AA1624" s="45"/>
      <c r="AB1624" s="45"/>
      <c r="AC1624" s="45"/>
      <c r="AD1624" s="45"/>
      <c r="AE1624" s="45"/>
      <c r="AF1624" s="45"/>
      <c r="AG1624" s="45"/>
      <c r="AH1624" s="45"/>
      <c r="AI1624" s="45"/>
      <c r="AJ1624" s="45"/>
      <c r="AK1624" s="45"/>
      <c r="AL1624" s="45"/>
      <c r="AM1624" s="45"/>
      <c r="AN1624" s="45"/>
      <c r="AO1624" s="45"/>
      <c r="AP1624" s="45"/>
      <c r="AQ1624" s="45"/>
      <c r="AR1624" s="45"/>
      <c r="AS1624" s="45"/>
      <c r="AT1624" s="45"/>
      <c r="AU1624" s="45"/>
      <c r="AV1624" s="45"/>
      <c r="AW1624" s="45"/>
      <c r="AX1624" s="45"/>
      <c r="AY1624" s="45"/>
      <c r="AZ1624" s="45"/>
      <c r="BA1624" s="45"/>
      <c r="BB1624" s="45"/>
      <c r="BC1624" s="45">
        <v>4</v>
      </c>
    </row>
    <row r="1625" spans="1:55" x14ac:dyDescent="0.25">
      <c r="A1625" s="46" t="s">
        <v>14213</v>
      </c>
      <c r="B1625" s="45"/>
      <c r="C1625" s="45"/>
      <c r="D1625" s="45"/>
      <c r="E1625" s="45"/>
      <c r="F1625" s="45"/>
      <c r="G1625" s="45"/>
      <c r="H1625" s="45"/>
      <c r="I1625" s="45"/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5"/>
      <c r="AH1625" s="45"/>
      <c r="AI1625" s="45"/>
      <c r="AJ1625" s="45"/>
      <c r="AK1625" s="45"/>
      <c r="AL1625" s="45"/>
      <c r="AM1625" s="45"/>
      <c r="AN1625" s="45"/>
      <c r="AO1625" s="45"/>
      <c r="AP1625" s="45"/>
      <c r="AQ1625" s="45"/>
      <c r="AR1625" s="45"/>
      <c r="AS1625" s="45"/>
      <c r="AT1625" s="45"/>
      <c r="AU1625" s="45"/>
      <c r="AV1625" s="45"/>
      <c r="AW1625" s="45"/>
      <c r="AX1625" s="45"/>
      <c r="AY1625" s="45"/>
      <c r="AZ1625" s="45">
        <v>1</v>
      </c>
      <c r="BA1625" s="45"/>
      <c r="BB1625" s="45"/>
      <c r="BC1625" s="45">
        <v>1</v>
      </c>
    </row>
    <row r="1626" spans="1:55" x14ac:dyDescent="0.25">
      <c r="A1626" s="46" t="s">
        <v>14214</v>
      </c>
      <c r="B1626" s="45"/>
      <c r="C1626" s="45"/>
      <c r="D1626" s="45">
        <v>1</v>
      </c>
      <c r="E1626" s="45"/>
      <c r="F1626" s="45"/>
      <c r="G1626" s="45"/>
      <c r="H1626" s="45"/>
      <c r="I1626" s="45"/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5"/>
      <c r="AH1626" s="45"/>
      <c r="AI1626" s="45"/>
      <c r="AJ1626" s="45"/>
      <c r="AK1626" s="45"/>
      <c r="AL1626" s="45"/>
      <c r="AM1626" s="45"/>
      <c r="AN1626" s="45"/>
      <c r="AO1626" s="45"/>
      <c r="AP1626" s="45"/>
      <c r="AQ1626" s="45"/>
      <c r="AR1626" s="45"/>
      <c r="AS1626" s="45"/>
      <c r="AT1626" s="45"/>
      <c r="AU1626" s="45"/>
      <c r="AV1626" s="45"/>
      <c r="AW1626" s="45"/>
      <c r="AX1626" s="45"/>
      <c r="AY1626" s="45"/>
      <c r="AZ1626" s="45"/>
      <c r="BA1626" s="45"/>
      <c r="BB1626" s="45"/>
      <c r="BC1626" s="45">
        <v>1</v>
      </c>
    </row>
    <row r="1627" spans="1:55" x14ac:dyDescent="0.25">
      <c r="A1627" s="46" t="s">
        <v>14215</v>
      </c>
      <c r="B1627" s="45"/>
      <c r="C1627" s="45"/>
      <c r="D1627" s="45"/>
      <c r="E1627" s="45"/>
      <c r="F1627" s="45"/>
      <c r="G1627" s="45"/>
      <c r="H1627" s="45"/>
      <c r="I1627" s="45"/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>
        <v>1</v>
      </c>
      <c r="AA1627" s="45"/>
      <c r="AB1627" s="45"/>
      <c r="AC1627" s="45"/>
      <c r="AD1627" s="45"/>
      <c r="AE1627" s="45"/>
      <c r="AF1627" s="45"/>
      <c r="AG1627" s="45"/>
      <c r="AH1627" s="45"/>
      <c r="AI1627" s="45"/>
      <c r="AJ1627" s="45"/>
      <c r="AK1627" s="45"/>
      <c r="AL1627" s="45"/>
      <c r="AM1627" s="45"/>
      <c r="AN1627" s="45"/>
      <c r="AO1627" s="45"/>
      <c r="AP1627" s="45"/>
      <c r="AQ1627" s="45"/>
      <c r="AR1627" s="45"/>
      <c r="AS1627" s="45"/>
      <c r="AT1627" s="45"/>
      <c r="AU1627" s="45"/>
      <c r="AV1627" s="45"/>
      <c r="AW1627" s="45"/>
      <c r="AX1627" s="45"/>
      <c r="AY1627" s="45"/>
      <c r="AZ1627" s="45"/>
      <c r="BA1627" s="45"/>
      <c r="BB1627" s="45"/>
      <c r="BC1627" s="45">
        <v>1</v>
      </c>
    </row>
    <row r="1628" spans="1:55" x14ac:dyDescent="0.25">
      <c r="A1628" s="46" t="s">
        <v>14216</v>
      </c>
      <c r="B1628" s="45"/>
      <c r="C1628" s="45"/>
      <c r="D1628" s="45"/>
      <c r="E1628" s="45"/>
      <c r="F1628" s="45"/>
      <c r="G1628" s="45"/>
      <c r="H1628" s="45"/>
      <c r="I1628" s="45"/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>
        <v>1</v>
      </c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5"/>
      <c r="AI1628" s="45"/>
      <c r="AJ1628" s="45"/>
      <c r="AK1628" s="45"/>
      <c r="AL1628" s="45"/>
      <c r="AM1628" s="45"/>
      <c r="AN1628" s="45"/>
      <c r="AO1628" s="45"/>
      <c r="AP1628" s="45"/>
      <c r="AQ1628" s="45"/>
      <c r="AR1628" s="45"/>
      <c r="AS1628" s="45"/>
      <c r="AT1628" s="45"/>
      <c r="AU1628" s="45"/>
      <c r="AV1628" s="45"/>
      <c r="AW1628" s="45"/>
      <c r="AX1628" s="45"/>
      <c r="AY1628" s="45"/>
      <c r="AZ1628" s="45"/>
      <c r="BA1628" s="45"/>
      <c r="BB1628" s="45"/>
      <c r="BC1628" s="45">
        <v>1</v>
      </c>
    </row>
    <row r="1629" spans="1:55" x14ac:dyDescent="0.25">
      <c r="A1629" s="46" t="s">
        <v>14217</v>
      </c>
      <c r="B1629" s="45"/>
      <c r="C1629" s="45"/>
      <c r="D1629" s="45"/>
      <c r="E1629" s="45"/>
      <c r="F1629" s="45"/>
      <c r="G1629" s="45"/>
      <c r="H1629" s="45"/>
      <c r="I1629" s="45"/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>
        <v>1</v>
      </c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45"/>
      <c r="AJ1629" s="45"/>
      <c r="AK1629" s="45"/>
      <c r="AL1629" s="45"/>
      <c r="AM1629" s="45"/>
      <c r="AN1629" s="45"/>
      <c r="AO1629" s="45"/>
      <c r="AP1629" s="45"/>
      <c r="AQ1629" s="45"/>
      <c r="AR1629" s="45"/>
      <c r="AS1629" s="45"/>
      <c r="AT1629" s="45"/>
      <c r="AU1629" s="45"/>
      <c r="AV1629" s="45"/>
      <c r="AW1629" s="45"/>
      <c r="AX1629" s="45"/>
      <c r="AY1629" s="45"/>
      <c r="AZ1629" s="45"/>
      <c r="BA1629" s="45"/>
      <c r="BB1629" s="45"/>
      <c r="BC1629" s="45">
        <v>1</v>
      </c>
    </row>
    <row r="1630" spans="1:55" x14ac:dyDescent="0.25">
      <c r="A1630" s="46" t="s">
        <v>14218</v>
      </c>
      <c r="B1630" s="45"/>
      <c r="C1630" s="45"/>
      <c r="D1630" s="45"/>
      <c r="E1630" s="45"/>
      <c r="F1630" s="45"/>
      <c r="G1630" s="45"/>
      <c r="H1630" s="45"/>
      <c r="I1630" s="45"/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>
        <v>1</v>
      </c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5"/>
      <c r="AH1630" s="45"/>
      <c r="AI1630" s="45"/>
      <c r="AJ1630" s="45"/>
      <c r="AK1630" s="45"/>
      <c r="AL1630" s="45"/>
      <c r="AM1630" s="45"/>
      <c r="AN1630" s="45"/>
      <c r="AO1630" s="45"/>
      <c r="AP1630" s="45"/>
      <c r="AQ1630" s="45"/>
      <c r="AR1630" s="45"/>
      <c r="AS1630" s="45"/>
      <c r="AT1630" s="45"/>
      <c r="AU1630" s="45"/>
      <c r="AV1630" s="45"/>
      <c r="AW1630" s="45"/>
      <c r="AX1630" s="45"/>
      <c r="AY1630" s="45"/>
      <c r="AZ1630" s="45"/>
      <c r="BA1630" s="45"/>
      <c r="BB1630" s="45"/>
      <c r="BC1630" s="45">
        <v>1</v>
      </c>
    </row>
    <row r="1631" spans="1:55" x14ac:dyDescent="0.25">
      <c r="A1631" s="46" t="s">
        <v>14219</v>
      </c>
      <c r="B1631" s="45"/>
      <c r="C1631" s="45"/>
      <c r="D1631" s="45"/>
      <c r="E1631" s="45"/>
      <c r="F1631" s="45"/>
      <c r="G1631" s="45"/>
      <c r="H1631" s="45"/>
      <c r="I1631" s="45"/>
      <c r="J1631" s="45"/>
      <c r="K1631" s="45">
        <v>1</v>
      </c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5"/>
      <c r="AH1631" s="45"/>
      <c r="AI1631" s="45"/>
      <c r="AJ1631" s="45"/>
      <c r="AK1631" s="45"/>
      <c r="AL1631" s="45"/>
      <c r="AM1631" s="45"/>
      <c r="AN1631" s="45"/>
      <c r="AO1631" s="45"/>
      <c r="AP1631" s="45"/>
      <c r="AQ1631" s="45"/>
      <c r="AR1631" s="45"/>
      <c r="AS1631" s="45"/>
      <c r="AT1631" s="45"/>
      <c r="AU1631" s="45"/>
      <c r="AV1631" s="45"/>
      <c r="AW1631" s="45"/>
      <c r="AX1631" s="45"/>
      <c r="AY1631" s="45"/>
      <c r="AZ1631" s="45"/>
      <c r="BA1631" s="45"/>
      <c r="BB1631" s="45"/>
      <c r="BC1631" s="45">
        <v>1</v>
      </c>
    </row>
    <row r="1632" spans="1:55" x14ac:dyDescent="0.25">
      <c r="A1632" s="46" t="s">
        <v>14220</v>
      </c>
      <c r="B1632" s="45"/>
      <c r="C1632" s="45"/>
      <c r="D1632" s="45"/>
      <c r="E1632" s="45"/>
      <c r="F1632" s="45"/>
      <c r="G1632" s="45"/>
      <c r="H1632" s="45"/>
      <c r="I1632" s="45"/>
      <c r="J1632" s="45"/>
      <c r="K1632" s="45"/>
      <c r="L1632" s="45"/>
      <c r="M1632" s="45"/>
      <c r="N1632" s="45"/>
      <c r="O1632" s="45"/>
      <c r="P1632" s="45"/>
      <c r="Q1632" s="45">
        <v>1</v>
      </c>
      <c r="R1632" s="45"/>
      <c r="S1632" s="45"/>
      <c r="T1632" s="45"/>
      <c r="U1632" s="45"/>
      <c r="V1632" s="45"/>
      <c r="W1632" s="45"/>
      <c r="X1632" s="45">
        <v>1</v>
      </c>
      <c r="Y1632" s="45"/>
      <c r="Z1632" s="45"/>
      <c r="AA1632" s="45"/>
      <c r="AB1632" s="45"/>
      <c r="AC1632" s="45"/>
      <c r="AD1632" s="45"/>
      <c r="AE1632" s="45"/>
      <c r="AF1632" s="45"/>
      <c r="AG1632" s="45"/>
      <c r="AH1632" s="45"/>
      <c r="AI1632" s="45"/>
      <c r="AJ1632" s="45"/>
      <c r="AK1632" s="45"/>
      <c r="AL1632" s="45"/>
      <c r="AM1632" s="45"/>
      <c r="AN1632" s="45"/>
      <c r="AO1632" s="45"/>
      <c r="AP1632" s="45"/>
      <c r="AQ1632" s="45"/>
      <c r="AR1632" s="45"/>
      <c r="AS1632" s="45"/>
      <c r="AT1632" s="45"/>
      <c r="AU1632" s="45"/>
      <c r="AV1632" s="45"/>
      <c r="AW1632" s="45"/>
      <c r="AX1632" s="45"/>
      <c r="AY1632" s="45"/>
      <c r="AZ1632" s="45"/>
      <c r="BA1632" s="45"/>
      <c r="BB1632" s="45"/>
      <c r="BC1632" s="45">
        <v>2</v>
      </c>
    </row>
    <row r="1633" spans="1:55" x14ac:dyDescent="0.25">
      <c r="A1633" s="46" t="s">
        <v>14221</v>
      </c>
      <c r="B1633" s="45"/>
      <c r="C1633" s="45"/>
      <c r="D1633" s="45"/>
      <c r="E1633" s="45"/>
      <c r="F1633" s="45"/>
      <c r="G1633" s="45"/>
      <c r="H1633" s="45"/>
      <c r="I1633" s="45"/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>
        <v>1</v>
      </c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5"/>
      <c r="AI1633" s="45"/>
      <c r="AJ1633" s="45"/>
      <c r="AK1633" s="45"/>
      <c r="AL1633" s="45"/>
      <c r="AM1633" s="45"/>
      <c r="AN1633" s="45"/>
      <c r="AO1633" s="45"/>
      <c r="AP1633" s="45"/>
      <c r="AQ1633" s="45"/>
      <c r="AR1633" s="45"/>
      <c r="AS1633" s="45"/>
      <c r="AT1633" s="45"/>
      <c r="AU1633" s="45"/>
      <c r="AV1633" s="45"/>
      <c r="AW1633" s="45"/>
      <c r="AX1633" s="45"/>
      <c r="AY1633" s="45"/>
      <c r="AZ1633" s="45"/>
      <c r="BA1633" s="45"/>
      <c r="BB1633" s="45"/>
      <c r="BC1633" s="45">
        <v>1</v>
      </c>
    </row>
    <row r="1634" spans="1:55" x14ac:dyDescent="0.25">
      <c r="A1634" s="46" t="s">
        <v>14222</v>
      </c>
      <c r="B1634" s="45"/>
      <c r="C1634" s="45"/>
      <c r="D1634" s="45"/>
      <c r="E1634" s="45"/>
      <c r="F1634" s="45"/>
      <c r="G1634" s="45"/>
      <c r="H1634" s="45"/>
      <c r="I1634" s="45"/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45"/>
      <c r="AJ1634" s="45">
        <v>1</v>
      </c>
      <c r="AK1634" s="45"/>
      <c r="AL1634" s="45"/>
      <c r="AM1634" s="45"/>
      <c r="AN1634" s="45"/>
      <c r="AO1634" s="45"/>
      <c r="AP1634" s="45"/>
      <c r="AQ1634" s="45"/>
      <c r="AR1634" s="45"/>
      <c r="AS1634" s="45"/>
      <c r="AT1634" s="45"/>
      <c r="AU1634" s="45"/>
      <c r="AV1634" s="45"/>
      <c r="AW1634" s="45"/>
      <c r="AX1634" s="45"/>
      <c r="AY1634" s="45"/>
      <c r="AZ1634" s="45"/>
      <c r="BA1634" s="45"/>
      <c r="BB1634" s="45"/>
      <c r="BC1634" s="45">
        <v>1</v>
      </c>
    </row>
    <row r="1635" spans="1:55" x14ac:dyDescent="0.25">
      <c r="A1635" s="46" t="s">
        <v>14224</v>
      </c>
      <c r="B1635" s="45"/>
      <c r="C1635" s="45"/>
      <c r="D1635" s="45"/>
      <c r="E1635" s="45"/>
      <c r="F1635" s="45"/>
      <c r="G1635" s="45"/>
      <c r="H1635" s="45"/>
      <c r="I1635" s="45"/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>
        <v>1</v>
      </c>
      <c r="Z1635" s="45">
        <v>1</v>
      </c>
      <c r="AA1635" s="45"/>
      <c r="AB1635" s="45"/>
      <c r="AC1635" s="45"/>
      <c r="AD1635" s="45"/>
      <c r="AE1635" s="45"/>
      <c r="AF1635" s="45"/>
      <c r="AG1635" s="45"/>
      <c r="AH1635" s="45"/>
      <c r="AI1635" s="45"/>
      <c r="AJ1635" s="45"/>
      <c r="AK1635" s="45"/>
      <c r="AL1635" s="45"/>
      <c r="AM1635" s="45"/>
      <c r="AN1635" s="45"/>
      <c r="AO1635" s="45"/>
      <c r="AP1635" s="45"/>
      <c r="AQ1635" s="45"/>
      <c r="AR1635" s="45"/>
      <c r="AS1635" s="45"/>
      <c r="AT1635" s="45"/>
      <c r="AU1635" s="45"/>
      <c r="AV1635" s="45"/>
      <c r="AW1635" s="45"/>
      <c r="AX1635" s="45"/>
      <c r="AY1635" s="45"/>
      <c r="AZ1635" s="45"/>
      <c r="BA1635" s="45"/>
      <c r="BB1635" s="45"/>
      <c r="BC1635" s="45">
        <v>2</v>
      </c>
    </row>
    <row r="1636" spans="1:55" x14ac:dyDescent="0.25">
      <c r="A1636" s="46" t="s">
        <v>14223</v>
      </c>
      <c r="B1636" s="45"/>
      <c r="C1636" s="45"/>
      <c r="D1636" s="45"/>
      <c r="E1636" s="45"/>
      <c r="F1636" s="45"/>
      <c r="G1636" s="45"/>
      <c r="H1636" s="45"/>
      <c r="I1636" s="45"/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>
        <v>1</v>
      </c>
      <c r="AA1636" s="45"/>
      <c r="AB1636" s="45"/>
      <c r="AC1636" s="45"/>
      <c r="AD1636" s="45"/>
      <c r="AE1636" s="45"/>
      <c r="AF1636" s="45"/>
      <c r="AG1636" s="45"/>
      <c r="AH1636" s="45"/>
      <c r="AI1636" s="45"/>
      <c r="AJ1636" s="45"/>
      <c r="AK1636" s="45"/>
      <c r="AL1636" s="45"/>
      <c r="AM1636" s="45"/>
      <c r="AN1636" s="45"/>
      <c r="AO1636" s="45"/>
      <c r="AP1636" s="45"/>
      <c r="AQ1636" s="45"/>
      <c r="AR1636" s="45"/>
      <c r="AS1636" s="45"/>
      <c r="AT1636" s="45"/>
      <c r="AU1636" s="45"/>
      <c r="AV1636" s="45"/>
      <c r="AW1636" s="45"/>
      <c r="AX1636" s="45"/>
      <c r="AY1636" s="45"/>
      <c r="AZ1636" s="45"/>
      <c r="BA1636" s="45"/>
      <c r="BB1636" s="45"/>
      <c r="BC1636" s="45">
        <v>1</v>
      </c>
    </row>
    <row r="1637" spans="1:55" x14ac:dyDescent="0.25">
      <c r="A1637" s="46" t="s">
        <v>14225</v>
      </c>
      <c r="B1637" s="45"/>
      <c r="C1637" s="45"/>
      <c r="D1637" s="45"/>
      <c r="E1637" s="45"/>
      <c r="F1637" s="45"/>
      <c r="G1637" s="45"/>
      <c r="H1637" s="45"/>
      <c r="I1637" s="45"/>
      <c r="J1637" s="45"/>
      <c r="K1637" s="45">
        <v>1</v>
      </c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5"/>
      <c r="AH1637" s="45"/>
      <c r="AI1637" s="45"/>
      <c r="AJ1637" s="45"/>
      <c r="AK1637" s="45"/>
      <c r="AL1637" s="45"/>
      <c r="AM1637" s="45"/>
      <c r="AN1637" s="45"/>
      <c r="AO1637" s="45"/>
      <c r="AP1637" s="45"/>
      <c r="AQ1637" s="45"/>
      <c r="AR1637" s="45"/>
      <c r="AS1637" s="45"/>
      <c r="AT1637" s="45"/>
      <c r="AU1637" s="45"/>
      <c r="AV1637" s="45"/>
      <c r="AW1637" s="45"/>
      <c r="AX1637" s="45"/>
      <c r="AY1637" s="45"/>
      <c r="AZ1637" s="45"/>
      <c r="BA1637" s="45"/>
      <c r="BB1637" s="45"/>
      <c r="BC1637" s="45">
        <v>1</v>
      </c>
    </row>
    <row r="1638" spans="1:55" x14ac:dyDescent="0.25">
      <c r="A1638" s="46" t="s">
        <v>14226</v>
      </c>
      <c r="B1638" s="45"/>
      <c r="C1638" s="45"/>
      <c r="D1638" s="45"/>
      <c r="E1638" s="45"/>
      <c r="F1638" s="45"/>
      <c r="G1638" s="45"/>
      <c r="H1638" s="45"/>
      <c r="I1638" s="45"/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>
        <v>1</v>
      </c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5"/>
      <c r="AH1638" s="45"/>
      <c r="AI1638" s="45"/>
      <c r="AJ1638" s="45"/>
      <c r="AK1638" s="45"/>
      <c r="AL1638" s="45"/>
      <c r="AM1638" s="45"/>
      <c r="AN1638" s="45"/>
      <c r="AO1638" s="45"/>
      <c r="AP1638" s="45"/>
      <c r="AQ1638" s="45"/>
      <c r="AR1638" s="45"/>
      <c r="AS1638" s="45"/>
      <c r="AT1638" s="45"/>
      <c r="AU1638" s="45"/>
      <c r="AV1638" s="45"/>
      <c r="AW1638" s="45"/>
      <c r="AX1638" s="45"/>
      <c r="AY1638" s="45"/>
      <c r="AZ1638" s="45"/>
      <c r="BA1638" s="45"/>
      <c r="BB1638" s="45"/>
      <c r="BC1638" s="45">
        <v>1</v>
      </c>
    </row>
    <row r="1639" spans="1:55" x14ac:dyDescent="0.25">
      <c r="A1639" s="46" t="s">
        <v>14227</v>
      </c>
      <c r="B1639" s="45"/>
      <c r="C1639" s="45"/>
      <c r="D1639" s="45"/>
      <c r="E1639" s="45"/>
      <c r="F1639" s="45"/>
      <c r="G1639" s="45"/>
      <c r="H1639" s="45"/>
      <c r="I1639" s="45"/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>
        <v>1</v>
      </c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5"/>
      <c r="AI1639" s="45"/>
      <c r="AJ1639" s="45"/>
      <c r="AK1639" s="45"/>
      <c r="AL1639" s="45"/>
      <c r="AM1639" s="45"/>
      <c r="AN1639" s="45"/>
      <c r="AO1639" s="45"/>
      <c r="AP1639" s="45"/>
      <c r="AQ1639" s="45"/>
      <c r="AR1639" s="45"/>
      <c r="AS1639" s="45"/>
      <c r="AT1639" s="45"/>
      <c r="AU1639" s="45"/>
      <c r="AV1639" s="45"/>
      <c r="AW1639" s="45"/>
      <c r="AX1639" s="45"/>
      <c r="AY1639" s="45"/>
      <c r="AZ1639" s="45"/>
      <c r="BA1639" s="45"/>
      <c r="BB1639" s="45"/>
      <c r="BC1639" s="45">
        <v>1</v>
      </c>
    </row>
    <row r="1640" spans="1:55" x14ac:dyDescent="0.25">
      <c r="A1640" s="46" t="s">
        <v>14228</v>
      </c>
      <c r="B1640" s="45"/>
      <c r="C1640" s="45"/>
      <c r="D1640" s="45"/>
      <c r="E1640" s="45"/>
      <c r="F1640" s="45"/>
      <c r="G1640" s="45"/>
      <c r="H1640" s="45"/>
      <c r="I1640" s="45"/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>
        <v>1</v>
      </c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45"/>
      <c r="AJ1640" s="45"/>
      <c r="AK1640" s="45"/>
      <c r="AL1640" s="45"/>
      <c r="AM1640" s="45"/>
      <c r="AN1640" s="45"/>
      <c r="AO1640" s="45"/>
      <c r="AP1640" s="45"/>
      <c r="AQ1640" s="45"/>
      <c r="AR1640" s="45"/>
      <c r="AS1640" s="45"/>
      <c r="AT1640" s="45"/>
      <c r="AU1640" s="45"/>
      <c r="AV1640" s="45"/>
      <c r="AW1640" s="45"/>
      <c r="AX1640" s="45"/>
      <c r="AY1640" s="45"/>
      <c r="AZ1640" s="45"/>
      <c r="BA1640" s="45"/>
      <c r="BB1640" s="45"/>
      <c r="BC1640" s="45">
        <v>1</v>
      </c>
    </row>
    <row r="1641" spans="1:55" x14ac:dyDescent="0.25">
      <c r="A1641" s="46" t="s">
        <v>14229</v>
      </c>
      <c r="B1641" s="45"/>
      <c r="C1641" s="45"/>
      <c r="D1641" s="45"/>
      <c r="E1641" s="45"/>
      <c r="F1641" s="45"/>
      <c r="G1641" s="45"/>
      <c r="H1641" s="45"/>
      <c r="I1641" s="45"/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>
        <v>1</v>
      </c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5"/>
      <c r="AH1641" s="45"/>
      <c r="AI1641" s="45"/>
      <c r="AJ1641" s="45"/>
      <c r="AK1641" s="45"/>
      <c r="AL1641" s="45"/>
      <c r="AM1641" s="45"/>
      <c r="AN1641" s="45"/>
      <c r="AO1641" s="45"/>
      <c r="AP1641" s="45"/>
      <c r="AQ1641" s="45"/>
      <c r="AR1641" s="45"/>
      <c r="AS1641" s="45"/>
      <c r="AT1641" s="45"/>
      <c r="AU1641" s="45"/>
      <c r="AV1641" s="45"/>
      <c r="AW1641" s="45"/>
      <c r="AX1641" s="45"/>
      <c r="AY1641" s="45"/>
      <c r="AZ1641" s="45"/>
      <c r="BA1641" s="45"/>
      <c r="BB1641" s="45"/>
      <c r="BC1641" s="45">
        <v>1</v>
      </c>
    </row>
    <row r="1642" spans="1:55" x14ac:dyDescent="0.25">
      <c r="A1642" s="46" t="s">
        <v>14230</v>
      </c>
      <c r="B1642" s="45"/>
      <c r="C1642" s="45"/>
      <c r="D1642" s="45"/>
      <c r="E1642" s="45"/>
      <c r="F1642" s="45"/>
      <c r="G1642" s="45"/>
      <c r="H1642" s="45"/>
      <c r="I1642" s="45"/>
      <c r="J1642" s="45"/>
      <c r="K1642" s="45"/>
      <c r="L1642" s="45"/>
      <c r="M1642" s="45"/>
      <c r="N1642" s="45"/>
      <c r="O1642" s="45"/>
      <c r="P1642" s="45"/>
      <c r="Q1642" s="45"/>
      <c r="R1642" s="45">
        <v>1</v>
      </c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5"/>
      <c r="AH1642" s="45"/>
      <c r="AI1642" s="45"/>
      <c r="AJ1642" s="45"/>
      <c r="AK1642" s="45"/>
      <c r="AL1642" s="45"/>
      <c r="AM1642" s="45"/>
      <c r="AN1642" s="45"/>
      <c r="AO1642" s="45"/>
      <c r="AP1642" s="45"/>
      <c r="AQ1642" s="45"/>
      <c r="AR1642" s="45"/>
      <c r="AS1642" s="45"/>
      <c r="AT1642" s="45"/>
      <c r="AU1642" s="45"/>
      <c r="AV1642" s="45">
        <v>1</v>
      </c>
      <c r="AW1642" s="45"/>
      <c r="AX1642" s="45"/>
      <c r="AY1642" s="45"/>
      <c r="AZ1642" s="45"/>
      <c r="BA1642" s="45"/>
      <c r="BB1642" s="45"/>
      <c r="BC1642" s="45">
        <v>2</v>
      </c>
    </row>
    <row r="1643" spans="1:55" x14ac:dyDescent="0.25">
      <c r="A1643" s="46" t="s">
        <v>14231</v>
      </c>
      <c r="B1643" s="45"/>
      <c r="C1643" s="45"/>
      <c r="D1643" s="45"/>
      <c r="E1643" s="45"/>
      <c r="F1643" s="45">
        <v>1</v>
      </c>
      <c r="G1643" s="45"/>
      <c r="H1643" s="45"/>
      <c r="I1643" s="45"/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5"/>
      <c r="AH1643" s="45"/>
      <c r="AI1643" s="45"/>
      <c r="AJ1643" s="45"/>
      <c r="AK1643" s="45"/>
      <c r="AL1643" s="45"/>
      <c r="AM1643" s="45"/>
      <c r="AN1643" s="45"/>
      <c r="AO1643" s="45"/>
      <c r="AP1643" s="45"/>
      <c r="AQ1643" s="45"/>
      <c r="AR1643" s="45"/>
      <c r="AS1643" s="45"/>
      <c r="AT1643" s="45"/>
      <c r="AU1643" s="45"/>
      <c r="AV1643" s="45"/>
      <c r="AW1643" s="45"/>
      <c r="AX1643" s="45"/>
      <c r="AY1643" s="45"/>
      <c r="AZ1643" s="45"/>
      <c r="BA1643" s="45"/>
      <c r="BB1643" s="45"/>
      <c r="BC1643" s="45">
        <v>1</v>
      </c>
    </row>
    <row r="1644" spans="1:55" x14ac:dyDescent="0.25">
      <c r="A1644" s="46" t="s">
        <v>14232</v>
      </c>
      <c r="B1644" s="45"/>
      <c r="C1644" s="45"/>
      <c r="D1644" s="45"/>
      <c r="E1644" s="45"/>
      <c r="F1644" s="45"/>
      <c r="G1644" s="45"/>
      <c r="H1644" s="45"/>
      <c r="I1644" s="45"/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5"/>
      <c r="AI1644" s="45"/>
      <c r="AJ1644" s="45"/>
      <c r="AK1644" s="45"/>
      <c r="AL1644" s="45"/>
      <c r="AM1644" s="45"/>
      <c r="AN1644" s="45"/>
      <c r="AO1644" s="45"/>
      <c r="AP1644" s="45"/>
      <c r="AQ1644" s="45"/>
      <c r="AR1644" s="45">
        <v>1</v>
      </c>
      <c r="AS1644" s="45"/>
      <c r="AT1644" s="45"/>
      <c r="AU1644" s="45"/>
      <c r="AV1644" s="45"/>
      <c r="AW1644" s="45"/>
      <c r="AX1644" s="45"/>
      <c r="AY1644" s="45"/>
      <c r="AZ1644" s="45"/>
      <c r="BA1644" s="45"/>
      <c r="BB1644" s="45"/>
      <c r="BC1644" s="45">
        <v>1</v>
      </c>
    </row>
    <row r="1645" spans="1:55" x14ac:dyDescent="0.25">
      <c r="A1645" s="46" t="s">
        <v>14233</v>
      </c>
      <c r="B1645" s="45"/>
      <c r="C1645" s="45"/>
      <c r="D1645" s="45"/>
      <c r="E1645" s="45"/>
      <c r="F1645" s="45"/>
      <c r="G1645" s="45"/>
      <c r="H1645" s="45"/>
      <c r="I1645" s="45"/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>
        <v>1</v>
      </c>
      <c r="AD1645" s="45"/>
      <c r="AE1645" s="45"/>
      <c r="AF1645" s="45"/>
      <c r="AG1645" s="45"/>
      <c r="AH1645" s="45"/>
      <c r="AI1645" s="45"/>
      <c r="AJ1645" s="45"/>
      <c r="AK1645" s="45"/>
      <c r="AL1645" s="45"/>
      <c r="AM1645" s="45"/>
      <c r="AN1645" s="45"/>
      <c r="AO1645" s="45"/>
      <c r="AP1645" s="45"/>
      <c r="AQ1645" s="45"/>
      <c r="AR1645" s="45"/>
      <c r="AS1645" s="45"/>
      <c r="AT1645" s="45"/>
      <c r="AU1645" s="45"/>
      <c r="AV1645" s="45"/>
      <c r="AW1645" s="45"/>
      <c r="AX1645" s="45"/>
      <c r="AY1645" s="45"/>
      <c r="AZ1645" s="45"/>
      <c r="BA1645" s="45"/>
      <c r="BB1645" s="45"/>
      <c r="BC1645" s="45">
        <v>1</v>
      </c>
    </row>
    <row r="1646" spans="1:55" x14ac:dyDescent="0.25">
      <c r="A1646" s="46" t="s">
        <v>14234</v>
      </c>
      <c r="B1646" s="45"/>
      <c r="C1646" s="45"/>
      <c r="D1646" s="45"/>
      <c r="E1646" s="45"/>
      <c r="F1646" s="45"/>
      <c r="G1646" s="45"/>
      <c r="H1646" s="45"/>
      <c r="I1646" s="45"/>
      <c r="J1646" s="45"/>
      <c r="K1646" s="45"/>
      <c r="L1646" s="45"/>
      <c r="M1646" s="45"/>
      <c r="N1646" s="45"/>
      <c r="O1646" s="45"/>
      <c r="P1646" s="45"/>
      <c r="Q1646" s="45"/>
      <c r="R1646" s="45">
        <v>1</v>
      </c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>
        <v>1</v>
      </c>
      <c r="AF1646" s="45"/>
      <c r="AG1646" s="45"/>
      <c r="AH1646" s="45"/>
      <c r="AI1646" s="45"/>
      <c r="AJ1646" s="45"/>
      <c r="AK1646" s="45"/>
      <c r="AL1646" s="45"/>
      <c r="AM1646" s="45"/>
      <c r="AN1646" s="45"/>
      <c r="AO1646" s="45"/>
      <c r="AP1646" s="45"/>
      <c r="AQ1646" s="45"/>
      <c r="AR1646" s="45"/>
      <c r="AS1646" s="45"/>
      <c r="AT1646" s="45"/>
      <c r="AU1646" s="45"/>
      <c r="AV1646" s="45"/>
      <c r="AW1646" s="45"/>
      <c r="AX1646" s="45"/>
      <c r="AY1646" s="45"/>
      <c r="AZ1646" s="45"/>
      <c r="BA1646" s="45"/>
      <c r="BB1646" s="45"/>
      <c r="BC1646" s="45">
        <v>2</v>
      </c>
    </row>
    <row r="1647" spans="1:55" x14ac:dyDescent="0.25">
      <c r="A1647" s="46" t="s">
        <v>14235</v>
      </c>
      <c r="B1647" s="45"/>
      <c r="C1647" s="45"/>
      <c r="D1647" s="45"/>
      <c r="E1647" s="45"/>
      <c r="F1647" s="45"/>
      <c r="G1647" s="45"/>
      <c r="H1647" s="45"/>
      <c r="I1647" s="45"/>
      <c r="J1647" s="45"/>
      <c r="K1647" s="45"/>
      <c r="L1647" s="45"/>
      <c r="M1647" s="45"/>
      <c r="N1647" s="45"/>
      <c r="O1647" s="45"/>
      <c r="P1647" s="45">
        <v>1</v>
      </c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>
        <v>1</v>
      </c>
      <c r="AE1647" s="45"/>
      <c r="AF1647" s="45"/>
      <c r="AG1647" s="45"/>
      <c r="AH1647" s="45"/>
      <c r="AI1647" s="45"/>
      <c r="AJ1647" s="45"/>
      <c r="AK1647" s="45">
        <v>1</v>
      </c>
      <c r="AL1647" s="45"/>
      <c r="AM1647" s="45"/>
      <c r="AN1647" s="45"/>
      <c r="AO1647" s="45"/>
      <c r="AP1647" s="45"/>
      <c r="AQ1647" s="45"/>
      <c r="AR1647" s="45"/>
      <c r="AS1647" s="45"/>
      <c r="AT1647" s="45"/>
      <c r="AU1647" s="45"/>
      <c r="AV1647" s="45"/>
      <c r="AW1647" s="45"/>
      <c r="AX1647" s="45"/>
      <c r="AY1647" s="45"/>
      <c r="AZ1647" s="45"/>
      <c r="BA1647" s="45"/>
      <c r="BB1647" s="45"/>
      <c r="BC1647" s="45">
        <v>3</v>
      </c>
    </row>
    <row r="1648" spans="1:55" x14ac:dyDescent="0.25">
      <c r="A1648" s="46" t="s">
        <v>14236</v>
      </c>
      <c r="B1648" s="45"/>
      <c r="C1648" s="45"/>
      <c r="D1648" s="45"/>
      <c r="E1648" s="45"/>
      <c r="F1648" s="45"/>
      <c r="G1648" s="45"/>
      <c r="H1648" s="45"/>
      <c r="I1648" s="45"/>
      <c r="J1648" s="45"/>
      <c r="K1648" s="45"/>
      <c r="L1648" s="45"/>
      <c r="M1648" s="45"/>
      <c r="N1648" s="45"/>
      <c r="O1648" s="45"/>
      <c r="P1648" s="45"/>
      <c r="Q1648" s="45">
        <v>1</v>
      </c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5"/>
      <c r="AH1648" s="45"/>
      <c r="AI1648" s="45"/>
      <c r="AJ1648" s="45"/>
      <c r="AK1648" s="45"/>
      <c r="AL1648" s="45"/>
      <c r="AM1648" s="45"/>
      <c r="AN1648" s="45"/>
      <c r="AO1648" s="45"/>
      <c r="AP1648" s="45"/>
      <c r="AQ1648" s="45"/>
      <c r="AR1648" s="45"/>
      <c r="AS1648" s="45"/>
      <c r="AT1648" s="45"/>
      <c r="AU1648" s="45"/>
      <c r="AV1648" s="45"/>
      <c r="AW1648" s="45"/>
      <c r="AX1648" s="45"/>
      <c r="AY1648" s="45"/>
      <c r="AZ1648" s="45"/>
      <c r="BA1648" s="45"/>
      <c r="BB1648" s="45"/>
      <c r="BC1648" s="45">
        <v>1</v>
      </c>
    </row>
    <row r="1649" spans="1:55" x14ac:dyDescent="0.25">
      <c r="A1649" s="46" t="s">
        <v>14237</v>
      </c>
      <c r="B1649" s="45"/>
      <c r="C1649" s="45"/>
      <c r="D1649" s="45"/>
      <c r="E1649" s="45"/>
      <c r="F1649" s="45"/>
      <c r="G1649" s="45"/>
      <c r="H1649" s="45"/>
      <c r="I1649" s="45"/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5"/>
      <c r="AH1649" s="45"/>
      <c r="AI1649" s="45"/>
      <c r="AJ1649" s="45"/>
      <c r="AK1649" s="45"/>
      <c r="AL1649" s="45"/>
      <c r="AM1649" s="45"/>
      <c r="AN1649" s="45"/>
      <c r="AO1649" s="45"/>
      <c r="AP1649" s="45"/>
      <c r="AQ1649" s="45"/>
      <c r="AR1649" s="45"/>
      <c r="AS1649" s="45"/>
      <c r="AT1649" s="45">
        <v>1</v>
      </c>
      <c r="AU1649" s="45"/>
      <c r="AV1649" s="45"/>
      <c r="AW1649" s="45"/>
      <c r="AX1649" s="45"/>
      <c r="AY1649" s="45"/>
      <c r="AZ1649" s="45"/>
      <c r="BA1649" s="45"/>
      <c r="BB1649" s="45"/>
      <c r="BC1649" s="45">
        <v>1</v>
      </c>
    </row>
    <row r="1650" spans="1:55" x14ac:dyDescent="0.25">
      <c r="A1650" s="46" t="s">
        <v>14238</v>
      </c>
      <c r="B1650" s="45"/>
      <c r="C1650" s="45"/>
      <c r="D1650" s="45"/>
      <c r="E1650" s="45"/>
      <c r="F1650" s="45"/>
      <c r="G1650" s="45"/>
      <c r="H1650" s="45"/>
      <c r="I1650" s="45"/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5"/>
      <c r="AI1650" s="45"/>
      <c r="AJ1650" s="45"/>
      <c r="AK1650" s="45"/>
      <c r="AL1650" s="45"/>
      <c r="AM1650" s="45"/>
      <c r="AN1650" s="45"/>
      <c r="AO1650" s="45"/>
      <c r="AP1650" s="45"/>
      <c r="AQ1650" s="45"/>
      <c r="AR1650" s="45"/>
      <c r="AS1650" s="45"/>
      <c r="AT1650" s="45"/>
      <c r="AU1650" s="45"/>
      <c r="AV1650" s="45">
        <v>1</v>
      </c>
      <c r="AW1650" s="45"/>
      <c r="AX1650" s="45"/>
      <c r="AY1650" s="45"/>
      <c r="AZ1650" s="45"/>
      <c r="BA1650" s="45"/>
      <c r="BB1650" s="45"/>
      <c r="BC1650" s="45">
        <v>1</v>
      </c>
    </row>
    <row r="1651" spans="1:55" x14ac:dyDescent="0.25">
      <c r="A1651" s="46" t="s">
        <v>14239</v>
      </c>
      <c r="B1651" s="45"/>
      <c r="C1651" s="45"/>
      <c r="D1651" s="45"/>
      <c r="E1651" s="45"/>
      <c r="F1651" s="45"/>
      <c r="G1651" s="45"/>
      <c r="H1651" s="45"/>
      <c r="I1651" s="45"/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>
        <v>1</v>
      </c>
      <c r="AA1651" s="45"/>
      <c r="AB1651" s="45"/>
      <c r="AC1651" s="45"/>
      <c r="AD1651" s="45"/>
      <c r="AE1651" s="45"/>
      <c r="AF1651" s="45"/>
      <c r="AG1651" s="45"/>
      <c r="AH1651" s="45"/>
      <c r="AI1651" s="45"/>
      <c r="AJ1651" s="45"/>
      <c r="AK1651" s="45"/>
      <c r="AL1651" s="45"/>
      <c r="AM1651" s="45"/>
      <c r="AN1651" s="45"/>
      <c r="AO1651" s="45"/>
      <c r="AP1651" s="45"/>
      <c r="AQ1651" s="45"/>
      <c r="AR1651" s="45"/>
      <c r="AS1651" s="45"/>
      <c r="AT1651" s="45"/>
      <c r="AU1651" s="45"/>
      <c r="AV1651" s="45"/>
      <c r="AW1651" s="45"/>
      <c r="AX1651" s="45"/>
      <c r="AY1651" s="45"/>
      <c r="AZ1651" s="45"/>
      <c r="BA1651" s="45"/>
      <c r="BB1651" s="45"/>
      <c r="BC1651" s="45">
        <v>1</v>
      </c>
    </row>
    <row r="1652" spans="1:55" x14ac:dyDescent="0.25">
      <c r="A1652" s="46" t="s">
        <v>14240</v>
      </c>
      <c r="B1652" s="45"/>
      <c r="C1652" s="45"/>
      <c r="D1652" s="45"/>
      <c r="E1652" s="45"/>
      <c r="F1652" s="45"/>
      <c r="G1652" s="45"/>
      <c r="H1652" s="45"/>
      <c r="I1652" s="45"/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>
        <v>1</v>
      </c>
      <c r="Z1652" s="45"/>
      <c r="AA1652" s="45"/>
      <c r="AB1652" s="45"/>
      <c r="AC1652" s="45"/>
      <c r="AD1652" s="45"/>
      <c r="AE1652" s="45"/>
      <c r="AF1652" s="45"/>
      <c r="AG1652" s="45"/>
      <c r="AH1652" s="45"/>
      <c r="AI1652" s="45"/>
      <c r="AJ1652" s="45"/>
      <c r="AK1652" s="45"/>
      <c r="AL1652" s="45"/>
      <c r="AM1652" s="45"/>
      <c r="AN1652" s="45"/>
      <c r="AO1652" s="45"/>
      <c r="AP1652" s="45"/>
      <c r="AQ1652" s="45"/>
      <c r="AR1652" s="45"/>
      <c r="AS1652" s="45"/>
      <c r="AT1652" s="45"/>
      <c r="AU1652" s="45"/>
      <c r="AV1652" s="45"/>
      <c r="AW1652" s="45"/>
      <c r="AX1652" s="45"/>
      <c r="AY1652" s="45"/>
      <c r="AZ1652" s="45"/>
      <c r="BA1652" s="45"/>
      <c r="BB1652" s="45"/>
      <c r="BC1652" s="45">
        <v>1</v>
      </c>
    </row>
    <row r="1653" spans="1:55" x14ac:dyDescent="0.25">
      <c r="A1653" s="46" t="s">
        <v>14241</v>
      </c>
      <c r="B1653" s="45"/>
      <c r="C1653" s="45"/>
      <c r="D1653" s="45"/>
      <c r="E1653" s="45"/>
      <c r="F1653" s="45"/>
      <c r="G1653" s="45"/>
      <c r="H1653" s="45"/>
      <c r="I1653" s="45"/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>
        <v>1</v>
      </c>
      <c r="Z1653" s="45"/>
      <c r="AA1653" s="45"/>
      <c r="AB1653" s="45"/>
      <c r="AC1653" s="45"/>
      <c r="AD1653" s="45">
        <v>1</v>
      </c>
      <c r="AE1653" s="45"/>
      <c r="AF1653" s="45"/>
      <c r="AG1653" s="45"/>
      <c r="AH1653" s="45"/>
      <c r="AI1653" s="45"/>
      <c r="AJ1653" s="45"/>
      <c r="AK1653" s="45"/>
      <c r="AL1653" s="45"/>
      <c r="AM1653" s="45"/>
      <c r="AN1653" s="45"/>
      <c r="AO1653" s="45"/>
      <c r="AP1653" s="45"/>
      <c r="AQ1653" s="45"/>
      <c r="AR1653" s="45"/>
      <c r="AS1653" s="45"/>
      <c r="AT1653" s="45"/>
      <c r="AU1653" s="45"/>
      <c r="AV1653" s="45"/>
      <c r="AW1653" s="45"/>
      <c r="AX1653" s="45"/>
      <c r="AY1653" s="45"/>
      <c r="AZ1653" s="45"/>
      <c r="BA1653" s="45"/>
      <c r="BB1653" s="45"/>
      <c r="BC1653" s="45">
        <v>2</v>
      </c>
    </row>
    <row r="1654" spans="1:55" x14ac:dyDescent="0.25">
      <c r="A1654" s="46" t="s">
        <v>14242</v>
      </c>
      <c r="B1654" s="45"/>
      <c r="C1654" s="45"/>
      <c r="D1654" s="45"/>
      <c r="E1654" s="45"/>
      <c r="F1654" s="45"/>
      <c r="G1654" s="45"/>
      <c r="H1654" s="45"/>
      <c r="I1654" s="45"/>
      <c r="J1654" s="45"/>
      <c r="K1654" s="45"/>
      <c r="L1654" s="45">
        <v>1</v>
      </c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5"/>
      <c r="AH1654" s="45"/>
      <c r="AI1654" s="45"/>
      <c r="AJ1654" s="45"/>
      <c r="AK1654" s="45"/>
      <c r="AL1654" s="45">
        <v>1</v>
      </c>
      <c r="AM1654" s="45"/>
      <c r="AN1654" s="45"/>
      <c r="AO1654" s="45"/>
      <c r="AP1654" s="45"/>
      <c r="AQ1654" s="45"/>
      <c r="AR1654" s="45"/>
      <c r="AS1654" s="45"/>
      <c r="AT1654" s="45">
        <v>1</v>
      </c>
      <c r="AU1654" s="45"/>
      <c r="AV1654" s="45"/>
      <c r="AW1654" s="45"/>
      <c r="AX1654" s="45"/>
      <c r="AY1654" s="45"/>
      <c r="AZ1654" s="45"/>
      <c r="BA1654" s="45"/>
      <c r="BB1654" s="45"/>
      <c r="BC1654" s="45">
        <v>3</v>
      </c>
    </row>
    <row r="1655" spans="1:55" x14ac:dyDescent="0.25">
      <c r="A1655" s="46" t="s">
        <v>14243</v>
      </c>
      <c r="B1655" s="45"/>
      <c r="C1655" s="45"/>
      <c r="D1655" s="45"/>
      <c r="E1655" s="45"/>
      <c r="F1655" s="45"/>
      <c r="G1655" s="45"/>
      <c r="H1655" s="45"/>
      <c r="I1655" s="45"/>
      <c r="J1655" s="45"/>
      <c r="K1655" s="45"/>
      <c r="L1655" s="45"/>
      <c r="M1655" s="45"/>
      <c r="N1655" s="45"/>
      <c r="O1655" s="45"/>
      <c r="P1655" s="45">
        <v>1</v>
      </c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5"/>
      <c r="AI1655" s="45"/>
      <c r="AJ1655" s="45"/>
      <c r="AK1655" s="45"/>
      <c r="AL1655" s="45"/>
      <c r="AM1655" s="45"/>
      <c r="AN1655" s="45"/>
      <c r="AO1655" s="45"/>
      <c r="AP1655" s="45"/>
      <c r="AQ1655" s="45"/>
      <c r="AR1655" s="45"/>
      <c r="AS1655" s="45"/>
      <c r="AT1655" s="45"/>
      <c r="AU1655" s="45"/>
      <c r="AV1655" s="45"/>
      <c r="AW1655" s="45"/>
      <c r="AX1655" s="45"/>
      <c r="AY1655" s="45"/>
      <c r="AZ1655" s="45"/>
      <c r="BA1655" s="45"/>
      <c r="BB1655" s="45"/>
      <c r="BC1655" s="45">
        <v>1</v>
      </c>
    </row>
    <row r="1656" spans="1:55" x14ac:dyDescent="0.25">
      <c r="A1656" s="46" t="s">
        <v>14244</v>
      </c>
      <c r="B1656" s="45"/>
      <c r="C1656" s="45"/>
      <c r="D1656" s="45"/>
      <c r="E1656" s="45"/>
      <c r="F1656" s="45"/>
      <c r="G1656" s="45"/>
      <c r="H1656" s="45"/>
      <c r="I1656" s="45"/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45"/>
      <c r="AJ1656" s="45"/>
      <c r="AK1656" s="45"/>
      <c r="AL1656" s="45"/>
      <c r="AM1656" s="45"/>
      <c r="AN1656" s="45"/>
      <c r="AO1656" s="45"/>
      <c r="AP1656" s="45"/>
      <c r="AQ1656" s="45"/>
      <c r="AR1656" s="45"/>
      <c r="AS1656" s="45"/>
      <c r="AT1656" s="45">
        <v>1</v>
      </c>
      <c r="AU1656" s="45"/>
      <c r="AV1656" s="45"/>
      <c r="AW1656" s="45"/>
      <c r="AX1656" s="45"/>
      <c r="AY1656" s="45"/>
      <c r="AZ1656" s="45"/>
      <c r="BA1656" s="45"/>
      <c r="BB1656" s="45"/>
      <c r="BC1656" s="45">
        <v>1</v>
      </c>
    </row>
    <row r="1657" spans="1:55" x14ac:dyDescent="0.25">
      <c r="A1657" s="46" t="s">
        <v>14245</v>
      </c>
      <c r="B1657" s="45"/>
      <c r="C1657" s="45"/>
      <c r="D1657" s="45"/>
      <c r="E1657" s="45"/>
      <c r="F1657" s="45"/>
      <c r="G1657" s="45"/>
      <c r="H1657" s="45"/>
      <c r="I1657" s="45"/>
      <c r="J1657" s="45"/>
      <c r="K1657" s="45"/>
      <c r="L1657" s="45"/>
      <c r="M1657" s="45"/>
      <c r="N1657" s="45"/>
      <c r="O1657" s="45"/>
      <c r="P1657" s="45"/>
      <c r="Q1657" s="45">
        <v>1</v>
      </c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5"/>
      <c r="AH1657" s="45"/>
      <c r="AI1657" s="45"/>
      <c r="AJ1657" s="45">
        <v>1</v>
      </c>
      <c r="AK1657" s="45"/>
      <c r="AL1657" s="45"/>
      <c r="AM1657" s="45"/>
      <c r="AN1657" s="45"/>
      <c r="AO1657" s="45"/>
      <c r="AP1657" s="45"/>
      <c r="AQ1657" s="45"/>
      <c r="AR1657" s="45"/>
      <c r="AS1657" s="45"/>
      <c r="AT1657" s="45"/>
      <c r="AU1657" s="45"/>
      <c r="AV1657" s="45"/>
      <c r="AW1657" s="45"/>
      <c r="AX1657" s="45"/>
      <c r="AY1657" s="45"/>
      <c r="AZ1657" s="45"/>
      <c r="BA1657" s="45"/>
      <c r="BB1657" s="45"/>
      <c r="BC1657" s="45">
        <v>2</v>
      </c>
    </row>
    <row r="1658" spans="1:55" x14ac:dyDescent="0.25">
      <c r="A1658" s="46" t="s">
        <v>14246</v>
      </c>
      <c r="B1658" s="45"/>
      <c r="C1658" s="45"/>
      <c r="D1658" s="45"/>
      <c r="E1658" s="45"/>
      <c r="F1658" s="45"/>
      <c r="G1658" s="45"/>
      <c r="H1658" s="45"/>
      <c r="I1658" s="45"/>
      <c r="J1658" s="45"/>
      <c r="K1658" s="45"/>
      <c r="L1658" s="45"/>
      <c r="M1658" s="45"/>
      <c r="N1658" s="45"/>
      <c r="O1658" s="45"/>
      <c r="P1658" s="45"/>
      <c r="Q1658" s="45"/>
      <c r="R1658" s="45">
        <v>1</v>
      </c>
      <c r="S1658" s="45"/>
      <c r="T1658" s="45"/>
      <c r="U1658" s="45"/>
      <c r="V1658" s="45"/>
      <c r="W1658" s="45"/>
      <c r="X1658" s="45"/>
      <c r="Y1658" s="45">
        <v>1</v>
      </c>
      <c r="Z1658" s="45"/>
      <c r="AA1658" s="45"/>
      <c r="AB1658" s="45"/>
      <c r="AC1658" s="45"/>
      <c r="AD1658" s="45"/>
      <c r="AE1658" s="45"/>
      <c r="AF1658" s="45"/>
      <c r="AG1658" s="45"/>
      <c r="AH1658" s="45"/>
      <c r="AI1658" s="45"/>
      <c r="AJ1658" s="45"/>
      <c r="AK1658" s="45"/>
      <c r="AL1658" s="45"/>
      <c r="AM1658" s="45"/>
      <c r="AN1658" s="45"/>
      <c r="AO1658" s="45"/>
      <c r="AP1658" s="45"/>
      <c r="AQ1658" s="45"/>
      <c r="AR1658" s="45"/>
      <c r="AS1658" s="45"/>
      <c r="AT1658" s="45"/>
      <c r="AU1658" s="45"/>
      <c r="AV1658" s="45"/>
      <c r="AW1658" s="45"/>
      <c r="AX1658" s="45"/>
      <c r="AY1658" s="45">
        <v>1</v>
      </c>
      <c r="AZ1658" s="45"/>
      <c r="BA1658" s="45"/>
      <c r="BB1658" s="45"/>
      <c r="BC1658" s="45">
        <v>3</v>
      </c>
    </row>
    <row r="1659" spans="1:55" x14ac:dyDescent="0.25">
      <c r="A1659" s="46" t="s">
        <v>14247</v>
      </c>
      <c r="B1659" s="45"/>
      <c r="C1659" s="45"/>
      <c r="D1659" s="45"/>
      <c r="E1659" s="45"/>
      <c r="F1659" s="45"/>
      <c r="G1659" s="45"/>
      <c r="H1659" s="45"/>
      <c r="I1659" s="45"/>
      <c r="J1659" s="45"/>
      <c r="K1659" s="45"/>
      <c r="L1659" s="45">
        <v>1</v>
      </c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5"/>
      <c r="AH1659" s="45"/>
      <c r="AI1659" s="45"/>
      <c r="AJ1659" s="45"/>
      <c r="AK1659" s="45"/>
      <c r="AL1659" s="45"/>
      <c r="AM1659" s="45"/>
      <c r="AN1659" s="45"/>
      <c r="AO1659" s="45"/>
      <c r="AP1659" s="45"/>
      <c r="AQ1659" s="45"/>
      <c r="AR1659" s="45"/>
      <c r="AS1659" s="45">
        <v>1</v>
      </c>
      <c r="AT1659" s="45"/>
      <c r="AU1659" s="45"/>
      <c r="AV1659" s="45"/>
      <c r="AW1659" s="45"/>
      <c r="AX1659" s="45"/>
      <c r="AY1659" s="45"/>
      <c r="AZ1659" s="45"/>
      <c r="BA1659" s="45"/>
      <c r="BB1659" s="45"/>
      <c r="BC1659" s="45">
        <v>2</v>
      </c>
    </row>
    <row r="1660" spans="1:55" x14ac:dyDescent="0.25">
      <c r="A1660" s="46" t="s">
        <v>14248</v>
      </c>
      <c r="B1660" s="45"/>
      <c r="C1660" s="45"/>
      <c r="D1660" s="45"/>
      <c r="E1660" s="45"/>
      <c r="F1660" s="45"/>
      <c r="G1660" s="45"/>
      <c r="H1660" s="45"/>
      <c r="I1660" s="45"/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>
        <v>1</v>
      </c>
      <c r="AC1660" s="45"/>
      <c r="AD1660" s="45"/>
      <c r="AE1660" s="45"/>
      <c r="AF1660" s="45"/>
      <c r="AG1660" s="45"/>
      <c r="AH1660" s="45"/>
      <c r="AI1660" s="45"/>
      <c r="AJ1660" s="45"/>
      <c r="AK1660" s="45"/>
      <c r="AL1660" s="45"/>
      <c r="AM1660" s="45"/>
      <c r="AN1660" s="45"/>
      <c r="AO1660" s="45"/>
      <c r="AP1660" s="45"/>
      <c r="AQ1660" s="45"/>
      <c r="AR1660" s="45"/>
      <c r="AS1660" s="45"/>
      <c r="AT1660" s="45"/>
      <c r="AU1660" s="45"/>
      <c r="AV1660" s="45"/>
      <c r="AW1660" s="45"/>
      <c r="AX1660" s="45"/>
      <c r="AY1660" s="45"/>
      <c r="AZ1660" s="45"/>
      <c r="BA1660" s="45"/>
      <c r="BB1660" s="45"/>
      <c r="BC1660" s="45">
        <v>1</v>
      </c>
    </row>
    <row r="1661" spans="1:55" x14ac:dyDescent="0.25">
      <c r="A1661" s="46" t="s">
        <v>14249</v>
      </c>
      <c r="B1661" s="45"/>
      <c r="C1661" s="45"/>
      <c r="D1661" s="45"/>
      <c r="E1661" s="45"/>
      <c r="F1661" s="45"/>
      <c r="G1661" s="45"/>
      <c r="H1661" s="45"/>
      <c r="I1661" s="45"/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>
        <v>1</v>
      </c>
      <c r="AA1661" s="45"/>
      <c r="AB1661" s="45"/>
      <c r="AC1661" s="45"/>
      <c r="AD1661" s="45"/>
      <c r="AE1661" s="45"/>
      <c r="AF1661" s="45"/>
      <c r="AG1661" s="45"/>
      <c r="AH1661" s="45"/>
      <c r="AI1661" s="45"/>
      <c r="AJ1661" s="45"/>
      <c r="AK1661" s="45"/>
      <c r="AL1661" s="45"/>
      <c r="AM1661" s="45"/>
      <c r="AN1661" s="45"/>
      <c r="AO1661" s="45"/>
      <c r="AP1661" s="45"/>
      <c r="AQ1661" s="45"/>
      <c r="AR1661" s="45"/>
      <c r="AS1661" s="45"/>
      <c r="AT1661" s="45"/>
      <c r="AU1661" s="45"/>
      <c r="AV1661" s="45"/>
      <c r="AW1661" s="45"/>
      <c r="AX1661" s="45"/>
      <c r="AY1661" s="45"/>
      <c r="AZ1661" s="45"/>
      <c r="BA1661" s="45"/>
      <c r="BB1661" s="45"/>
      <c r="BC1661" s="45">
        <v>1</v>
      </c>
    </row>
    <row r="1662" spans="1:55" x14ac:dyDescent="0.25">
      <c r="A1662" s="46" t="s">
        <v>14250</v>
      </c>
      <c r="B1662" s="45"/>
      <c r="C1662" s="45"/>
      <c r="D1662" s="45"/>
      <c r="E1662" s="45"/>
      <c r="F1662" s="45"/>
      <c r="G1662" s="45"/>
      <c r="H1662" s="45"/>
      <c r="I1662" s="45"/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>
        <v>1</v>
      </c>
      <c r="AD1662" s="45"/>
      <c r="AE1662" s="45"/>
      <c r="AF1662" s="45"/>
      <c r="AG1662" s="45"/>
      <c r="AH1662" s="45"/>
      <c r="AI1662" s="45"/>
      <c r="AJ1662" s="45"/>
      <c r="AK1662" s="45"/>
      <c r="AL1662" s="45"/>
      <c r="AM1662" s="45"/>
      <c r="AN1662" s="45"/>
      <c r="AO1662" s="45"/>
      <c r="AP1662" s="45"/>
      <c r="AQ1662" s="45"/>
      <c r="AR1662" s="45"/>
      <c r="AS1662" s="45"/>
      <c r="AT1662" s="45"/>
      <c r="AU1662" s="45"/>
      <c r="AV1662" s="45"/>
      <c r="AW1662" s="45"/>
      <c r="AX1662" s="45"/>
      <c r="AY1662" s="45"/>
      <c r="AZ1662" s="45"/>
      <c r="BA1662" s="45"/>
      <c r="BB1662" s="45"/>
      <c r="BC1662" s="45">
        <v>1</v>
      </c>
    </row>
    <row r="1663" spans="1:55" x14ac:dyDescent="0.25">
      <c r="A1663" s="46" t="s">
        <v>14251</v>
      </c>
      <c r="B1663" s="45"/>
      <c r="C1663" s="45"/>
      <c r="D1663" s="45">
        <v>1</v>
      </c>
      <c r="E1663" s="45"/>
      <c r="F1663" s="45"/>
      <c r="G1663" s="45"/>
      <c r="H1663" s="45"/>
      <c r="I1663" s="45"/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>
        <v>1</v>
      </c>
      <c r="AA1663" s="45">
        <v>1</v>
      </c>
      <c r="AB1663" s="45"/>
      <c r="AC1663" s="45"/>
      <c r="AD1663" s="45"/>
      <c r="AE1663" s="45"/>
      <c r="AF1663" s="45"/>
      <c r="AG1663" s="45"/>
      <c r="AH1663" s="45"/>
      <c r="AI1663" s="45"/>
      <c r="AJ1663" s="45"/>
      <c r="AK1663" s="45"/>
      <c r="AL1663" s="45"/>
      <c r="AM1663" s="45"/>
      <c r="AN1663" s="45"/>
      <c r="AO1663" s="45"/>
      <c r="AP1663" s="45"/>
      <c r="AQ1663" s="45"/>
      <c r="AR1663" s="45"/>
      <c r="AS1663" s="45"/>
      <c r="AT1663" s="45"/>
      <c r="AU1663" s="45"/>
      <c r="AV1663" s="45"/>
      <c r="AW1663" s="45"/>
      <c r="AX1663" s="45"/>
      <c r="AY1663" s="45"/>
      <c r="AZ1663" s="45"/>
      <c r="BA1663" s="45"/>
      <c r="BB1663" s="45"/>
      <c r="BC1663" s="45">
        <v>3</v>
      </c>
    </row>
    <row r="1664" spans="1:55" x14ac:dyDescent="0.25">
      <c r="A1664" s="46" t="s">
        <v>14252</v>
      </c>
      <c r="B1664" s="45"/>
      <c r="C1664" s="45"/>
      <c r="D1664" s="45"/>
      <c r="E1664" s="45"/>
      <c r="F1664" s="45"/>
      <c r="G1664" s="45"/>
      <c r="H1664" s="45"/>
      <c r="I1664" s="45"/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5"/>
      <c r="AH1664" s="45"/>
      <c r="AI1664" s="45"/>
      <c r="AJ1664" s="45"/>
      <c r="AK1664" s="45"/>
      <c r="AL1664" s="45"/>
      <c r="AM1664" s="45"/>
      <c r="AN1664" s="45"/>
      <c r="AO1664" s="45"/>
      <c r="AP1664" s="45"/>
      <c r="AQ1664" s="45"/>
      <c r="AR1664" s="45"/>
      <c r="AS1664" s="45"/>
      <c r="AT1664" s="45">
        <v>1</v>
      </c>
      <c r="AU1664" s="45"/>
      <c r="AV1664" s="45"/>
      <c r="AW1664" s="45"/>
      <c r="AX1664" s="45"/>
      <c r="AY1664" s="45"/>
      <c r="AZ1664" s="45"/>
      <c r="BA1664" s="45"/>
      <c r="BB1664" s="45"/>
      <c r="BC1664" s="45">
        <v>1</v>
      </c>
    </row>
    <row r="1665" spans="1:55" x14ac:dyDescent="0.25">
      <c r="A1665" s="46" t="s">
        <v>14253</v>
      </c>
      <c r="B1665" s="45"/>
      <c r="C1665" s="45"/>
      <c r="D1665" s="45"/>
      <c r="E1665" s="45"/>
      <c r="F1665" s="45"/>
      <c r="G1665" s="45"/>
      <c r="H1665" s="45"/>
      <c r="I1665" s="45"/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5"/>
      <c r="AH1665" s="45"/>
      <c r="AI1665" s="45">
        <v>1</v>
      </c>
      <c r="AJ1665" s="45"/>
      <c r="AK1665" s="45"/>
      <c r="AL1665" s="45"/>
      <c r="AM1665" s="45"/>
      <c r="AN1665" s="45"/>
      <c r="AO1665" s="45"/>
      <c r="AP1665" s="45"/>
      <c r="AQ1665" s="45"/>
      <c r="AR1665" s="45"/>
      <c r="AS1665" s="45"/>
      <c r="AT1665" s="45"/>
      <c r="AU1665" s="45"/>
      <c r="AV1665" s="45"/>
      <c r="AW1665" s="45"/>
      <c r="AX1665" s="45"/>
      <c r="AY1665" s="45"/>
      <c r="AZ1665" s="45"/>
      <c r="BA1665" s="45"/>
      <c r="BB1665" s="45"/>
      <c r="BC1665" s="45">
        <v>1</v>
      </c>
    </row>
    <row r="1666" spans="1:55" x14ac:dyDescent="0.25">
      <c r="A1666" s="46" t="s">
        <v>14254</v>
      </c>
      <c r="B1666" s="45"/>
      <c r="C1666" s="45"/>
      <c r="D1666" s="45"/>
      <c r="E1666" s="45"/>
      <c r="F1666" s="45"/>
      <c r="G1666" s="45"/>
      <c r="H1666" s="45"/>
      <c r="I1666" s="45"/>
      <c r="J1666" s="45"/>
      <c r="K1666" s="45"/>
      <c r="L1666" s="45"/>
      <c r="M1666" s="45"/>
      <c r="N1666" s="45">
        <v>1</v>
      </c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45"/>
      <c r="AJ1666" s="45"/>
      <c r="AK1666" s="45"/>
      <c r="AL1666" s="45"/>
      <c r="AM1666" s="45"/>
      <c r="AN1666" s="45"/>
      <c r="AO1666" s="45"/>
      <c r="AP1666" s="45"/>
      <c r="AQ1666" s="45"/>
      <c r="AR1666" s="45"/>
      <c r="AS1666" s="45"/>
      <c r="AT1666" s="45"/>
      <c r="AU1666" s="45"/>
      <c r="AV1666" s="45"/>
      <c r="AW1666" s="45"/>
      <c r="AX1666" s="45"/>
      <c r="AY1666" s="45"/>
      <c r="AZ1666" s="45"/>
      <c r="BA1666" s="45"/>
      <c r="BB1666" s="45"/>
      <c r="BC1666" s="45">
        <v>1</v>
      </c>
    </row>
    <row r="1667" spans="1:55" x14ac:dyDescent="0.25">
      <c r="A1667" s="46" t="s">
        <v>14255</v>
      </c>
      <c r="B1667" s="45"/>
      <c r="C1667" s="45"/>
      <c r="D1667" s="45"/>
      <c r="E1667" s="45"/>
      <c r="F1667" s="45"/>
      <c r="G1667" s="45"/>
      <c r="H1667" s="45"/>
      <c r="I1667" s="45"/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>
        <v>1</v>
      </c>
      <c r="AG1667" s="45"/>
      <c r="AH1667" s="45"/>
      <c r="AI1667" s="45"/>
      <c r="AJ1667" s="45"/>
      <c r="AK1667" s="45"/>
      <c r="AL1667" s="45"/>
      <c r="AM1667" s="45"/>
      <c r="AN1667" s="45"/>
      <c r="AO1667" s="45"/>
      <c r="AP1667" s="45"/>
      <c r="AQ1667" s="45"/>
      <c r="AR1667" s="45"/>
      <c r="AS1667" s="45"/>
      <c r="AT1667" s="45"/>
      <c r="AU1667" s="45"/>
      <c r="AV1667" s="45"/>
      <c r="AW1667" s="45"/>
      <c r="AX1667" s="45"/>
      <c r="AY1667" s="45"/>
      <c r="AZ1667" s="45"/>
      <c r="BA1667" s="45"/>
      <c r="BB1667" s="45"/>
      <c r="BC1667" s="45">
        <v>1</v>
      </c>
    </row>
    <row r="1668" spans="1:55" x14ac:dyDescent="0.25">
      <c r="A1668" s="46" t="s">
        <v>14256</v>
      </c>
      <c r="B1668" s="45"/>
      <c r="C1668" s="45"/>
      <c r="D1668" s="45"/>
      <c r="E1668" s="45"/>
      <c r="F1668" s="45"/>
      <c r="G1668" s="45"/>
      <c r="H1668" s="45"/>
      <c r="I1668" s="45"/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>
        <v>1</v>
      </c>
      <c r="AE1668" s="45"/>
      <c r="AF1668" s="45"/>
      <c r="AG1668" s="45"/>
      <c r="AH1668" s="45"/>
      <c r="AI1668" s="45"/>
      <c r="AJ1668" s="45"/>
      <c r="AK1668" s="45"/>
      <c r="AL1668" s="45"/>
      <c r="AM1668" s="45"/>
      <c r="AN1668" s="45"/>
      <c r="AO1668" s="45"/>
      <c r="AP1668" s="45"/>
      <c r="AQ1668" s="45"/>
      <c r="AR1668" s="45"/>
      <c r="AS1668" s="45"/>
      <c r="AT1668" s="45"/>
      <c r="AU1668" s="45"/>
      <c r="AV1668" s="45"/>
      <c r="AW1668" s="45"/>
      <c r="AX1668" s="45"/>
      <c r="AY1668" s="45"/>
      <c r="AZ1668" s="45"/>
      <c r="BA1668" s="45"/>
      <c r="BB1668" s="45"/>
      <c r="BC1668" s="45">
        <v>1</v>
      </c>
    </row>
    <row r="1669" spans="1:55" x14ac:dyDescent="0.25">
      <c r="A1669" s="46" t="s">
        <v>14257</v>
      </c>
      <c r="B1669" s="45"/>
      <c r="C1669" s="45"/>
      <c r="D1669" s="45"/>
      <c r="E1669" s="45"/>
      <c r="F1669" s="45"/>
      <c r="G1669" s="45"/>
      <c r="H1669" s="45"/>
      <c r="I1669" s="45"/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5"/>
      <c r="AH1669" s="45"/>
      <c r="AI1669" s="45"/>
      <c r="AJ1669" s="45"/>
      <c r="AK1669" s="45"/>
      <c r="AL1669" s="45"/>
      <c r="AM1669" s="45"/>
      <c r="AN1669" s="45"/>
      <c r="AO1669" s="45"/>
      <c r="AP1669" s="45"/>
      <c r="AQ1669" s="45"/>
      <c r="AR1669" s="45"/>
      <c r="AS1669" s="45"/>
      <c r="AT1669" s="45"/>
      <c r="AU1669" s="45"/>
      <c r="AV1669" s="45"/>
      <c r="AW1669" s="45"/>
      <c r="AX1669" s="45"/>
      <c r="AY1669" s="45"/>
      <c r="AZ1669" s="45"/>
      <c r="BA1669" s="45"/>
      <c r="BB1669" s="45">
        <v>1</v>
      </c>
      <c r="BC1669" s="45">
        <v>1</v>
      </c>
    </row>
    <row r="1670" spans="1:55" x14ac:dyDescent="0.25">
      <c r="A1670" s="46" t="s">
        <v>14259</v>
      </c>
      <c r="B1670" s="45"/>
      <c r="C1670" s="45"/>
      <c r="D1670" s="45"/>
      <c r="E1670" s="45"/>
      <c r="F1670" s="45"/>
      <c r="G1670" s="45"/>
      <c r="H1670" s="45"/>
      <c r="I1670" s="45"/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>
        <v>1</v>
      </c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5"/>
      <c r="AH1670" s="45"/>
      <c r="AI1670" s="45"/>
      <c r="AJ1670" s="45">
        <v>1</v>
      </c>
      <c r="AK1670" s="45"/>
      <c r="AL1670" s="45"/>
      <c r="AM1670" s="45"/>
      <c r="AN1670" s="45"/>
      <c r="AO1670" s="45"/>
      <c r="AP1670" s="45"/>
      <c r="AQ1670" s="45"/>
      <c r="AR1670" s="45"/>
      <c r="AS1670" s="45"/>
      <c r="AT1670" s="45"/>
      <c r="AU1670" s="45"/>
      <c r="AV1670" s="45"/>
      <c r="AW1670" s="45"/>
      <c r="AX1670" s="45"/>
      <c r="AY1670" s="45"/>
      <c r="AZ1670" s="45"/>
      <c r="BA1670" s="45"/>
      <c r="BB1670" s="45"/>
      <c r="BC1670" s="45">
        <v>2</v>
      </c>
    </row>
    <row r="1671" spans="1:55" x14ac:dyDescent="0.25">
      <c r="A1671" s="46" t="s">
        <v>14258</v>
      </c>
      <c r="B1671" s="45"/>
      <c r="C1671" s="45"/>
      <c r="D1671" s="45"/>
      <c r="E1671" s="45"/>
      <c r="F1671" s="45"/>
      <c r="G1671" s="45"/>
      <c r="H1671" s="45"/>
      <c r="I1671" s="45"/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5"/>
      <c r="AI1671" s="45"/>
      <c r="AJ1671" s="45"/>
      <c r="AK1671" s="45"/>
      <c r="AL1671" s="45"/>
      <c r="AM1671" s="45"/>
      <c r="AN1671" s="45"/>
      <c r="AO1671" s="45"/>
      <c r="AP1671" s="45"/>
      <c r="AQ1671" s="45"/>
      <c r="AR1671" s="45"/>
      <c r="AS1671" s="45"/>
      <c r="AT1671" s="45"/>
      <c r="AU1671" s="45"/>
      <c r="AV1671" s="45">
        <v>1</v>
      </c>
      <c r="AW1671" s="45"/>
      <c r="AX1671" s="45"/>
      <c r="AY1671" s="45"/>
      <c r="AZ1671" s="45"/>
      <c r="BA1671" s="45"/>
      <c r="BB1671" s="45"/>
      <c r="BC1671" s="45">
        <v>1</v>
      </c>
    </row>
    <row r="1672" spans="1:55" x14ac:dyDescent="0.25">
      <c r="A1672" s="46" t="s">
        <v>14260</v>
      </c>
      <c r="B1672" s="45"/>
      <c r="C1672" s="45"/>
      <c r="D1672" s="45"/>
      <c r="E1672" s="45"/>
      <c r="F1672" s="45"/>
      <c r="G1672" s="45"/>
      <c r="H1672" s="45"/>
      <c r="I1672" s="45"/>
      <c r="J1672" s="45"/>
      <c r="K1672" s="45"/>
      <c r="L1672" s="45"/>
      <c r="M1672" s="45"/>
      <c r="N1672" s="45"/>
      <c r="O1672" s="45"/>
      <c r="P1672" s="45"/>
      <c r="Q1672" s="45">
        <v>1</v>
      </c>
      <c r="R1672" s="45"/>
      <c r="S1672" s="45"/>
      <c r="T1672" s="45"/>
      <c r="U1672" s="45"/>
      <c r="V1672" s="45"/>
      <c r="W1672" s="45"/>
      <c r="X1672" s="45"/>
      <c r="Y1672" s="45"/>
      <c r="Z1672" s="45">
        <v>1</v>
      </c>
      <c r="AA1672" s="45"/>
      <c r="AB1672" s="45"/>
      <c r="AC1672" s="45"/>
      <c r="AD1672" s="45"/>
      <c r="AE1672" s="45"/>
      <c r="AF1672" s="45">
        <v>1</v>
      </c>
      <c r="AG1672" s="45"/>
      <c r="AH1672" s="45"/>
      <c r="AI1672" s="45"/>
      <c r="AJ1672" s="45">
        <v>1</v>
      </c>
      <c r="AK1672" s="45"/>
      <c r="AL1672" s="45"/>
      <c r="AM1672" s="45"/>
      <c r="AN1672" s="45">
        <v>1</v>
      </c>
      <c r="AO1672" s="45"/>
      <c r="AP1672" s="45"/>
      <c r="AQ1672" s="45"/>
      <c r="AR1672" s="45"/>
      <c r="AS1672" s="45">
        <v>1</v>
      </c>
      <c r="AT1672" s="45"/>
      <c r="AU1672" s="45"/>
      <c r="AV1672" s="45"/>
      <c r="AW1672" s="45"/>
      <c r="AX1672" s="45"/>
      <c r="AY1672" s="45"/>
      <c r="AZ1672" s="45"/>
      <c r="BA1672" s="45"/>
      <c r="BB1672" s="45"/>
      <c r="BC1672" s="45">
        <v>6</v>
      </c>
    </row>
    <row r="1673" spans="1:55" x14ac:dyDescent="0.25">
      <c r="A1673" s="46" t="s">
        <v>14261</v>
      </c>
      <c r="B1673" s="45"/>
      <c r="C1673" s="45"/>
      <c r="D1673" s="45"/>
      <c r="E1673" s="45"/>
      <c r="F1673" s="45"/>
      <c r="G1673" s="45"/>
      <c r="H1673" s="45"/>
      <c r="I1673" s="45"/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5"/>
      <c r="AH1673" s="45"/>
      <c r="AI1673" s="45"/>
      <c r="AJ1673" s="45"/>
      <c r="AK1673" s="45"/>
      <c r="AL1673" s="45"/>
      <c r="AM1673" s="45"/>
      <c r="AN1673" s="45"/>
      <c r="AO1673" s="45"/>
      <c r="AP1673" s="45"/>
      <c r="AQ1673" s="45"/>
      <c r="AR1673" s="45">
        <v>1</v>
      </c>
      <c r="AS1673" s="45"/>
      <c r="AT1673" s="45"/>
      <c r="AU1673" s="45"/>
      <c r="AV1673" s="45"/>
      <c r="AW1673" s="45"/>
      <c r="AX1673" s="45"/>
      <c r="AY1673" s="45"/>
      <c r="AZ1673" s="45"/>
      <c r="BA1673" s="45"/>
      <c r="BB1673" s="45"/>
      <c r="BC1673" s="45">
        <v>1</v>
      </c>
    </row>
    <row r="1674" spans="1:55" x14ac:dyDescent="0.25">
      <c r="A1674" s="46" t="s">
        <v>14262</v>
      </c>
      <c r="B1674" s="45"/>
      <c r="C1674" s="45"/>
      <c r="D1674" s="45"/>
      <c r="E1674" s="45"/>
      <c r="F1674" s="45"/>
      <c r="G1674" s="45"/>
      <c r="H1674" s="45"/>
      <c r="I1674" s="45"/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5"/>
      <c r="AH1674" s="45"/>
      <c r="AI1674" s="45"/>
      <c r="AJ1674" s="45"/>
      <c r="AK1674" s="45"/>
      <c r="AL1674" s="45"/>
      <c r="AM1674" s="45"/>
      <c r="AN1674" s="45"/>
      <c r="AO1674" s="45"/>
      <c r="AP1674" s="45"/>
      <c r="AQ1674" s="45"/>
      <c r="AR1674" s="45"/>
      <c r="AS1674" s="45"/>
      <c r="AT1674" s="45"/>
      <c r="AU1674" s="45"/>
      <c r="AV1674" s="45"/>
      <c r="AW1674" s="45"/>
      <c r="AX1674" s="45"/>
      <c r="AY1674" s="45"/>
      <c r="AZ1674" s="45"/>
      <c r="BA1674" s="45">
        <v>1</v>
      </c>
      <c r="BB1674" s="45"/>
      <c r="BC1674" s="45">
        <v>1</v>
      </c>
    </row>
    <row r="1675" spans="1:55" x14ac:dyDescent="0.25">
      <c r="A1675" s="46" t="s">
        <v>14263</v>
      </c>
      <c r="B1675" s="45"/>
      <c r="C1675" s="45"/>
      <c r="D1675" s="45"/>
      <c r="E1675" s="45"/>
      <c r="F1675" s="45"/>
      <c r="G1675" s="45">
        <v>1</v>
      </c>
      <c r="H1675" s="45"/>
      <c r="I1675" s="45"/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5"/>
      <c r="AH1675" s="45"/>
      <c r="AI1675" s="45"/>
      <c r="AJ1675" s="45"/>
      <c r="AK1675" s="45">
        <v>1</v>
      </c>
      <c r="AL1675" s="45"/>
      <c r="AM1675" s="45"/>
      <c r="AN1675" s="45"/>
      <c r="AO1675" s="45"/>
      <c r="AP1675" s="45"/>
      <c r="AQ1675" s="45"/>
      <c r="AR1675" s="45"/>
      <c r="AS1675" s="45"/>
      <c r="AT1675" s="45"/>
      <c r="AU1675" s="45">
        <v>1</v>
      </c>
      <c r="AV1675" s="45"/>
      <c r="AW1675" s="45"/>
      <c r="AX1675" s="45"/>
      <c r="AY1675" s="45"/>
      <c r="AZ1675" s="45"/>
      <c r="BA1675" s="45"/>
      <c r="BB1675" s="45"/>
      <c r="BC1675" s="45">
        <v>3</v>
      </c>
    </row>
    <row r="1676" spans="1:55" x14ac:dyDescent="0.25">
      <c r="A1676" s="46" t="s">
        <v>14264</v>
      </c>
      <c r="B1676" s="45"/>
      <c r="C1676" s="45"/>
      <c r="D1676" s="45"/>
      <c r="E1676" s="45"/>
      <c r="F1676" s="45"/>
      <c r="G1676" s="45"/>
      <c r="H1676" s="45"/>
      <c r="I1676" s="45"/>
      <c r="J1676" s="45"/>
      <c r="K1676" s="45"/>
      <c r="L1676" s="45"/>
      <c r="M1676" s="45"/>
      <c r="N1676" s="45"/>
      <c r="O1676" s="45"/>
      <c r="P1676" s="45"/>
      <c r="Q1676" s="45"/>
      <c r="R1676" s="45">
        <v>1</v>
      </c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5"/>
      <c r="AH1676" s="45"/>
      <c r="AI1676" s="45"/>
      <c r="AJ1676" s="45"/>
      <c r="AK1676" s="45"/>
      <c r="AL1676" s="45"/>
      <c r="AM1676" s="45"/>
      <c r="AN1676" s="45"/>
      <c r="AO1676" s="45"/>
      <c r="AP1676" s="45"/>
      <c r="AQ1676" s="45"/>
      <c r="AR1676" s="45"/>
      <c r="AS1676" s="45">
        <v>1</v>
      </c>
      <c r="AT1676" s="45"/>
      <c r="AU1676" s="45"/>
      <c r="AV1676" s="45"/>
      <c r="AW1676" s="45"/>
      <c r="AX1676" s="45"/>
      <c r="AY1676" s="45"/>
      <c r="AZ1676" s="45"/>
      <c r="BA1676" s="45"/>
      <c r="BB1676" s="45"/>
      <c r="BC1676" s="45">
        <v>2</v>
      </c>
    </row>
    <row r="1677" spans="1:55" x14ac:dyDescent="0.25">
      <c r="A1677" s="46" t="s">
        <v>14265</v>
      </c>
      <c r="B1677" s="45"/>
      <c r="C1677" s="45">
        <v>1</v>
      </c>
      <c r="D1677" s="45"/>
      <c r="E1677" s="45"/>
      <c r="F1677" s="45"/>
      <c r="G1677" s="45"/>
      <c r="H1677" s="45"/>
      <c r="I1677" s="45"/>
      <c r="J1677" s="45"/>
      <c r="K1677" s="45">
        <v>1</v>
      </c>
      <c r="L1677" s="45">
        <v>1</v>
      </c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5"/>
      <c r="AI1677" s="45"/>
      <c r="AJ1677" s="45"/>
      <c r="AK1677" s="45"/>
      <c r="AL1677" s="45"/>
      <c r="AM1677" s="45"/>
      <c r="AN1677" s="45"/>
      <c r="AO1677" s="45"/>
      <c r="AP1677" s="45"/>
      <c r="AQ1677" s="45">
        <v>1</v>
      </c>
      <c r="AR1677" s="45"/>
      <c r="AS1677" s="45"/>
      <c r="AT1677" s="45"/>
      <c r="AU1677" s="45"/>
      <c r="AV1677" s="45"/>
      <c r="AW1677" s="45"/>
      <c r="AX1677" s="45"/>
      <c r="AY1677" s="45"/>
      <c r="AZ1677" s="45"/>
      <c r="BA1677" s="45"/>
      <c r="BB1677" s="45"/>
      <c r="BC1677" s="45">
        <v>4</v>
      </c>
    </row>
    <row r="1678" spans="1:55" x14ac:dyDescent="0.25">
      <c r="A1678" s="46" t="s">
        <v>14266</v>
      </c>
      <c r="B1678" s="45"/>
      <c r="C1678" s="45"/>
      <c r="D1678" s="45"/>
      <c r="E1678" s="45"/>
      <c r="F1678" s="45"/>
      <c r="G1678" s="45"/>
      <c r="H1678" s="45"/>
      <c r="I1678" s="45"/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>
        <v>1</v>
      </c>
      <c r="AB1678" s="45"/>
      <c r="AC1678" s="45"/>
      <c r="AD1678" s="45"/>
      <c r="AE1678" s="45"/>
      <c r="AF1678" s="45"/>
      <c r="AG1678" s="45"/>
      <c r="AH1678" s="45"/>
      <c r="AI1678" s="45"/>
      <c r="AJ1678" s="45"/>
      <c r="AK1678" s="45"/>
      <c r="AL1678" s="45"/>
      <c r="AM1678" s="45"/>
      <c r="AN1678" s="45"/>
      <c r="AO1678" s="45"/>
      <c r="AP1678" s="45"/>
      <c r="AQ1678" s="45"/>
      <c r="AR1678" s="45"/>
      <c r="AS1678" s="45"/>
      <c r="AT1678" s="45"/>
      <c r="AU1678" s="45"/>
      <c r="AV1678" s="45"/>
      <c r="AW1678" s="45"/>
      <c r="AX1678" s="45"/>
      <c r="AY1678" s="45"/>
      <c r="AZ1678" s="45"/>
      <c r="BA1678" s="45"/>
      <c r="BB1678" s="45"/>
      <c r="BC1678" s="45">
        <v>1</v>
      </c>
    </row>
    <row r="1679" spans="1:55" x14ac:dyDescent="0.25">
      <c r="A1679" s="46" t="s">
        <v>14267</v>
      </c>
      <c r="B1679" s="45"/>
      <c r="C1679" s="45"/>
      <c r="D1679" s="45"/>
      <c r="E1679" s="45"/>
      <c r="F1679" s="45"/>
      <c r="G1679" s="45"/>
      <c r="H1679" s="45"/>
      <c r="I1679" s="45"/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>
        <v>1</v>
      </c>
      <c r="AD1679" s="45"/>
      <c r="AE1679" s="45"/>
      <c r="AF1679" s="45"/>
      <c r="AG1679" s="45"/>
      <c r="AH1679" s="45"/>
      <c r="AI1679" s="45"/>
      <c r="AJ1679" s="45"/>
      <c r="AK1679" s="45"/>
      <c r="AL1679" s="45"/>
      <c r="AM1679" s="45"/>
      <c r="AN1679" s="45"/>
      <c r="AO1679" s="45"/>
      <c r="AP1679" s="45"/>
      <c r="AQ1679" s="45"/>
      <c r="AR1679" s="45"/>
      <c r="AS1679" s="45"/>
      <c r="AT1679" s="45"/>
      <c r="AU1679" s="45"/>
      <c r="AV1679" s="45">
        <v>1</v>
      </c>
      <c r="AW1679" s="45"/>
      <c r="AX1679" s="45"/>
      <c r="AY1679" s="45"/>
      <c r="AZ1679" s="45"/>
      <c r="BA1679" s="45"/>
      <c r="BB1679" s="45"/>
      <c r="BC1679" s="45">
        <v>2</v>
      </c>
    </row>
    <row r="1680" spans="1:55" x14ac:dyDescent="0.25">
      <c r="A1680" s="46" t="s">
        <v>14268</v>
      </c>
      <c r="B1680" s="45"/>
      <c r="C1680" s="45"/>
      <c r="D1680" s="45"/>
      <c r="E1680" s="45"/>
      <c r="F1680" s="45"/>
      <c r="G1680" s="45"/>
      <c r="H1680" s="45"/>
      <c r="I1680" s="45"/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  <c r="AG1680" s="45"/>
      <c r="AH1680" s="45"/>
      <c r="AI1680" s="45"/>
      <c r="AJ1680" s="45"/>
      <c r="AK1680" s="45"/>
      <c r="AL1680" s="45"/>
      <c r="AM1680" s="45"/>
      <c r="AN1680" s="45">
        <v>1</v>
      </c>
      <c r="AO1680" s="45"/>
      <c r="AP1680" s="45"/>
      <c r="AQ1680" s="45"/>
      <c r="AR1680" s="45"/>
      <c r="AS1680" s="45"/>
      <c r="AT1680" s="45"/>
      <c r="AU1680" s="45"/>
      <c r="AV1680" s="45"/>
      <c r="AW1680" s="45"/>
      <c r="AX1680" s="45"/>
      <c r="AY1680" s="45"/>
      <c r="AZ1680" s="45"/>
      <c r="BA1680" s="45"/>
      <c r="BB1680" s="45"/>
      <c r="BC1680" s="45">
        <v>1</v>
      </c>
    </row>
    <row r="1681" spans="1:55" x14ac:dyDescent="0.25">
      <c r="A1681" s="46" t="s">
        <v>14269</v>
      </c>
      <c r="B1681" s="45"/>
      <c r="C1681" s="45"/>
      <c r="D1681" s="45"/>
      <c r="E1681" s="45"/>
      <c r="F1681" s="45"/>
      <c r="G1681" s="45"/>
      <c r="H1681" s="45"/>
      <c r="I1681" s="45"/>
      <c r="J1681" s="45">
        <v>1</v>
      </c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  <c r="AG1681" s="45">
        <v>1</v>
      </c>
      <c r="AH1681" s="45"/>
      <c r="AI1681" s="45"/>
      <c r="AJ1681" s="45"/>
      <c r="AK1681" s="45"/>
      <c r="AL1681" s="45"/>
      <c r="AM1681" s="45"/>
      <c r="AN1681" s="45"/>
      <c r="AO1681" s="45"/>
      <c r="AP1681" s="45"/>
      <c r="AQ1681" s="45"/>
      <c r="AR1681" s="45"/>
      <c r="AS1681" s="45"/>
      <c r="AT1681" s="45"/>
      <c r="AU1681" s="45"/>
      <c r="AV1681" s="45">
        <v>1</v>
      </c>
      <c r="AW1681" s="45"/>
      <c r="AX1681" s="45"/>
      <c r="AY1681" s="45"/>
      <c r="AZ1681" s="45"/>
      <c r="BA1681" s="45"/>
      <c r="BB1681" s="45"/>
      <c r="BC1681" s="45">
        <v>3</v>
      </c>
    </row>
    <row r="1682" spans="1:55" x14ac:dyDescent="0.25">
      <c r="A1682" s="46" t="s">
        <v>14270</v>
      </c>
      <c r="B1682" s="45"/>
      <c r="C1682" s="45"/>
      <c r="D1682" s="45"/>
      <c r="E1682" s="45"/>
      <c r="F1682" s="45">
        <v>1</v>
      </c>
      <c r="G1682" s="45"/>
      <c r="H1682" s="45"/>
      <c r="I1682" s="45"/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  <c r="AG1682" s="45"/>
      <c r="AH1682" s="45"/>
      <c r="AI1682" s="45"/>
      <c r="AJ1682" s="45"/>
      <c r="AK1682" s="45"/>
      <c r="AL1682" s="45"/>
      <c r="AM1682" s="45"/>
      <c r="AN1682" s="45"/>
      <c r="AO1682" s="45"/>
      <c r="AP1682" s="45"/>
      <c r="AQ1682" s="45"/>
      <c r="AR1682" s="45"/>
      <c r="AS1682" s="45"/>
      <c r="AT1682" s="45"/>
      <c r="AU1682" s="45"/>
      <c r="AV1682" s="45"/>
      <c r="AW1682" s="45"/>
      <c r="AX1682" s="45"/>
      <c r="AY1682" s="45"/>
      <c r="AZ1682" s="45"/>
      <c r="BA1682" s="45"/>
      <c r="BB1682" s="45"/>
      <c r="BC1682" s="45">
        <v>1</v>
      </c>
    </row>
    <row r="1683" spans="1:55" x14ac:dyDescent="0.25">
      <c r="A1683" s="46" t="s">
        <v>14271</v>
      </c>
      <c r="B1683" s="45"/>
      <c r="C1683" s="45"/>
      <c r="D1683" s="45"/>
      <c r="E1683" s="45"/>
      <c r="F1683" s="45"/>
      <c r="G1683" s="45"/>
      <c r="H1683" s="45"/>
      <c r="I1683" s="45"/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  <c r="AG1683" s="45"/>
      <c r="AH1683" s="45"/>
      <c r="AI1683" s="45"/>
      <c r="AJ1683" s="45"/>
      <c r="AK1683" s="45"/>
      <c r="AL1683" s="45"/>
      <c r="AM1683" s="45"/>
      <c r="AN1683" s="45"/>
      <c r="AO1683" s="45"/>
      <c r="AP1683" s="45"/>
      <c r="AQ1683" s="45"/>
      <c r="AR1683" s="45"/>
      <c r="AS1683" s="45"/>
      <c r="AT1683" s="45">
        <v>1</v>
      </c>
      <c r="AU1683" s="45"/>
      <c r="AV1683" s="45"/>
      <c r="AW1683" s="45"/>
      <c r="AX1683" s="45"/>
      <c r="AY1683" s="45"/>
      <c r="AZ1683" s="45"/>
      <c r="BA1683" s="45"/>
      <c r="BB1683" s="45"/>
      <c r="BC1683" s="45">
        <v>1</v>
      </c>
    </row>
    <row r="1684" spans="1:55" x14ac:dyDescent="0.25">
      <c r="A1684" s="46" t="s">
        <v>14272</v>
      </c>
      <c r="B1684" s="45"/>
      <c r="C1684" s="45"/>
      <c r="D1684" s="45"/>
      <c r="E1684" s="45"/>
      <c r="F1684" s="45"/>
      <c r="G1684" s="45"/>
      <c r="H1684" s="45"/>
      <c r="I1684" s="45"/>
      <c r="J1684" s="45"/>
      <c r="K1684" s="45">
        <v>1</v>
      </c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  <c r="AG1684" s="45"/>
      <c r="AH1684" s="45"/>
      <c r="AI1684" s="45"/>
      <c r="AJ1684" s="45"/>
      <c r="AK1684" s="45"/>
      <c r="AL1684" s="45"/>
      <c r="AM1684" s="45"/>
      <c r="AN1684" s="45"/>
      <c r="AO1684" s="45"/>
      <c r="AP1684" s="45"/>
      <c r="AQ1684" s="45"/>
      <c r="AR1684" s="45"/>
      <c r="AS1684" s="45"/>
      <c r="AT1684" s="45"/>
      <c r="AU1684" s="45"/>
      <c r="AV1684" s="45"/>
      <c r="AW1684" s="45"/>
      <c r="AX1684" s="45"/>
      <c r="AY1684" s="45"/>
      <c r="AZ1684" s="45"/>
      <c r="BA1684" s="45"/>
      <c r="BB1684" s="45"/>
      <c r="BC1684" s="45">
        <v>1</v>
      </c>
    </row>
    <row r="1685" spans="1:55" x14ac:dyDescent="0.25">
      <c r="A1685" s="46" t="s">
        <v>14273</v>
      </c>
      <c r="B1685" s="45"/>
      <c r="C1685" s="45"/>
      <c r="D1685" s="45"/>
      <c r="E1685" s="45"/>
      <c r="F1685" s="45"/>
      <c r="G1685" s="45"/>
      <c r="H1685" s="45"/>
      <c r="I1685" s="45"/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>
        <v>1</v>
      </c>
      <c r="AD1685" s="45"/>
      <c r="AE1685" s="45"/>
      <c r="AF1685" s="45"/>
      <c r="AG1685" s="45"/>
      <c r="AH1685" s="45"/>
      <c r="AI1685" s="45"/>
      <c r="AJ1685" s="45"/>
      <c r="AK1685" s="45"/>
      <c r="AL1685" s="45"/>
      <c r="AM1685" s="45"/>
      <c r="AN1685" s="45"/>
      <c r="AO1685" s="45"/>
      <c r="AP1685" s="45"/>
      <c r="AQ1685" s="45"/>
      <c r="AR1685" s="45"/>
      <c r="AS1685" s="45"/>
      <c r="AT1685" s="45"/>
      <c r="AU1685" s="45"/>
      <c r="AV1685" s="45"/>
      <c r="AW1685" s="45"/>
      <c r="AX1685" s="45"/>
      <c r="AY1685" s="45"/>
      <c r="AZ1685" s="45"/>
      <c r="BA1685" s="45"/>
      <c r="BB1685" s="45"/>
      <c r="BC1685" s="45">
        <v>1</v>
      </c>
    </row>
    <row r="1686" spans="1:55" x14ac:dyDescent="0.25">
      <c r="A1686" s="46" t="s">
        <v>14274</v>
      </c>
      <c r="B1686" s="45"/>
      <c r="C1686" s="45"/>
      <c r="D1686" s="45"/>
      <c r="E1686" s="45"/>
      <c r="F1686" s="45"/>
      <c r="G1686" s="45"/>
      <c r="H1686" s="45"/>
      <c r="I1686" s="45"/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>
        <v>1</v>
      </c>
      <c r="AC1686" s="45"/>
      <c r="AD1686" s="45"/>
      <c r="AE1686" s="45"/>
      <c r="AF1686" s="45"/>
      <c r="AG1686" s="45"/>
      <c r="AH1686" s="45"/>
      <c r="AI1686" s="45"/>
      <c r="AJ1686" s="45"/>
      <c r="AK1686" s="45"/>
      <c r="AL1686" s="45"/>
      <c r="AM1686" s="45"/>
      <c r="AN1686" s="45"/>
      <c r="AO1686" s="45"/>
      <c r="AP1686" s="45"/>
      <c r="AQ1686" s="45"/>
      <c r="AR1686" s="45"/>
      <c r="AS1686" s="45"/>
      <c r="AT1686" s="45"/>
      <c r="AU1686" s="45"/>
      <c r="AV1686" s="45"/>
      <c r="AW1686" s="45"/>
      <c r="AX1686" s="45"/>
      <c r="AY1686" s="45"/>
      <c r="AZ1686" s="45"/>
      <c r="BA1686" s="45"/>
      <c r="BB1686" s="45"/>
      <c r="BC1686" s="45">
        <v>1</v>
      </c>
    </row>
    <row r="1687" spans="1:55" x14ac:dyDescent="0.25">
      <c r="A1687" s="46" t="s">
        <v>14275</v>
      </c>
      <c r="B1687" s="45"/>
      <c r="C1687" s="45"/>
      <c r="D1687" s="45"/>
      <c r="E1687" s="45"/>
      <c r="F1687" s="45"/>
      <c r="G1687" s="45"/>
      <c r="H1687" s="45"/>
      <c r="I1687" s="45"/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  <c r="AG1687" s="45"/>
      <c r="AH1687" s="45"/>
      <c r="AI1687" s="45"/>
      <c r="AJ1687" s="45"/>
      <c r="AK1687" s="45"/>
      <c r="AL1687" s="45"/>
      <c r="AM1687" s="45"/>
      <c r="AN1687" s="45"/>
      <c r="AO1687" s="45"/>
      <c r="AP1687" s="45"/>
      <c r="AQ1687" s="45"/>
      <c r="AR1687" s="45"/>
      <c r="AS1687" s="45"/>
      <c r="AT1687" s="45"/>
      <c r="AU1687" s="45"/>
      <c r="AV1687" s="45"/>
      <c r="AW1687" s="45"/>
      <c r="AX1687" s="45"/>
      <c r="AY1687" s="45"/>
      <c r="AZ1687" s="45"/>
      <c r="BA1687" s="45"/>
      <c r="BB1687" s="45">
        <v>1</v>
      </c>
      <c r="BC1687" s="45">
        <v>1</v>
      </c>
    </row>
    <row r="1688" spans="1:55" x14ac:dyDescent="0.25">
      <c r="A1688" s="46" t="s">
        <v>14276</v>
      </c>
      <c r="B1688" s="45"/>
      <c r="C1688" s="45"/>
      <c r="D1688" s="45"/>
      <c r="E1688" s="45"/>
      <c r="F1688" s="45"/>
      <c r="G1688" s="45"/>
      <c r="H1688" s="45"/>
      <c r="I1688" s="45"/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>
        <v>1</v>
      </c>
      <c r="Z1688" s="45"/>
      <c r="AA1688" s="45"/>
      <c r="AB1688" s="45"/>
      <c r="AC1688" s="45"/>
      <c r="AD1688" s="45"/>
      <c r="AE1688" s="45"/>
      <c r="AF1688" s="45"/>
      <c r="AG1688" s="45"/>
      <c r="AH1688" s="45"/>
      <c r="AI1688" s="45"/>
      <c r="AJ1688" s="45"/>
      <c r="AK1688" s="45"/>
      <c r="AL1688" s="45"/>
      <c r="AM1688" s="45"/>
      <c r="AN1688" s="45"/>
      <c r="AO1688" s="45"/>
      <c r="AP1688" s="45"/>
      <c r="AQ1688" s="45"/>
      <c r="AR1688" s="45"/>
      <c r="AS1688" s="45"/>
      <c r="AT1688" s="45"/>
      <c r="AU1688" s="45"/>
      <c r="AV1688" s="45"/>
      <c r="AW1688" s="45"/>
      <c r="AX1688" s="45"/>
      <c r="AY1688" s="45"/>
      <c r="AZ1688" s="45"/>
      <c r="BA1688" s="45"/>
      <c r="BB1688" s="45"/>
      <c r="BC1688" s="45">
        <v>1</v>
      </c>
    </row>
    <row r="1689" spans="1:55" x14ac:dyDescent="0.25">
      <c r="A1689" s="46" t="s">
        <v>14277</v>
      </c>
      <c r="B1689" s="45"/>
      <c r="C1689" s="45"/>
      <c r="D1689" s="45"/>
      <c r="E1689" s="45"/>
      <c r="F1689" s="45"/>
      <c r="G1689" s="45"/>
      <c r="H1689" s="45"/>
      <c r="I1689" s="45"/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  <c r="AG1689" s="45"/>
      <c r="AH1689" s="45"/>
      <c r="AI1689" s="45"/>
      <c r="AJ1689" s="45"/>
      <c r="AK1689" s="45"/>
      <c r="AL1689" s="45"/>
      <c r="AM1689" s="45"/>
      <c r="AN1689" s="45"/>
      <c r="AO1689" s="45"/>
      <c r="AP1689" s="45"/>
      <c r="AQ1689" s="45"/>
      <c r="AR1689" s="45"/>
      <c r="AS1689" s="45"/>
      <c r="AT1689" s="45">
        <v>1</v>
      </c>
      <c r="AU1689" s="45"/>
      <c r="AV1689" s="45"/>
      <c r="AW1689" s="45"/>
      <c r="AX1689" s="45"/>
      <c r="AY1689" s="45"/>
      <c r="AZ1689" s="45"/>
      <c r="BA1689" s="45"/>
      <c r="BB1689" s="45"/>
      <c r="BC1689" s="45">
        <v>1</v>
      </c>
    </row>
    <row r="1690" spans="1:55" x14ac:dyDescent="0.25">
      <c r="A1690" s="46" t="s">
        <v>14278</v>
      </c>
      <c r="B1690" s="45"/>
      <c r="C1690" s="45"/>
      <c r="D1690" s="45"/>
      <c r="E1690" s="45"/>
      <c r="F1690" s="45"/>
      <c r="G1690" s="45"/>
      <c r="H1690" s="45"/>
      <c r="I1690" s="45"/>
      <c r="J1690" s="45"/>
      <c r="K1690" s="45"/>
      <c r="L1690" s="45"/>
      <c r="M1690" s="45"/>
      <c r="N1690" s="45"/>
      <c r="O1690" s="45"/>
      <c r="P1690" s="45"/>
      <c r="Q1690" s="45">
        <v>1</v>
      </c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  <c r="AG1690" s="45"/>
      <c r="AH1690" s="45"/>
      <c r="AI1690" s="45"/>
      <c r="AJ1690" s="45"/>
      <c r="AK1690" s="45"/>
      <c r="AL1690" s="45"/>
      <c r="AM1690" s="45"/>
      <c r="AN1690" s="45"/>
      <c r="AO1690" s="45"/>
      <c r="AP1690" s="45"/>
      <c r="AQ1690" s="45"/>
      <c r="AR1690" s="45"/>
      <c r="AS1690" s="45"/>
      <c r="AT1690" s="45"/>
      <c r="AU1690" s="45"/>
      <c r="AV1690" s="45"/>
      <c r="AW1690" s="45"/>
      <c r="AX1690" s="45"/>
      <c r="AY1690" s="45"/>
      <c r="AZ1690" s="45"/>
      <c r="BA1690" s="45"/>
      <c r="BB1690" s="45"/>
      <c r="BC1690" s="45">
        <v>1</v>
      </c>
    </row>
    <row r="1691" spans="1:55" x14ac:dyDescent="0.25">
      <c r="A1691" s="46" t="s">
        <v>14279</v>
      </c>
      <c r="B1691" s="45"/>
      <c r="C1691" s="45"/>
      <c r="D1691" s="45"/>
      <c r="E1691" s="45"/>
      <c r="F1691" s="45"/>
      <c r="G1691" s="45"/>
      <c r="H1691" s="45"/>
      <c r="I1691" s="45"/>
      <c r="J1691" s="45"/>
      <c r="K1691" s="45"/>
      <c r="L1691" s="45">
        <v>1</v>
      </c>
      <c r="M1691" s="45"/>
      <c r="N1691" s="45"/>
      <c r="O1691" s="45"/>
      <c r="P1691" s="45"/>
      <c r="Q1691" s="45"/>
      <c r="R1691" s="45"/>
      <c r="S1691" s="45"/>
      <c r="T1691" s="45"/>
      <c r="U1691" s="45"/>
      <c r="V1691" s="45">
        <v>1</v>
      </c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  <c r="AG1691" s="45"/>
      <c r="AH1691" s="45"/>
      <c r="AI1691" s="45"/>
      <c r="AJ1691" s="45"/>
      <c r="AK1691" s="45"/>
      <c r="AL1691" s="45"/>
      <c r="AM1691" s="45"/>
      <c r="AN1691" s="45"/>
      <c r="AO1691" s="45"/>
      <c r="AP1691" s="45"/>
      <c r="AQ1691" s="45"/>
      <c r="AR1691" s="45"/>
      <c r="AS1691" s="45"/>
      <c r="AT1691" s="45"/>
      <c r="AU1691" s="45"/>
      <c r="AV1691" s="45"/>
      <c r="AW1691" s="45"/>
      <c r="AX1691" s="45"/>
      <c r="AY1691" s="45"/>
      <c r="AZ1691" s="45"/>
      <c r="BA1691" s="45"/>
      <c r="BB1691" s="45"/>
      <c r="BC1691" s="45">
        <v>2</v>
      </c>
    </row>
    <row r="1692" spans="1:55" x14ac:dyDescent="0.25">
      <c r="A1692" s="46" t="s">
        <v>14280</v>
      </c>
      <c r="B1692" s="45"/>
      <c r="C1692" s="45"/>
      <c r="D1692" s="45"/>
      <c r="E1692" s="45"/>
      <c r="F1692" s="45"/>
      <c r="G1692" s="45"/>
      <c r="H1692" s="45"/>
      <c r="I1692" s="45"/>
      <c r="J1692" s="45"/>
      <c r="K1692" s="45"/>
      <c r="L1692" s="45">
        <v>1</v>
      </c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  <c r="AG1692" s="45"/>
      <c r="AH1692" s="45"/>
      <c r="AI1692" s="45"/>
      <c r="AJ1692" s="45"/>
      <c r="AK1692" s="45"/>
      <c r="AL1692" s="45"/>
      <c r="AM1692" s="45"/>
      <c r="AN1692" s="45"/>
      <c r="AO1692" s="45"/>
      <c r="AP1692" s="45"/>
      <c r="AQ1692" s="45"/>
      <c r="AR1692" s="45"/>
      <c r="AS1692" s="45"/>
      <c r="AT1692" s="45"/>
      <c r="AU1692" s="45"/>
      <c r="AV1692" s="45"/>
      <c r="AW1692" s="45"/>
      <c r="AX1692" s="45"/>
      <c r="AY1692" s="45"/>
      <c r="AZ1692" s="45"/>
      <c r="BA1692" s="45"/>
      <c r="BB1692" s="45"/>
      <c r="BC1692" s="45">
        <v>1</v>
      </c>
    </row>
    <row r="1693" spans="1:55" x14ac:dyDescent="0.25">
      <c r="A1693" s="46" t="s">
        <v>14281</v>
      </c>
      <c r="B1693" s="45"/>
      <c r="C1693" s="45">
        <v>1</v>
      </c>
      <c r="D1693" s="45"/>
      <c r="E1693" s="45"/>
      <c r="F1693" s="45"/>
      <c r="G1693" s="45"/>
      <c r="H1693" s="45"/>
      <c r="I1693" s="45"/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  <c r="AG1693" s="45"/>
      <c r="AH1693" s="45"/>
      <c r="AI1693" s="45"/>
      <c r="AJ1693" s="45"/>
      <c r="AK1693" s="45"/>
      <c r="AL1693" s="45"/>
      <c r="AM1693" s="45"/>
      <c r="AN1693" s="45"/>
      <c r="AO1693" s="45"/>
      <c r="AP1693" s="45"/>
      <c r="AQ1693" s="45"/>
      <c r="AR1693" s="45"/>
      <c r="AS1693" s="45"/>
      <c r="AT1693" s="45"/>
      <c r="AU1693" s="45"/>
      <c r="AV1693" s="45"/>
      <c r="AW1693" s="45"/>
      <c r="AX1693" s="45"/>
      <c r="AY1693" s="45"/>
      <c r="AZ1693" s="45"/>
      <c r="BA1693" s="45"/>
      <c r="BB1693" s="45"/>
      <c r="BC1693" s="45">
        <v>1</v>
      </c>
    </row>
    <row r="1694" spans="1:55" x14ac:dyDescent="0.25">
      <c r="A1694" s="46" t="s">
        <v>14282</v>
      </c>
      <c r="B1694" s="45"/>
      <c r="C1694" s="45"/>
      <c r="D1694" s="45"/>
      <c r="E1694" s="45"/>
      <c r="F1694" s="45"/>
      <c r="G1694" s="45"/>
      <c r="H1694" s="45"/>
      <c r="I1694" s="45"/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>
        <v>1</v>
      </c>
      <c r="AB1694" s="45"/>
      <c r="AC1694" s="45"/>
      <c r="AD1694" s="45"/>
      <c r="AE1694" s="45"/>
      <c r="AF1694" s="45"/>
      <c r="AG1694" s="45"/>
      <c r="AH1694" s="45"/>
      <c r="AI1694" s="45"/>
      <c r="AJ1694" s="45"/>
      <c r="AK1694" s="45"/>
      <c r="AL1694" s="45"/>
      <c r="AM1694" s="45"/>
      <c r="AN1694" s="45"/>
      <c r="AO1694" s="45"/>
      <c r="AP1694" s="45"/>
      <c r="AQ1694" s="45"/>
      <c r="AR1694" s="45"/>
      <c r="AS1694" s="45"/>
      <c r="AT1694" s="45"/>
      <c r="AU1694" s="45"/>
      <c r="AV1694" s="45"/>
      <c r="AW1694" s="45"/>
      <c r="AX1694" s="45"/>
      <c r="AY1694" s="45"/>
      <c r="AZ1694" s="45"/>
      <c r="BA1694" s="45"/>
      <c r="BB1694" s="45"/>
      <c r="BC1694" s="45">
        <v>1</v>
      </c>
    </row>
    <row r="1695" spans="1:55" x14ac:dyDescent="0.25">
      <c r="A1695" s="46" t="s">
        <v>14283</v>
      </c>
      <c r="B1695" s="45"/>
      <c r="C1695" s="45">
        <v>1</v>
      </c>
      <c r="D1695" s="45"/>
      <c r="E1695" s="45"/>
      <c r="F1695" s="45"/>
      <c r="G1695" s="45"/>
      <c r="H1695" s="45"/>
      <c r="I1695" s="45"/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  <c r="AG1695" s="45"/>
      <c r="AH1695" s="45"/>
      <c r="AI1695" s="45"/>
      <c r="AJ1695" s="45"/>
      <c r="AK1695" s="45"/>
      <c r="AL1695" s="45"/>
      <c r="AM1695" s="45"/>
      <c r="AN1695" s="45"/>
      <c r="AO1695" s="45"/>
      <c r="AP1695" s="45"/>
      <c r="AQ1695" s="45"/>
      <c r="AR1695" s="45"/>
      <c r="AS1695" s="45"/>
      <c r="AT1695" s="45"/>
      <c r="AU1695" s="45"/>
      <c r="AV1695" s="45"/>
      <c r="AW1695" s="45"/>
      <c r="AX1695" s="45"/>
      <c r="AY1695" s="45"/>
      <c r="AZ1695" s="45"/>
      <c r="BA1695" s="45"/>
      <c r="BB1695" s="45"/>
      <c r="BC1695" s="45">
        <v>1</v>
      </c>
    </row>
    <row r="1696" spans="1:55" x14ac:dyDescent="0.25">
      <c r="A1696" s="46" t="s">
        <v>14284</v>
      </c>
      <c r="B1696" s="45"/>
      <c r="C1696" s="45"/>
      <c r="D1696" s="45"/>
      <c r="E1696" s="45"/>
      <c r="F1696" s="45"/>
      <c r="G1696" s="45"/>
      <c r="H1696" s="45"/>
      <c r="I1696" s="45"/>
      <c r="J1696" s="45"/>
      <c r="K1696" s="45"/>
      <c r="L1696" s="45"/>
      <c r="M1696" s="45"/>
      <c r="N1696" s="45">
        <v>1</v>
      </c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  <c r="AG1696" s="45"/>
      <c r="AH1696" s="45"/>
      <c r="AI1696" s="45"/>
      <c r="AJ1696" s="45"/>
      <c r="AK1696" s="45"/>
      <c r="AL1696" s="45"/>
      <c r="AM1696" s="45"/>
      <c r="AN1696" s="45"/>
      <c r="AO1696" s="45"/>
      <c r="AP1696" s="45"/>
      <c r="AQ1696" s="45"/>
      <c r="AR1696" s="45"/>
      <c r="AS1696" s="45"/>
      <c r="AT1696" s="45"/>
      <c r="AU1696" s="45"/>
      <c r="AV1696" s="45"/>
      <c r="AW1696" s="45"/>
      <c r="AX1696" s="45"/>
      <c r="AY1696" s="45"/>
      <c r="AZ1696" s="45"/>
      <c r="BA1696" s="45"/>
      <c r="BB1696" s="45"/>
      <c r="BC1696" s="45">
        <v>1</v>
      </c>
    </row>
    <row r="1697" spans="1:55" x14ac:dyDescent="0.25">
      <c r="A1697" s="46" t="s">
        <v>14285</v>
      </c>
      <c r="B1697" s="45"/>
      <c r="C1697" s="45"/>
      <c r="D1697" s="45"/>
      <c r="E1697" s="45"/>
      <c r="F1697" s="45"/>
      <c r="G1697" s="45"/>
      <c r="H1697" s="45"/>
      <c r="I1697" s="45"/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>
        <v>1</v>
      </c>
      <c r="AA1697" s="45"/>
      <c r="AB1697" s="45"/>
      <c r="AC1697" s="45"/>
      <c r="AD1697" s="45"/>
      <c r="AE1697" s="45"/>
      <c r="AF1697" s="45"/>
      <c r="AG1697" s="45"/>
      <c r="AH1697" s="45"/>
      <c r="AI1697" s="45"/>
      <c r="AJ1697" s="45"/>
      <c r="AK1697" s="45"/>
      <c r="AL1697" s="45"/>
      <c r="AM1697" s="45"/>
      <c r="AN1697" s="45"/>
      <c r="AO1697" s="45"/>
      <c r="AP1697" s="45"/>
      <c r="AQ1697" s="45"/>
      <c r="AR1697" s="45"/>
      <c r="AS1697" s="45"/>
      <c r="AT1697" s="45"/>
      <c r="AU1697" s="45"/>
      <c r="AV1697" s="45"/>
      <c r="AW1697" s="45"/>
      <c r="AX1697" s="45"/>
      <c r="AY1697" s="45"/>
      <c r="AZ1697" s="45"/>
      <c r="BA1697" s="45"/>
      <c r="BB1697" s="45"/>
      <c r="BC1697" s="45">
        <v>1</v>
      </c>
    </row>
    <row r="1698" spans="1:55" x14ac:dyDescent="0.25">
      <c r="A1698" s="46" t="s">
        <v>14286</v>
      </c>
      <c r="B1698" s="45"/>
      <c r="C1698" s="45"/>
      <c r="D1698" s="45"/>
      <c r="E1698" s="45"/>
      <c r="F1698" s="45"/>
      <c r="G1698" s="45"/>
      <c r="H1698" s="45"/>
      <c r="I1698" s="45"/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>
        <v>1</v>
      </c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  <c r="AG1698" s="45"/>
      <c r="AH1698" s="45"/>
      <c r="AI1698" s="45"/>
      <c r="AJ1698" s="45"/>
      <c r="AK1698" s="45"/>
      <c r="AL1698" s="45"/>
      <c r="AM1698" s="45"/>
      <c r="AN1698" s="45"/>
      <c r="AO1698" s="45"/>
      <c r="AP1698" s="45"/>
      <c r="AQ1698" s="45"/>
      <c r="AR1698" s="45"/>
      <c r="AS1698" s="45"/>
      <c r="AT1698" s="45"/>
      <c r="AU1698" s="45"/>
      <c r="AV1698" s="45"/>
      <c r="AW1698" s="45"/>
      <c r="AX1698" s="45"/>
      <c r="AY1698" s="45"/>
      <c r="AZ1698" s="45"/>
      <c r="BA1698" s="45"/>
      <c r="BB1698" s="45"/>
      <c r="BC1698" s="45">
        <v>1</v>
      </c>
    </row>
    <row r="1699" spans="1:55" x14ac:dyDescent="0.25">
      <c r="A1699" s="46" t="s">
        <v>14287</v>
      </c>
      <c r="B1699" s="45"/>
      <c r="C1699" s="45"/>
      <c r="D1699" s="45"/>
      <c r="E1699" s="45"/>
      <c r="F1699" s="45"/>
      <c r="G1699" s="45"/>
      <c r="H1699" s="45"/>
      <c r="I1699" s="45"/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  <c r="AG1699" s="45"/>
      <c r="AH1699" s="45">
        <v>1</v>
      </c>
      <c r="AI1699" s="45"/>
      <c r="AJ1699" s="45"/>
      <c r="AK1699" s="45"/>
      <c r="AL1699" s="45"/>
      <c r="AM1699" s="45"/>
      <c r="AN1699" s="45"/>
      <c r="AO1699" s="45"/>
      <c r="AP1699" s="45"/>
      <c r="AQ1699" s="45"/>
      <c r="AR1699" s="45"/>
      <c r="AS1699" s="45"/>
      <c r="AT1699" s="45"/>
      <c r="AU1699" s="45"/>
      <c r="AV1699" s="45"/>
      <c r="AW1699" s="45"/>
      <c r="AX1699" s="45"/>
      <c r="AY1699" s="45"/>
      <c r="AZ1699" s="45"/>
      <c r="BA1699" s="45"/>
      <c r="BB1699" s="45"/>
      <c r="BC1699" s="45">
        <v>1</v>
      </c>
    </row>
    <row r="1700" spans="1:55" x14ac:dyDescent="0.25">
      <c r="A1700" s="46" t="s">
        <v>14288</v>
      </c>
      <c r="B1700" s="45"/>
      <c r="C1700" s="45"/>
      <c r="D1700" s="45"/>
      <c r="E1700" s="45"/>
      <c r="F1700" s="45"/>
      <c r="G1700" s="45"/>
      <c r="H1700" s="45"/>
      <c r="I1700" s="45"/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  <c r="AG1700" s="45"/>
      <c r="AH1700" s="45"/>
      <c r="AI1700" s="45"/>
      <c r="AJ1700" s="45"/>
      <c r="AK1700" s="45"/>
      <c r="AL1700" s="45"/>
      <c r="AM1700" s="45"/>
      <c r="AN1700" s="45"/>
      <c r="AO1700" s="45"/>
      <c r="AP1700" s="45"/>
      <c r="AQ1700" s="45"/>
      <c r="AR1700" s="45"/>
      <c r="AS1700" s="45"/>
      <c r="AT1700" s="45">
        <v>1</v>
      </c>
      <c r="AU1700" s="45"/>
      <c r="AV1700" s="45"/>
      <c r="AW1700" s="45"/>
      <c r="AX1700" s="45"/>
      <c r="AY1700" s="45"/>
      <c r="AZ1700" s="45"/>
      <c r="BA1700" s="45"/>
      <c r="BB1700" s="45"/>
      <c r="BC1700" s="45">
        <v>1</v>
      </c>
    </row>
    <row r="1701" spans="1:55" x14ac:dyDescent="0.25">
      <c r="A1701" s="46" t="s">
        <v>14289</v>
      </c>
      <c r="B1701" s="45"/>
      <c r="C1701" s="45"/>
      <c r="D1701" s="45"/>
      <c r="E1701" s="45"/>
      <c r="F1701" s="45"/>
      <c r="G1701" s="45"/>
      <c r="H1701" s="45"/>
      <c r="I1701" s="45"/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>
        <v>1</v>
      </c>
      <c r="AB1701" s="45"/>
      <c r="AC1701" s="45"/>
      <c r="AD1701" s="45"/>
      <c r="AE1701" s="45"/>
      <c r="AF1701" s="45"/>
      <c r="AG1701" s="45"/>
      <c r="AH1701" s="45"/>
      <c r="AI1701" s="45"/>
      <c r="AJ1701" s="45"/>
      <c r="AK1701" s="45"/>
      <c r="AL1701" s="45"/>
      <c r="AM1701" s="45"/>
      <c r="AN1701" s="45"/>
      <c r="AO1701" s="45"/>
      <c r="AP1701" s="45"/>
      <c r="AQ1701" s="45"/>
      <c r="AR1701" s="45"/>
      <c r="AS1701" s="45"/>
      <c r="AT1701" s="45"/>
      <c r="AU1701" s="45"/>
      <c r="AV1701" s="45"/>
      <c r="AW1701" s="45"/>
      <c r="AX1701" s="45"/>
      <c r="AY1701" s="45"/>
      <c r="AZ1701" s="45"/>
      <c r="BA1701" s="45"/>
      <c r="BB1701" s="45"/>
      <c r="BC1701" s="45">
        <v>1</v>
      </c>
    </row>
    <row r="1702" spans="1:55" x14ac:dyDescent="0.25">
      <c r="A1702" s="46" t="s">
        <v>14290</v>
      </c>
      <c r="B1702" s="45"/>
      <c r="C1702" s="45"/>
      <c r="D1702" s="45"/>
      <c r="E1702" s="45"/>
      <c r="F1702" s="45"/>
      <c r="G1702" s="45"/>
      <c r="H1702" s="45"/>
      <c r="I1702" s="45"/>
      <c r="J1702" s="45"/>
      <c r="K1702" s="45"/>
      <c r="L1702" s="45">
        <v>1</v>
      </c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  <c r="AG1702" s="45"/>
      <c r="AH1702" s="45"/>
      <c r="AI1702" s="45"/>
      <c r="AJ1702" s="45"/>
      <c r="AK1702" s="45"/>
      <c r="AL1702" s="45"/>
      <c r="AM1702" s="45"/>
      <c r="AN1702" s="45"/>
      <c r="AO1702" s="45"/>
      <c r="AP1702" s="45"/>
      <c r="AQ1702" s="45"/>
      <c r="AR1702" s="45"/>
      <c r="AS1702" s="45"/>
      <c r="AT1702" s="45"/>
      <c r="AU1702" s="45"/>
      <c r="AV1702" s="45"/>
      <c r="AW1702" s="45"/>
      <c r="AX1702" s="45"/>
      <c r="AY1702" s="45"/>
      <c r="AZ1702" s="45"/>
      <c r="BA1702" s="45"/>
      <c r="BB1702" s="45"/>
      <c r="BC1702" s="45">
        <v>1</v>
      </c>
    </row>
    <row r="1703" spans="1:55" x14ac:dyDescent="0.25">
      <c r="A1703" s="46" t="s">
        <v>14291</v>
      </c>
      <c r="B1703" s="45"/>
      <c r="C1703" s="45"/>
      <c r="D1703" s="45"/>
      <c r="E1703" s="45"/>
      <c r="F1703" s="45"/>
      <c r="G1703" s="45"/>
      <c r="H1703" s="45"/>
      <c r="I1703" s="45"/>
      <c r="J1703" s="45"/>
      <c r="K1703" s="45">
        <v>1</v>
      </c>
      <c r="L1703" s="45">
        <v>1</v>
      </c>
      <c r="M1703" s="45"/>
      <c r="N1703" s="45">
        <v>1</v>
      </c>
      <c r="O1703" s="45"/>
      <c r="P1703" s="45"/>
      <c r="Q1703" s="45"/>
      <c r="R1703" s="45"/>
      <c r="S1703" s="45">
        <v>1</v>
      </c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  <c r="AG1703" s="45"/>
      <c r="AH1703" s="45"/>
      <c r="AI1703" s="45"/>
      <c r="AJ1703" s="45"/>
      <c r="AK1703" s="45"/>
      <c r="AL1703" s="45"/>
      <c r="AM1703" s="45"/>
      <c r="AN1703" s="45"/>
      <c r="AO1703" s="45"/>
      <c r="AP1703" s="45"/>
      <c r="AQ1703" s="45"/>
      <c r="AR1703" s="45"/>
      <c r="AS1703" s="45"/>
      <c r="AT1703" s="45">
        <v>1</v>
      </c>
      <c r="AU1703" s="45"/>
      <c r="AV1703" s="45"/>
      <c r="AW1703" s="45"/>
      <c r="AX1703" s="45"/>
      <c r="AY1703" s="45"/>
      <c r="AZ1703" s="45">
        <v>1</v>
      </c>
      <c r="BA1703" s="45">
        <v>1</v>
      </c>
      <c r="BB1703" s="45"/>
      <c r="BC1703" s="45">
        <v>7</v>
      </c>
    </row>
    <row r="1704" spans="1:55" x14ac:dyDescent="0.25">
      <c r="A1704" s="46" t="s">
        <v>14292</v>
      </c>
      <c r="B1704" s="45"/>
      <c r="C1704" s="45"/>
      <c r="D1704" s="45"/>
      <c r="E1704" s="45"/>
      <c r="F1704" s="45"/>
      <c r="G1704" s="45"/>
      <c r="H1704" s="45"/>
      <c r="I1704" s="45"/>
      <c r="J1704" s="45"/>
      <c r="K1704" s="45"/>
      <c r="L1704" s="45"/>
      <c r="M1704" s="45"/>
      <c r="N1704" s="45"/>
      <c r="O1704" s="45"/>
      <c r="P1704" s="45">
        <v>1</v>
      </c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  <c r="AG1704" s="45"/>
      <c r="AH1704" s="45"/>
      <c r="AI1704" s="45"/>
      <c r="AJ1704" s="45"/>
      <c r="AK1704" s="45"/>
      <c r="AL1704" s="45"/>
      <c r="AM1704" s="45"/>
      <c r="AN1704" s="45"/>
      <c r="AO1704" s="45"/>
      <c r="AP1704" s="45"/>
      <c r="AQ1704" s="45"/>
      <c r="AR1704" s="45"/>
      <c r="AS1704" s="45"/>
      <c r="AT1704" s="45"/>
      <c r="AU1704" s="45"/>
      <c r="AV1704" s="45">
        <v>1</v>
      </c>
      <c r="AW1704" s="45"/>
      <c r="AX1704" s="45"/>
      <c r="AY1704" s="45"/>
      <c r="AZ1704" s="45"/>
      <c r="BA1704" s="45"/>
      <c r="BB1704" s="45"/>
      <c r="BC1704" s="45">
        <v>2</v>
      </c>
    </row>
    <row r="1705" spans="1:55" x14ac:dyDescent="0.25">
      <c r="A1705" s="46" t="s">
        <v>14293</v>
      </c>
      <c r="B1705" s="45"/>
      <c r="C1705" s="45"/>
      <c r="D1705" s="45"/>
      <c r="E1705" s="45"/>
      <c r="F1705" s="45">
        <v>1</v>
      </c>
      <c r="G1705" s="45"/>
      <c r="H1705" s="45"/>
      <c r="I1705" s="45"/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  <c r="AG1705" s="45"/>
      <c r="AH1705" s="45"/>
      <c r="AI1705" s="45"/>
      <c r="AJ1705" s="45"/>
      <c r="AK1705" s="45"/>
      <c r="AL1705" s="45"/>
      <c r="AM1705" s="45"/>
      <c r="AN1705" s="45"/>
      <c r="AO1705" s="45"/>
      <c r="AP1705" s="45"/>
      <c r="AQ1705" s="45"/>
      <c r="AR1705" s="45"/>
      <c r="AS1705" s="45"/>
      <c r="AT1705" s="45"/>
      <c r="AU1705" s="45"/>
      <c r="AV1705" s="45"/>
      <c r="AW1705" s="45"/>
      <c r="AX1705" s="45"/>
      <c r="AY1705" s="45"/>
      <c r="AZ1705" s="45"/>
      <c r="BA1705" s="45"/>
      <c r="BB1705" s="45"/>
      <c r="BC1705" s="45">
        <v>1</v>
      </c>
    </row>
    <row r="1706" spans="1:55" x14ac:dyDescent="0.25">
      <c r="A1706" s="46" t="s">
        <v>14294</v>
      </c>
      <c r="B1706" s="45"/>
      <c r="C1706" s="45"/>
      <c r="D1706" s="45"/>
      <c r="E1706" s="45"/>
      <c r="F1706" s="45"/>
      <c r="G1706" s="45"/>
      <c r="H1706" s="45"/>
      <c r="I1706" s="45"/>
      <c r="J1706" s="45"/>
      <c r="K1706" s="45"/>
      <c r="L1706" s="45">
        <v>1</v>
      </c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  <c r="AG1706" s="45"/>
      <c r="AH1706" s="45"/>
      <c r="AI1706" s="45"/>
      <c r="AJ1706" s="45"/>
      <c r="AK1706" s="45"/>
      <c r="AL1706" s="45"/>
      <c r="AM1706" s="45"/>
      <c r="AN1706" s="45"/>
      <c r="AO1706" s="45"/>
      <c r="AP1706" s="45"/>
      <c r="AQ1706" s="45"/>
      <c r="AR1706" s="45"/>
      <c r="AS1706" s="45"/>
      <c r="AT1706" s="45"/>
      <c r="AU1706" s="45"/>
      <c r="AV1706" s="45"/>
      <c r="AW1706" s="45"/>
      <c r="AX1706" s="45"/>
      <c r="AY1706" s="45"/>
      <c r="AZ1706" s="45"/>
      <c r="BA1706" s="45"/>
      <c r="BB1706" s="45"/>
      <c r="BC1706" s="45">
        <v>1</v>
      </c>
    </row>
    <row r="1707" spans="1:55" x14ac:dyDescent="0.25">
      <c r="A1707" s="46" t="s">
        <v>14295</v>
      </c>
      <c r="B1707" s="45"/>
      <c r="C1707" s="45"/>
      <c r="D1707" s="45"/>
      <c r="E1707" s="45"/>
      <c r="F1707" s="45"/>
      <c r="G1707" s="45">
        <v>1</v>
      </c>
      <c r="H1707" s="45"/>
      <c r="I1707" s="45"/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  <c r="AG1707" s="45"/>
      <c r="AH1707" s="45"/>
      <c r="AI1707" s="45"/>
      <c r="AJ1707" s="45"/>
      <c r="AK1707" s="45"/>
      <c r="AL1707" s="45"/>
      <c r="AM1707" s="45"/>
      <c r="AN1707" s="45"/>
      <c r="AO1707" s="45"/>
      <c r="AP1707" s="45"/>
      <c r="AQ1707" s="45"/>
      <c r="AR1707" s="45"/>
      <c r="AS1707" s="45"/>
      <c r="AT1707" s="45"/>
      <c r="AU1707" s="45"/>
      <c r="AV1707" s="45"/>
      <c r="AW1707" s="45"/>
      <c r="AX1707" s="45"/>
      <c r="AY1707" s="45"/>
      <c r="AZ1707" s="45"/>
      <c r="BA1707" s="45"/>
      <c r="BB1707" s="45"/>
      <c r="BC1707" s="45">
        <v>1</v>
      </c>
    </row>
    <row r="1708" spans="1:55" x14ac:dyDescent="0.25">
      <c r="A1708" s="46" t="s">
        <v>14296</v>
      </c>
      <c r="B1708" s="45"/>
      <c r="C1708" s="45"/>
      <c r="D1708" s="45"/>
      <c r="E1708" s="45"/>
      <c r="F1708" s="45"/>
      <c r="G1708" s="45"/>
      <c r="H1708" s="45"/>
      <c r="I1708" s="45"/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>
        <v>1</v>
      </c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  <c r="AG1708" s="45"/>
      <c r="AH1708" s="45"/>
      <c r="AI1708" s="45"/>
      <c r="AJ1708" s="45"/>
      <c r="AK1708" s="45"/>
      <c r="AL1708" s="45"/>
      <c r="AM1708" s="45"/>
      <c r="AN1708" s="45"/>
      <c r="AO1708" s="45"/>
      <c r="AP1708" s="45"/>
      <c r="AQ1708" s="45"/>
      <c r="AR1708" s="45"/>
      <c r="AS1708" s="45"/>
      <c r="AT1708" s="45"/>
      <c r="AU1708" s="45"/>
      <c r="AV1708" s="45"/>
      <c r="AW1708" s="45"/>
      <c r="AX1708" s="45"/>
      <c r="AY1708" s="45"/>
      <c r="AZ1708" s="45"/>
      <c r="BA1708" s="45"/>
      <c r="BB1708" s="45"/>
      <c r="BC1708" s="45">
        <v>1</v>
      </c>
    </row>
    <row r="1709" spans="1:55" x14ac:dyDescent="0.25">
      <c r="A1709" s="46" t="s">
        <v>14297</v>
      </c>
      <c r="B1709" s="45"/>
      <c r="C1709" s="45"/>
      <c r="D1709" s="45"/>
      <c r="E1709" s="45"/>
      <c r="F1709" s="45"/>
      <c r="G1709" s="45"/>
      <c r="H1709" s="45"/>
      <c r="I1709" s="45"/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>
        <v>1</v>
      </c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  <c r="AG1709" s="45"/>
      <c r="AH1709" s="45"/>
      <c r="AI1709" s="45"/>
      <c r="AJ1709" s="45"/>
      <c r="AK1709" s="45"/>
      <c r="AL1709" s="45"/>
      <c r="AM1709" s="45"/>
      <c r="AN1709" s="45"/>
      <c r="AO1709" s="45"/>
      <c r="AP1709" s="45"/>
      <c r="AQ1709" s="45"/>
      <c r="AR1709" s="45"/>
      <c r="AS1709" s="45"/>
      <c r="AT1709" s="45"/>
      <c r="AU1709" s="45"/>
      <c r="AV1709" s="45"/>
      <c r="AW1709" s="45"/>
      <c r="AX1709" s="45"/>
      <c r="AY1709" s="45"/>
      <c r="AZ1709" s="45"/>
      <c r="BA1709" s="45"/>
      <c r="BB1709" s="45"/>
      <c r="BC1709" s="45">
        <v>1</v>
      </c>
    </row>
    <row r="1710" spans="1:55" x14ac:dyDescent="0.25">
      <c r="A1710" s="46" t="s">
        <v>14298</v>
      </c>
      <c r="B1710" s="45"/>
      <c r="C1710" s="45"/>
      <c r="D1710" s="45"/>
      <c r="E1710" s="45"/>
      <c r="F1710" s="45"/>
      <c r="G1710" s="45"/>
      <c r="H1710" s="45"/>
      <c r="I1710" s="45"/>
      <c r="J1710" s="45"/>
      <c r="K1710" s="45"/>
      <c r="L1710" s="45">
        <v>1</v>
      </c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  <c r="AG1710" s="45"/>
      <c r="AH1710" s="45"/>
      <c r="AI1710" s="45"/>
      <c r="AJ1710" s="45"/>
      <c r="AK1710" s="45"/>
      <c r="AL1710" s="45"/>
      <c r="AM1710" s="45"/>
      <c r="AN1710" s="45"/>
      <c r="AO1710" s="45"/>
      <c r="AP1710" s="45"/>
      <c r="AQ1710" s="45"/>
      <c r="AR1710" s="45"/>
      <c r="AS1710" s="45"/>
      <c r="AT1710" s="45">
        <v>1</v>
      </c>
      <c r="AU1710" s="45"/>
      <c r="AV1710" s="45"/>
      <c r="AW1710" s="45"/>
      <c r="AX1710" s="45"/>
      <c r="AY1710" s="45"/>
      <c r="AZ1710" s="45"/>
      <c r="BA1710" s="45"/>
      <c r="BB1710" s="45"/>
      <c r="BC1710" s="45">
        <v>2</v>
      </c>
    </row>
    <row r="1711" spans="1:55" x14ac:dyDescent="0.25">
      <c r="A1711" s="46" t="s">
        <v>14299</v>
      </c>
      <c r="B1711" s="45"/>
      <c r="C1711" s="45"/>
      <c r="D1711" s="45"/>
      <c r="E1711" s="45"/>
      <c r="F1711" s="45"/>
      <c r="G1711" s="45"/>
      <c r="H1711" s="45"/>
      <c r="I1711" s="45"/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  <c r="AG1711" s="45"/>
      <c r="AH1711" s="45"/>
      <c r="AI1711" s="45"/>
      <c r="AJ1711" s="45"/>
      <c r="AK1711" s="45"/>
      <c r="AL1711" s="45"/>
      <c r="AM1711" s="45"/>
      <c r="AN1711" s="45"/>
      <c r="AO1711" s="45"/>
      <c r="AP1711" s="45"/>
      <c r="AQ1711" s="45"/>
      <c r="AR1711" s="45"/>
      <c r="AS1711" s="45"/>
      <c r="AT1711" s="45">
        <v>1</v>
      </c>
      <c r="AU1711" s="45"/>
      <c r="AV1711" s="45"/>
      <c r="AW1711" s="45"/>
      <c r="AX1711" s="45"/>
      <c r="AY1711" s="45"/>
      <c r="AZ1711" s="45"/>
      <c r="BA1711" s="45"/>
      <c r="BB1711" s="45"/>
      <c r="BC1711" s="45">
        <v>1</v>
      </c>
    </row>
    <row r="1712" spans="1:55" x14ac:dyDescent="0.25">
      <c r="A1712" s="46" t="s">
        <v>14300</v>
      </c>
      <c r="B1712" s="45"/>
      <c r="C1712" s="45"/>
      <c r="D1712" s="45"/>
      <c r="E1712" s="45"/>
      <c r="F1712" s="45"/>
      <c r="G1712" s="45"/>
      <c r="H1712" s="45"/>
      <c r="I1712" s="45"/>
      <c r="J1712" s="45"/>
      <c r="K1712" s="45"/>
      <c r="L1712" s="45"/>
      <c r="M1712" s="45"/>
      <c r="N1712" s="45"/>
      <c r="O1712" s="45">
        <v>1</v>
      </c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>
        <v>1</v>
      </c>
      <c r="AC1712" s="45"/>
      <c r="AD1712" s="45"/>
      <c r="AE1712" s="45"/>
      <c r="AF1712" s="45"/>
      <c r="AG1712" s="45"/>
      <c r="AH1712" s="45"/>
      <c r="AI1712" s="45"/>
      <c r="AJ1712" s="45"/>
      <c r="AK1712" s="45"/>
      <c r="AL1712" s="45"/>
      <c r="AM1712" s="45"/>
      <c r="AN1712" s="45"/>
      <c r="AO1712" s="45"/>
      <c r="AP1712" s="45"/>
      <c r="AQ1712" s="45"/>
      <c r="AR1712" s="45"/>
      <c r="AS1712" s="45"/>
      <c r="AT1712" s="45"/>
      <c r="AU1712" s="45"/>
      <c r="AV1712" s="45"/>
      <c r="AW1712" s="45"/>
      <c r="AX1712" s="45"/>
      <c r="AY1712" s="45"/>
      <c r="AZ1712" s="45"/>
      <c r="BA1712" s="45"/>
      <c r="BB1712" s="45">
        <v>1</v>
      </c>
      <c r="BC1712" s="45">
        <v>3</v>
      </c>
    </row>
    <row r="1713" spans="1:55" x14ac:dyDescent="0.25">
      <c r="A1713" s="46" t="s">
        <v>14301</v>
      </c>
      <c r="B1713" s="45"/>
      <c r="C1713" s="45"/>
      <c r="D1713" s="45"/>
      <c r="E1713" s="45"/>
      <c r="F1713" s="45"/>
      <c r="G1713" s="45"/>
      <c r="H1713" s="45"/>
      <c r="I1713" s="45"/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>
        <v>1</v>
      </c>
      <c r="AA1713" s="45"/>
      <c r="AB1713" s="45"/>
      <c r="AC1713" s="45"/>
      <c r="AD1713" s="45"/>
      <c r="AE1713" s="45"/>
      <c r="AF1713" s="45"/>
      <c r="AG1713" s="45"/>
      <c r="AH1713" s="45"/>
      <c r="AI1713" s="45"/>
      <c r="AJ1713" s="45"/>
      <c r="AK1713" s="45"/>
      <c r="AL1713" s="45">
        <v>1</v>
      </c>
      <c r="AM1713" s="45"/>
      <c r="AN1713" s="45"/>
      <c r="AO1713" s="45"/>
      <c r="AP1713" s="45"/>
      <c r="AQ1713" s="45"/>
      <c r="AR1713" s="45"/>
      <c r="AS1713" s="45"/>
      <c r="AT1713" s="45"/>
      <c r="AU1713" s="45"/>
      <c r="AV1713" s="45"/>
      <c r="AW1713" s="45"/>
      <c r="AX1713" s="45"/>
      <c r="AY1713" s="45"/>
      <c r="AZ1713" s="45"/>
      <c r="BA1713" s="45"/>
      <c r="BB1713" s="45"/>
      <c r="BC1713" s="45">
        <v>2</v>
      </c>
    </row>
    <row r="1714" spans="1:55" x14ac:dyDescent="0.25">
      <c r="A1714" s="46" t="s">
        <v>14302</v>
      </c>
      <c r="B1714" s="45"/>
      <c r="C1714" s="45"/>
      <c r="D1714" s="45"/>
      <c r="E1714" s="45"/>
      <c r="F1714" s="45"/>
      <c r="G1714" s="45"/>
      <c r="H1714" s="45"/>
      <c r="I1714" s="45"/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>
        <v>1</v>
      </c>
      <c r="AF1714" s="45"/>
      <c r="AG1714" s="45"/>
      <c r="AH1714" s="45"/>
      <c r="AI1714" s="45"/>
      <c r="AJ1714" s="45"/>
      <c r="AK1714" s="45"/>
      <c r="AL1714" s="45"/>
      <c r="AM1714" s="45"/>
      <c r="AN1714" s="45"/>
      <c r="AO1714" s="45"/>
      <c r="AP1714" s="45"/>
      <c r="AQ1714" s="45"/>
      <c r="AR1714" s="45"/>
      <c r="AS1714" s="45"/>
      <c r="AT1714" s="45"/>
      <c r="AU1714" s="45"/>
      <c r="AV1714" s="45"/>
      <c r="AW1714" s="45"/>
      <c r="AX1714" s="45"/>
      <c r="AY1714" s="45"/>
      <c r="AZ1714" s="45"/>
      <c r="BA1714" s="45"/>
      <c r="BB1714" s="45"/>
      <c r="BC1714" s="45">
        <v>1</v>
      </c>
    </row>
    <row r="1715" spans="1:55" x14ac:dyDescent="0.25">
      <c r="A1715" s="46" t="s">
        <v>14303</v>
      </c>
      <c r="B1715" s="45"/>
      <c r="C1715" s="45"/>
      <c r="D1715" s="45"/>
      <c r="E1715" s="45"/>
      <c r="F1715" s="45"/>
      <c r="G1715" s="45"/>
      <c r="H1715" s="45"/>
      <c r="I1715" s="45">
        <v>1</v>
      </c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45"/>
      <c r="AI1715" s="45"/>
      <c r="AJ1715" s="45"/>
      <c r="AK1715" s="45"/>
      <c r="AL1715" s="45"/>
      <c r="AM1715" s="45"/>
      <c r="AN1715" s="45"/>
      <c r="AO1715" s="45"/>
      <c r="AP1715" s="45"/>
      <c r="AQ1715" s="45"/>
      <c r="AR1715" s="45"/>
      <c r="AS1715" s="45"/>
      <c r="AT1715" s="45"/>
      <c r="AU1715" s="45"/>
      <c r="AV1715" s="45"/>
      <c r="AW1715" s="45"/>
      <c r="AX1715" s="45"/>
      <c r="AY1715" s="45"/>
      <c r="AZ1715" s="45"/>
      <c r="BA1715" s="45"/>
      <c r="BB1715" s="45"/>
      <c r="BC1715" s="45">
        <v>1</v>
      </c>
    </row>
    <row r="1716" spans="1:55" x14ac:dyDescent="0.25">
      <c r="A1716" s="46" t="s">
        <v>14304</v>
      </c>
      <c r="B1716" s="45"/>
      <c r="C1716" s="45"/>
      <c r="D1716" s="45"/>
      <c r="E1716" s="45"/>
      <c r="F1716" s="45"/>
      <c r="G1716" s="45"/>
      <c r="H1716" s="45"/>
      <c r="I1716" s="45"/>
      <c r="J1716" s="45"/>
      <c r="K1716" s="45"/>
      <c r="L1716" s="45">
        <v>1</v>
      </c>
      <c r="M1716" s="45"/>
      <c r="N1716" s="45"/>
      <c r="O1716" s="45"/>
      <c r="P1716" s="45"/>
      <c r="Q1716" s="45"/>
      <c r="R1716" s="45">
        <v>1</v>
      </c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>
        <v>1</v>
      </c>
      <c r="AF1716" s="45"/>
      <c r="AG1716" s="45"/>
      <c r="AH1716" s="45"/>
      <c r="AI1716" s="45"/>
      <c r="AJ1716" s="45"/>
      <c r="AK1716" s="45"/>
      <c r="AL1716" s="45"/>
      <c r="AM1716" s="45"/>
      <c r="AN1716" s="45"/>
      <c r="AO1716" s="45"/>
      <c r="AP1716" s="45"/>
      <c r="AQ1716" s="45"/>
      <c r="AR1716" s="45"/>
      <c r="AS1716" s="45"/>
      <c r="AT1716" s="45"/>
      <c r="AU1716" s="45"/>
      <c r="AV1716" s="45"/>
      <c r="AW1716" s="45"/>
      <c r="AX1716" s="45"/>
      <c r="AY1716" s="45"/>
      <c r="AZ1716" s="45"/>
      <c r="BA1716" s="45"/>
      <c r="BB1716" s="45"/>
      <c r="BC1716" s="45">
        <v>3</v>
      </c>
    </row>
    <row r="1717" spans="1:55" x14ac:dyDescent="0.25">
      <c r="A1717" s="46" t="s">
        <v>14305</v>
      </c>
      <c r="B1717" s="45"/>
      <c r="C1717" s="45"/>
      <c r="D1717" s="45"/>
      <c r="E1717" s="45"/>
      <c r="F1717" s="45"/>
      <c r="G1717" s="45"/>
      <c r="H1717" s="45"/>
      <c r="I1717" s="45"/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  <c r="AG1717" s="45"/>
      <c r="AH1717" s="45"/>
      <c r="AI1717" s="45"/>
      <c r="AJ1717" s="45"/>
      <c r="AK1717" s="45"/>
      <c r="AL1717" s="45"/>
      <c r="AM1717" s="45"/>
      <c r="AN1717" s="45"/>
      <c r="AO1717" s="45"/>
      <c r="AP1717" s="45"/>
      <c r="AQ1717" s="45"/>
      <c r="AR1717" s="45"/>
      <c r="AS1717" s="45"/>
      <c r="AT1717" s="45">
        <v>1</v>
      </c>
      <c r="AU1717" s="45"/>
      <c r="AV1717" s="45"/>
      <c r="AW1717" s="45"/>
      <c r="AX1717" s="45"/>
      <c r="AY1717" s="45"/>
      <c r="AZ1717" s="45"/>
      <c r="BA1717" s="45"/>
      <c r="BB1717" s="45"/>
      <c r="BC1717" s="45">
        <v>1</v>
      </c>
    </row>
    <row r="1718" spans="1:55" x14ac:dyDescent="0.25">
      <c r="A1718" s="46" t="s">
        <v>14306</v>
      </c>
      <c r="B1718" s="45"/>
      <c r="C1718" s="45"/>
      <c r="D1718" s="45"/>
      <c r="E1718" s="45"/>
      <c r="F1718" s="45"/>
      <c r="G1718" s="45"/>
      <c r="H1718" s="45"/>
      <c r="I1718" s="45"/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>
        <v>1</v>
      </c>
      <c r="AF1718" s="45"/>
      <c r="AG1718" s="45"/>
      <c r="AH1718" s="45"/>
      <c r="AI1718" s="45"/>
      <c r="AJ1718" s="45"/>
      <c r="AK1718" s="45"/>
      <c r="AL1718" s="45"/>
      <c r="AM1718" s="45"/>
      <c r="AN1718" s="45"/>
      <c r="AO1718" s="45"/>
      <c r="AP1718" s="45"/>
      <c r="AQ1718" s="45"/>
      <c r="AR1718" s="45"/>
      <c r="AS1718" s="45"/>
      <c r="AT1718" s="45"/>
      <c r="AU1718" s="45"/>
      <c r="AV1718" s="45"/>
      <c r="AW1718" s="45"/>
      <c r="AX1718" s="45"/>
      <c r="AY1718" s="45">
        <v>1</v>
      </c>
      <c r="AZ1718" s="45"/>
      <c r="BA1718" s="45"/>
      <c r="BB1718" s="45"/>
      <c r="BC1718" s="45">
        <v>2</v>
      </c>
    </row>
    <row r="1719" spans="1:55" x14ac:dyDescent="0.25">
      <c r="A1719" s="46" t="s">
        <v>14307</v>
      </c>
      <c r="B1719" s="45"/>
      <c r="C1719" s="45"/>
      <c r="D1719" s="45"/>
      <c r="E1719" s="45"/>
      <c r="F1719" s="45"/>
      <c r="G1719" s="45"/>
      <c r="H1719" s="45"/>
      <c r="I1719" s="45"/>
      <c r="J1719" s="45"/>
      <c r="K1719" s="45"/>
      <c r="L1719" s="45">
        <v>1</v>
      </c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  <c r="AG1719" s="45"/>
      <c r="AH1719" s="45"/>
      <c r="AI1719" s="45"/>
      <c r="AJ1719" s="45"/>
      <c r="AK1719" s="45"/>
      <c r="AL1719" s="45"/>
      <c r="AM1719" s="45"/>
      <c r="AN1719" s="45"/>
      <c r="AO1719" s="45"/>
      <c r="AP1719" s="45"/>
      <c r="AQ1719" s="45"/>
      <c r="AR1719" s="45"/>
      <c r="AS1719" s="45"/>
      <c r="AT1719" s="45"/>
      <c r="AU1719" s="45"/>
      <c r="AV1719" s="45"/>
      <c r="AW1719" s="45"/>
      <c r="AX1719" s="45"/>
      <c r="AY1719" s="45"/>
      <c r="AZ1719" s="45"/>
      <c r="BA1719" s="45"/>
      <c r="BB1719" s="45"/>
      <c r="BC1719" s="45">
        <v>1</v>
      </c>
    </row>
    <row r="1720" spans="1:55" x14ac:dyDescent="0.25">
      <c r="A1720" s="46" t="s">
        <v>14308</v>
      </c>
      <c r="B1720" s="45"/>
      <c r="C1720" s="45"/>
      <c r="D1720" s="45"/>
      <c r="E1720" s="45"/>
      <c r="F1720" s="45"/>
      <c r="G1720" s="45"/>
      <c r="H1720" s="45"/>
      <c r="I1720" s="45"/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  <c r="AG1720" s="45"/>
      <c r="AH1720" s="45"/>
      <c r="AI1720" s="45"/>
      <c r="AJ1720" s="45"/>
      <c r="AK1720" s="45"/>
      <c r="AL1720" s="45"/>
      <c r="AM1720" s="45">
        <v>1</v>
      </c>
      <c r="AN1720" s="45"/>
      <c r="AO1720" s="45"/>
      <c r="AP1720" s="45"/>
      <c r="AQ1720" s="45"/>
      <c r="AR1720" s="45"/>
      <c r="AS1720" s="45"/>
      <c r="AT1720" s="45"/>
      <c r="AU1720" s="45"/>
      <c r="AV1720" s="45"/>
      <c r="AW1720" s="45"/>
      <c r="AX1720" s="45"/>
      <c r="AY1720" s="45"/>
      <c r="AZ1720" s="45"/>
      <c r="BA1720" s="45"/>
      <c r="BB1720" s="45"/>
      <c r="BC1720" s="45">
        <v>1</v>
      </c>
    </row>
    <row r="1721" spans="1:55" x14ac:dyDescent="0.25">
      <c r="A1721" s="46" t="s">
        <v>14309</v>
      </c>
      <c r="B1721" s="45"/>
      <c r="C1721" s="45"/>
      <c r="D1721" s="45"/>
      <c r="E1721" s="45"/>
      <c r="F1721" s="45"/>
      <c r="G1721" s="45"/>
      <c r="H1721" s="45"/>
      <c r="I1721" s="45"/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  <c r="AG1721" s="45"/>
      <c r="AH1721" s="45"/>
      <c r="AI1721" s="45"/>
      <c r="AJ1721" s="45"/>
      <c r="AK1721" s="45"/>
      <c r="AL1721" s="45">
        <v>1</v>
      </c>
      <c r="AM1721" s="45"/>
      <c r="AN1721" s="45"/>
      <c r="AO1721" s="45"/>
      <c r="AP1721" s="45"/>
      <c r="AQ1721" s="45"/>
      <c r="AR1721" s="45"/>
      <c r="AS1721" s="45"/>
      <c r="AT1721" s="45"/>
      <c r="AU1721" s="45"/>
      <c r="AV1721" s="45"/>
      <c r="AW1721" s="45"/>
      <c r="AX1721" s="45"/>
      <c r="AY1721" s="45"/>
      <c r="AZ1721" s="45"/>
      <c r="BA1721" s="45"/>
      <c r="BB1721" s="45"/>
      <c r="BC1721" s="45">
        <v>1</v>
      </c>
    </row>
    <row r="1722" spans="1:55" x14ac:dyDescent="0.25">
      <c r="A1722" s="46" t="s">
        <v>14310</v>
      </c>
      <c r="B1722" s="45"/>
      <c r="C1722" s="45"/>
      <c r="D1722" s="45"/>
      <c r="E1722" s="45"/>
      <c r="F1722" s="45"/>
      <c r="G1722" s="45"/>
      <c r="H1722" s="45"/>
      <c r="I1722" s="45"/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  <c r="AG1722" s="45"/>
      <c r="AH1722" s="45"/>
      <c r="AI1722" s="45"/>
      <c r="AJ1722" s="45">
        <v>1</v>
      </c>
      <c r="AK1722" s="45"/>
      <c r="AL1722" s="45"/>
      <c r="AM1722" s="45"/>
      <c r="AN1722" s="45">
        <v>1</v>
      </c>
      <c r="AO1722" s="45"/>
      <c r="AP1722" s="45"/>
      <c r="AQ1722" s="45"/>
      <c r="AR1722" s="45"/>
      <c r="AS1722" s="45"/>
      <c r="AT1722" s="45"/>
      <c r="AU1722" s="45"/>
      <c r="AV1722" s="45"/>
      <c r="AW1722" s="45"/>
      <c r="AX1722" s="45"/>
      <c r="AY1722" s="45"/>
      <c r="AZ1722" s="45"/>
      <c r="BA1722" s="45"/>
      <c r="BB1722" s="45"/>
      <c r="BC1722" s="45">
        <v>2</v>
      </c>
    </row>
    <row r="1723" spans="1:55" x14ac:dyDescent="0.25">
      <c r="A1723" s="46" t="s">
        <v>14311</v>
      </c>
      <c r="B1723" s="45"/>
      <c r="C1723" s="45"/>
      <c r="D1723" s="45"/>
      <c r="E1723" s="45"/>
      <c r="F1723" s="45"/>
      <c r="G1723" s="45"/>
      <c r="H1723" s="45"/>
      <c r="I1723" s="45"/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>
        <v>1</v>
      </c>
      <c r="AB1723" s="45"/>
      <c r="AC1723" s="45"/>
      <c r="AD1723" s="45"/>
      <c r="AE1723" s="45"/>
      <c r="AF1723" s="45"/>
      <c r="AG1723" s="45"/>
      <c r="AH1723" s="45"/>
      <c r="AI1723" s="45"/>
      <c r="AJ1723" s="45"/>
      <c r="AK1723" s="45"/>
      <c r="AL1723" s="45"/>
      <c r="AM1723" s="45"/>
      <c r="AN1723" s="45"/>
      <c r="AO1723" s="45"/>
      <c r="AP1723" s="45"/>
      <c r="AQ1723" s="45"/>
      <c r="AR1723" s="45"/>
      <c r="AS1723" s="45"/>
      <c r="AT1723" s="45"/>
      <c r="AU1723" s="45"/>
      <c r="AV1723" s="45"/>
      <c r="AW1723" s="45"/>
      <c r="AX1723" s="45"/>
      <c r="AY1723" s="45"/>
      <c r="AZ1723" s="45"/>
      <c r="BA1723" s="45"/>
      <c r="BB1723" s="45"/>
      <c r="BC1723" s="45">
        <v>1</v>
      </c>
    </row>
    <row r="1724" spans="1:55" x14ac:dyDescent="0.25">
      <c r="A1724" s="46" t="s">
        <v>14312</v>
      </c>
      <c r="B1724" s="45"/>
      <c r="C1724" s="45"/>
      <c r="D1724" s="45"/>
      <c r="E1724" s="45"/>
      <c r="F1724" s="45"/>
      <c r="G1724" s="45"/>
      <c r="H1724" s="45"/>
      <c r="I1724" s="45"/>
      <c r="J1724" s="45"/>
      <c r="K1724" s="45"/>
      <c r="L1724" s="45"/>
      <c r="M1724" s="45"/>
      <c r="N1724" s="45"/>
      <c r="O1724" s="45"/>
      <c r="P1724" s="45"/>
      <c r="Q1724" s="45">
        <v>1</v>
      </c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  <c r="AG1724" s="45"/>
      <c r="AH1724" s="45"/>
      <c r="AI1724" s="45"/>
      <c r="AJ1724" s="45"/>
      <c r="AK1724" s="45"/>
      <c r="AL1724" s="45"/>
      <c r="AM1724" s="45"/>
      <c r="AN1724" s="45"/>
      <c r="AO1724" s="45"/>
      <c r="AP1724" s="45"/>
      <c r="AQ1724" s="45"/>
      <c r="AR1724" s="45"/>
      <c r="AS1724" s="45"/>
      <c r="AT1724" s="45"/>
      <c r="AU1724" s="45"/>
      <c r="AV1724" s="45"/>
      <c r="AW1724" s="45"/>
      <c r="AX1724" s="45"/>
      <c r="AY1724" s="45"/>
      <c r="AZ1724" s="45"/>
      <c r="BA1724" s="45"/>
      <c r="BB1724" s="45"/>
      <c r="BC1724" s="45">
        <v>1</v>
      </c>
    </row>
    <row r="1725" spans="1:55" x14ac:dyDescent="0.25">
      <c r="A1725" s="46" t="s">
        <v>14313</v>
      </c>
      <c r="B1725" s="45"/>
      <c r="C1725" s="45"/>
      <c r="D1725" s="45"/>
      <c r="E1725" s="45"/>
      <c r="F1725" s="45"/>
      <c r="G1725" s="45"/>
      <c r="H1725" s="45"/>
      <c r="I1725" s="45"/>
      <c r="J1725" s="45"/>
      <c r="K1725" s="45"/>
      <c r="L1725" s="45"/>
      <c r="M1725" s="45"/>
      <c r="N1725" s="45"/>
      <c r="O1725" s="45"/>
      <c r="P1725" s="45"/>
      <c r="Q1725" s="45">
        <v>1</v>
      </c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5"/>
      <c r="AH1725" s="45"/>
      <c r="AI1725" s="45"/>
      <c r="AJ1725" s="45"/>
      <c r="AK1725" s="45"/>
      <c r="AL1725" s="45"/>
      <c r="AM1725" s="45"/>
      <c r="AN1725" s="45"/>
      <c r="AO1725" s="45"/>
      <c r="AP1725" s="45"/>
      <c r="AQ1725" s="45"/>
      <c r="AR1725" s="45"/>
      <c r="AS1725" s="45">
        <v>1</v>
      </c>
      <c r="AT1725" s="45"/>
      <c r="AU1725" s="45"/>
      <c r="AV1725" s="45"/>
      <c r="AW1725" s="45"/>
      <c r="AX1725" s="45"/>
      <c r="AY1725" s="45"/>
      <c r="AZ1725" s="45"/>
      <c r="BA1725" s="45"/>
      <c r="BB1725" s="45"/>
      <c r="BC1725" s="45">
        <v>2</v>
      </c>
    </row>
    <row r="1726" spans="1:55" x14ac:dyDescent="0.25">
      <c r="A1726" s="46" t="s">
        <v>14314</v>
      </c>
      <c r="B1726" s="45"/>
      <c r="C1726" s="45"/>
      <c r="D1726" s="45"/>
      <c r="E1726" s="45"/>
      <c r="F1726" s="45"/>
      <c r="G1726" s="45"/>
      <c r="H1726" s="45"/>
      <c r="I1726" s="45"/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>
        <v>1</v>
      </c>
      <c r="AB1726" s="45"/>
      <c r="AC1726" s="45"/>
      <c r="AD1726" s="45"/>
      <c r="AE1726" s="45"/>
      <c r="AF1726" s="45"/>
      <c r="AG1726" s="45"/>
      <c r="AH1726" s="45"/>
      <c r="AI1726" s="45"/>
      <c r="AJ1726" s="45"/>
      <c r="AK1726" s="45"/>
      <c r="AL1726" s="45"/>
      <c r="AM1726" s="45"/>
      <c r="AN1726" s="45"/>
      <c r="AO1726" s="45"/>
      <c r="AP1726" s="45"/>
      <c r="AQ1726" s="45"/>
      <c r="AR1726" s="45"/>
      <c r="AS1726" s="45"/>
      <c r="AT1726" s="45"/>
      <c r="AU1726" s="45"/>
      <c r="AV1726" s="45"/>
      <c r="AW1726" s="45"/>
      <c r="AX1726" s="45"/>
      <c r="AY1726" s="45"/>
      <c r="AZ1726" s="45"/>
      <c r="BA1726" s="45"/>
      <c r="BB1726" s="45"/>
      <c r="BC1726" s="45">
        <v>1</v>
      </c>
    </row>
    <row r="1727" spans="1:55" x14ac:dyDescent="0.25">
      <c r="A1727" s="46" t="s">
        <v>14315</v>
      </c>
      <c r="B1727" s="45"/>
      <c r="C1727" s="45"/>
      <c r="D1727" s="45"/>
      <c r="E1727" s="45"/>
      <c r="F1727" s="45"/>
      <c r="G1727" s="45"/>
      <c r="H1727" s="45"/>
      <c r="I1727" s="45"/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  <c r="AG1727" s="45"/>
      <c r="AH1727" s="45"/>
      <c r="AI1727" s="45"/>
      <c r="AJ1727" s="45"/>
      <c r="AK1727" s="45"/>
      <c r="AL1727" s="45"/>
      <c r="AM1727" s="45"/>
      <c r="AN1727" s="45"/>
      <c r="AO1727" s="45"/>
      <c r="AP1727" s="45"/>
      <c r="AQ1727" s="45"/>
      <c r="AR1727" s="45"/>
      <c r="AS1727" s="45"/>
      <c r="AT1727" s="45">
        <v>1</v>
      </c>
      <c r="AU1727" s="45"/>
      <c r="AV1727" s="45"/>
      <c r="AW1727" s="45"/>
      <c r="AX1727" s="45"/>
      <c r="AY1727" s="45"/>
      <c r="AZ1727" s="45"/>
      <c r="BA1727" s="45"/>
      <c r="BB1727" s="45"/>
      <c r="BC1727" s="45">
        <v>1</v>
      </c>
    </row>
    <row r="1728" spans="1:55" x14ac:dyDescent="0.25">
      <c r="A1728" s="46" t="s">
        <v>14316</v>
      </c>
      <c r="B1728" s="45"/>
      <c r="C1728" s="45"/>
      <c r="D1728" s="45"/>
      <c r="E1728" s="45"/>
      <c r="F1728" s="45"/>
      <c r="G1728" s="45"/>
      <c r="H1728" s="45"/>
      <c r="I1728" s="45"/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  <c r="AG1728" s="45"/>
      <c r="AH1728" s="45"/>
      <c r="AI1728" s="45"/>
      <c r="AJ1728" s="45"/>
      <c r="AK1728" s="45"/>
      <c r="AL1728" s="45"/>
      <c r="AM1728" s="45"/>
      <c r="AN1728" s="45"/>
      <c r="AO1728" s="45">
        <v>1</v>
      </c>
      <c r="AP1728" s="45"/>
      <c r="AQ1728" s="45"/>
      <c r="AR1728" s="45"/>
      <c r="AS1728" s="45"/>
      <c r="AT1728" s="45"/>
      <c r="AU1728" s="45"/>
      <c r="AV1728" s="45"/>
      <c r="AW1728" s="45"/>
      <c r="AX1728" s="45"/>
      <c r="AY1728" s="45"/>
      <c r="AZ1728" s="45"/>
      <c r="BA1728" s="45"/>
      <c r="BB1728" s="45"/>
      <c r="BC1728" s="45">
        <v>1</v>
      </c>
    </row>
    <row r="1729" spans="1:55" x14ac:dyDescent="0.25">
      <c r="A1729" s="46" t="s">
        <v>14317</v>
      </c>
      <c r="B1729" s="45"/>
      <c r="C1729" s="45"/>
      <c r="D1729" s="45"/>
      <c r="E1729" s="45"/>
      <c r="F1729" s="45"/>
      <c r="G1729" s="45"/>
      <c r="H1729" s="45"/>
      <c r="I1729" s="45"/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  <c r="AG1729" s="45"/>
      <c r="AH1729" s="45"/>
      <c r="AI1729" s="45"/>
      <c r="AJ1729" s="45"/>
      <c r="AK1729" s="45"/>
      <c r="AL1729" s="45"/>
      <c r="AM1729" s="45"/>
      <c r="AN1729" s="45"/>
      <c r="AO1729" s="45">
        <v>1</v>
      </c>
      <c r="AP1729" s="45"/>
      <c r="AQ1729" s="45"/>
      <c r="AR1729" s="45"/>
      <c r="AS1729" s="45"/>
      <c r="AT1729" s="45"/>
      <c r="AU1729" s="45"/>
      <c r="AV1729" s="45"/>
      <c r="AW1729" s="45"/>
      <c r="AX1729" s="45"/>
      <c r="AY1729" s="45"/>
      <c r="AZ1729" s="45"/>
      <c r="BA1729" s="45"/>
      <c r="BB1729" s="45"/>
      <c r="BC1729" s="45">
        <v>1</v>
      </c>
    </row>
    <row r="1730" spans="1:55" x14ac:dyDescent="0.25">
      <c r="A1730" s="46" t="s">
        <v>14318</v>
      </c>
      <c r="B1730" s="45"/>
      <c r="C1730" s="45"/>
      <c r="D1730" s="45"/>
      <c r="E1730" s="45"/>
      <c r="F1730" s="45"/>
      <c r="G1730" s="45"/>
      <c r="H1730" s="45"/>
      <c r="I1730" s="45"/>
      <c r="J1730" s="45"/>
      <c r="K1730" s="45"/>
      <c r="L1730" s="45"/>
      <c r="M1730" s="45"/>
      <c r="N1730" s="45"/>
      <c r="O1730" s="45"/>
      <c r="P1730" s="45"/>
      <c r="Q1730" s="45"/>
      <c r="R1730" s="45"/>
      <c r="S1730" s="45">
        <v>1</v>
      </c>
      <c r="T1730" s="45"/>
      <c r="U1730" s="45"/>
      <c r="V1730" s="45"/>
      <c r="W1730" s="45"/>
      <c r="X1730" s="45"/>
      <c r="Y1730" s="45">
        <v>1</v>
      </c>
      <c r="Z1730" s="45"/>
      <c r="AA1730" s="45"/>
      <c r="AB1730" s="45"/>
      <c r="AC1730" s="45"/>
      <c r="AD1730" s="45"/>
      <c r="AE1730" s="45"/>
      <c r="AF1730" s="45"/>
      <c r="AG1730" s="45"/>
      <c r="AH1730" s="45"/>
      <c r="AI1730" s="45"/>
      <c r="AJ1730" s="45"/>
      <c r="AK1730" s="45"/>
      <c r="AL1730" s="45"/>
      <c r="AM1730" s="45"/>
      <c r="AN1730" s="45"/>
      <c r="AO1730" s="45"/>
      <c r="AP1730" s="45"/>
      <c r="AQ1730" s="45"/>
      <c r="AR1730" s="45">
        <v>1</v>
      </c>
      <c r="AS1730" s="45"/>
      <c r="AT1730" s="45"/>
      <c r="AU1730" s="45"/>
      <c r="AV1730" s="45"/>
      <c r="AW1730" s="45"/>
      <c r="AX1730" s="45"/>
      <c r="AY1730" s="45"/>
      <c r="AZ1730" s="45"/>
      <c r="BA1730" s="45"/>
      <c r="BB1730" s="45"/>
      <c r="BC1730" s="45">
        <v>3</v>
      </c>
    </row>
    <row r="1731" spans="1:55" x14ac:dyDescent="0.25">
      <c r="A1731" s="46" t="s">
        <v>14319</v>
      </c>
      <c r="B1731" s="45"/>
      <c r="C1731" s="45"/>
      <c r="D1731" s="45"/>
      <c r="E1731" s="45"/>
      <c r="F1731" s="45"/>
      <c r="G1731" s="45"/>
      <c r="H1731" s="45">
        <v>1</v>
      </c>
      <c r="I1731" s="45"/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  <c r="AG1731" s="45"/>
      <c r="AH1731" s="45"/>
      <c r="AI1731" s="45"/>
      <c r="AJ1731" s="45"/>
      <c r="AK1731" s="45"/>
      <c r="AL1731" s="45"/>
      <c r="AM1731" s="45"/>
      <c r="AN1731" s="45"/>
      <c r="AO1731" s="45"/>
      <c r="AP1731" s="45"/>
      <c r="AQ1731" s="45"/>
      <c r="AR1731" s="45"/>
      <c r="AS1731" s="45"/>
      <c r="AT1731" s="45"/>
      <c r="AU1731" s="45"/>
      <c r="AV1731" s="45"/>
      <c r="AW1731" s="45"/>
      <c r="AX1731" s="45"/>
      <c r="AY1731" s="45"/>
      <c r="AZ1731" s="45"/>
      <c r="BA1731" s="45"/>
      <c r="BB1731" s="45"/>
      <c r="BC1731" s="45">
        <v>1</v>
      </c>
    </row>
    <row r="1732" spans="1:55" x14ac:dyDescent="0.25">
      <c r="A1732" s="46" t="s">
        <v>14320</v>
      </c>
      <c r="B1732" s="45"/>
      <c r="C1732" s="45"/>
      <c r="D1732" s="45"/>
      <c r="E1732" s="45"/>
      <c r="F1732" s="45"/>
      <c r="G1732" s="45"/>
      <c r="H1732" s="45"/>
      <c r="I1732" s="45"/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  <c r="AG1732" s="45"/>
      <c r="AH1732" s="45"/>
      <c r="AI1732" s="45"/>
      <c r="AJ1732" s="45"/>
      <c r="AK1732" s="45"/>
      <c r="AL1732" s="45"/>
      <c r="AM1732" s="45"/>
      <c r="AN1732" s="45"/>
      <c r="AO1732" s="45"/>
      <c r="AP1732" s="45"/>
      <c r="AQ1732" s="45"/>
      <c r="AR1732" s="45"/>
      <c r="AS1732" s="45"/>
      <c r="AT1732" s="45">
        <v>1</v>
      </c>
      <c r="AU1732" s="45"/>
      <c r="AV1732" s="45"/>
      <c r="AW1732" s="45"/>
      <c r="AX1732" s="45"/>
      <c r="AY1732" s="45"/>
      <c r="AZ1732" s="45"/>
      <c r="BA1732" s="45"/>
      <c r="BB1732" s="45"/>
      <c r="BC1732" s="45">
        <v>1</v>
      </c>
    </row>
    <row r="1733" spans="1:55" x14ac:dyDescent="0.25">
      <c r="A1733" s="46" t="s">
        <v>14321</v>
      </c>
      <c r="B1733" s="45"/>
      <c r="C1733" s="45"/>
      <c r="D1733" s="45"/>
      <c r="E1733" s="45"/>
      <c r="F1733" s="45"/>
      <c r="G1733" s="45"/>
      <c r="H1733" s="45"/>
      <c r="I1733" s="45"/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  <c r="AG1733" s="45"/>
      <c r="AH1733" s="45"/>
      <c r="AI1733" s="45"/>
      <c r="AJ1733" s="45">
        <v>1</v>
      </c>
      <c r="AK1733" s="45"/>
      <c r="AL1733" s="45"/>
      <c r="AM1733" s="45"/>
      <c r="AN1733" s="45"/>
      <c r="AO1733" s="45"/>
      <c r="AP1733" s="45"/>
      <c r="AQ1733" s="45"/>
      <c r="AR1733" s="45"/>
      <c r="AS1733" s="45"/>
      <c r="AT1733" s="45"/>
      <c r="AU1733" s="45"/>
      <c r="AV1733" s="45"/>
      <c r="AW1733" s="45"/>
      <c r="AX1733" s="45"/>
      <c r="AY1733" s="45"/>
      <c r="AZ1733" s="45"/>
      <c r="BA1733" s="45"/>
      <c r="BB1733" s="45"/>
      <c r="BC1733" s="45">
        <v>1</v>
      </c>
    </row>
    <row r="1734" spans="1:55" x14ac:dyDescent="0.25">
      <c r="A1734" s="46" t="s">
        <v>14322</v>
      </c>
      <c r="B1734" s="45"/>
      <c r="C1734" s="45"/>
      <c r="D1734" s="45"/>
      <c r="E1734" s="45"/>
      <c r="F1734" s="45"/>
      <c r="G1734" s="45"/>
      <c r="H1734" s="45"/>
      <c r="I1734" s="45"/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  <c r="AG1734" s="45"/>
      <c r="AH1734" s="45"/>
      <c r="AI1734" s="45"/>
      <c r="AJ1734" s="45"/>
      <c r="AK1734" s="45"/>
      <c r="AL1734" s="45"/>
      <c r="AM1734" s="45"/>
      <c r="AN1734" s="45"/>
      <c r="AO1734" s="45"/>
      <c r="AP1734" s="45"/>
      <c r="AQ1734" s="45"/>
      <c r="AR1734" s="45"/>
      <c r="AS1734" s="45"/>
      <c r="AT1734" s="45"/>
      <c r="AU1734" s="45">
        <v>1</v>
      </c>
      <c r="AV1734" s="45"/>
      <c r="AW1734" s="45"/>
      <c r="AX1734" s="45"/>
      <c r="AY1734" s="45"/>
      <c r="AZ1734" s="45"/>
      <c r="BA1734" s="45"/>
      <c r="BB1734" s="45"/>
      <c r="BC1734" s="45">
        <v>1</v>
      </c>
    </row>
    <row r="1735" spans="1:55" x14ac:dyDescent="0.25">
      <c r="A1735" s="46" t="s">
        <v>14323</v>
      </c>
      <c r="B1735" s="45"/>
      <c r="C1735" s="45"/>
      <c r="D1735" s="45"/>
      <c r="E1735" s="45"/>
      <c r="F1735" s="45"/>
      <c r="G1735" s="45"/>
      <c r="H1735" s="45"/>
      <c r="I1735" s="45"/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>
        <v>1</v>
      </c>
      <c r="AC1735" s="45"/>
      <c r="AD1735" s="45"/>
      <c r="AE1735" s="45"/>
      <c r="AF1735" s="45"/>
      <c r="AG1735" s="45"/>
      <c r="AH1735" s="45"/>
      <c r="AI1735" s="45"/>
      <c r="AJ1735" s="45"/>
      <c r="AK1735" s="45"/>
      <c r="AL1735" s="45"/>
      <c r="AM1735" s="45"/>
      <c r="AN1735" s="45"/>
      <c r="AO1735" s="45"/>
      <c r="AP1735" s="45"/>
      <c r="AQ1735" s="45"/>
      <c r="AR1735" s="45"/>
      <c r="AS1735" s="45"/>
      <c r="AT1735" s="45"/>
      <c r="AU1735" s="45"/>
      <c r="AV1735" s="45"/>
      <c r="AW1735" s="45"/>
      <c r="AX1735" s="45"/>
      <c r="AY1735" s="45"/>
      <c r="AZ1735" s="45"/>
      <c r="BA1735" s="45"/>
      <c r="BB1735" s="45"/>
      <c r="BC1735" s="45">
        <v>1</v>
      </c>
    </row>
    <row r="1736" spans="1:55" x14ac:dyDescent="0.25">
      <c r="A1736" s="46" t="s">
        <v>14324</v>
      </c>
      <c r="B1736" s="45"/>
      <c r="C1736" s="45"/>
      <c r="D1736" s="45"/>
      <c r="E1736" s="45"/>
      <c r="F1736" s="45"/>
      <c r="G1736" s="45"/>
      <c r="H1736" s="45"/>
      <c r="I1736" s="45"/>
      <c r="J1736" s="45"/>
      <c r="K1736" s="45"/>
      <c r="L1736" s="45">
        <v>1</v>
      </c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  <c r="AG1736" s="45"/>
      <c r="AH1736" s="45"/>
      <c r="AI1736" s="45"/>
      <c r="AJ1736" s="45"/>
      <c r="AK1736" s="45"/>
      <c r="AL1736" s="45"/>
      <c r="AM1736" s="45"/>
      <c r="AN1736" s="45"/>
      <c r="AO1736" s="45"/>
      <c r="AP1736" s="45"/>
      <c r="AQ1736" s="45"/>
      <c r="AR1736" s="45"/>
      <c r="AS1736" s="45"/>
      <c r="AT1736" s="45"/>
      <c r="AU1736" s="45"/>
      <c r="AV1736" s="45"/>
      <c r="AW1736" s="45"/>
      <c r="AX1736" s="45"/>
      <c r="AY1736" s="45"/>
      <c r="AZ1736" s="45"/>
      <c r="BA1736" s="45"/>
      <c r="BB1736" s="45"/>
      <c r="BC1736" s="45">
        <v>1</v>
      </c>
    </row>
    <row r="1737" spans="1:55" x14ac:dyDescent="0.25">
      <c r="A1737" s="46" t="s">
        <v>14325</v>
      </c>
      <c r="B1737" s="45"/>
      <c r="C1737" s="45"/>
      <c r="D1737" s="45"/>
      <c r="E1737" s="45"/>
      <c r="F1737" s="45"/>
      <c r="G1737" s="45"/>
      <c r="H1737" s="45"/>
      <c r="I1737" s="45"/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  <c r="AG1737" s="45"/>
      <c r="AH1737" s="45">
        <v>1</v>
      </c>
      <c r="AI1737" s="45"/>
      <c r="AJ1737" s="45"/>
      <c r="AK1737" s="45"/>
      <c r="AL1737" s="45"/>
      <c r="AM1737" s="45"/>
      <c r="AN1737" s="45"/>
      <c r="AO1737" s="45"/>
      <c r="AP1737" s="45"/>
      <c r="AQ1737" s="45"/>
      <c r="AR1737" s="45"/>
      <c r="AS1737" s="45"/>
      <c r="AT1737" s="45"/>
      <c r="AU1737" s="45"/>
      <c r="AV1737" s="45"/>
      <c r="AW1737" s="45"/>
      <c r="AX1737" s="45"/>
      <c r="AY1737" s="45"/>
      <c r="AZ1737" s="45"/>
      <c r="BA1737" s="45"/>
      <c r="BB1737" s="45"/>
      <c r="BC1737" s="45">
        <v>1</v>
      </c>
    </row>
    <row r="1738" spans="1:55" x14ac:dyDescent="0.25">
      <c r="A1738" s="46" t="s">
        <v>14326</v>
      </c>
      <c r="B1738" s="45"/>
      <c r="C1738" s="45"/>
      <c r="D1738" s="45"/>
      <c r="E1738" s="45"/>
      <c r="F1738" s="45"/>
      <c r="G1738" s="45"/>
      <c r="H1738" s="45"/>
      <c r="I1738" s="45"/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>
        <v>1</v>
      </c>
      <c r="AE1738" s="45"/>
      <c r="AF1738" s="45"/>
      <c r="AG1738" s="45"/>
      <c r="AH1738" s="45"/>
      <c r="AI1738" s="45"/>
      <c r="AJ1738" s="45"/>
      <c r="AK1738" s="45"/>
      <c r="AL1738" s="45"/>
      <c r="AM1738" s="45"/>
      <c r="AN1738" s="45"/>
      <c r="AO1738" s="45"/>
      <c r="AP1738" s="45"/>
      <c r="AQ1738" s="45"/>
      <c r="AR1738" s="45"/>
      <c r="AS1738" s="45"/>
      <c r="AT1738" s="45"/>
      <c r="AU1738" s="45"/>
      <c r="AV1738" s="45"/>
      <c r="AW1738" s="45"/>
      <c r="AX1738" s="45"/>
      <c r="AY1738" s="45"/>
      <c r="AZ1738" s="45"/>
      <c r="BA1738" s="45"/>
      <c r="BB1738" s="45"/>
      <c r="BC1738" s="45">
        <v>1</v>
      </c>
    </row>
    <row r="1739" spans="1:55" x14ac:dyDescent="0.25">
      <c r="A1739" s="46" t="s">
        <v>14327</v>
      </c>
      <c r="B1739" s="45"/>
      <c r="C1739" s="45"/>
      <c r="D1739" s="45"/>
      <c r="E1739" s="45"/>
      <c r="F1739" s="45"/>
      <c r="G1739" s="45"/>
      <c r="H1739" s="45"/>
      <c r="I1739" s="45"/>
      <c r="J1739" s="45"/>
      <c r="K1739" s="45"/>
      <c r="L1739" s="45">
        <v>1</v>
      </c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  <c r="AG1739" s="45"/>
      <c r="AH1739" s="45"/>
      <c r="AI1739" s="45"/>
      <c r="AJ1739" s="45"/>
      <c r="AK1739" s="45"/>
      <c r="AL1739" s="45"/>
      <c r="AM1739" s="45"/>
      <c r="AN1739" s="45"/>
      <c r="AO1739" s="45"/>
      <c r="AP1739" s="45"/>
      <c r="AQ1739" s="45"/>
      <c r="AR1739" s="45"/>
      <c r="AS1739" s="45"/>
      <c r="AT1739" s="45"/>
      <c r="AU1739" s="45"/>
      <c r="AV1739" s="45"/>
      <c r="AW1739" s="45"/>
      <c r="AX1739" s="45"/>
      <c r="AY1739" s="45"/>
      <c r="AZ1739" s="45"/>
      <c r="BA1739" s="45"/>
      <c r="BB1739" s="45"/>
      <c r="BC1739" s="45">
        <v>1</v>
      </c>
    </row>
    <row r="1740" spans="1:55" x14ac:dyDescent="0.25">
      <c r="A1740" s="46" t="s">
        <v>14328</v>
      </c>
      <c r="B1740" s="45"/>
      <c r="C1740" s="45"/>
      <c r="D1740" s="45"/>
      <c r="E1740" s="45"/>
      <c r="F1740" s="45"/>
      <c r="G1740" s="45"/>
      <c r="H1740" s="45"/>
      <c r="I1740" s="45"/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>
        <v>1</v>
      </c>
      <c r="AE1740" s="45"/>
      <c r="AF1740" s="45"/>
      <c r="AG1740" s="45"/>
      <c r="AH1740" s="45"/>
      <c r="AI1740" s="45"/>
      <c r="AJ1740" s="45"/>
      <c r="AK1740" s="45"/>
      <c r="AL1740" s="45"/>
      <c r="AM1740" s="45"/>
      <c r="AN1740" s="45"/>
      <c r="AO1740" s="45"/>
      <c r="AP1740" s="45"/>
      <c r="AQ1740" s="45"/>
      <c r="AR1740" s="45"/>
      <c r="AS1740" s="45"/>
      <c r="AT1740" s="45"/>
      <c r="AU1740" s="45"/>
      <c r="AV1740" s="45"/>
      <c r="AW1740" s="45"/>
      <c r="AX1740" s="45"/>
      <c r="AY1740" s="45"/>
      <c r="AZ1740" s="45"/>
      <c r="BA1740" s="45"/>
      <c r="BB1740" s="45"/>
      <c r="BC1740" s="45">
        <v>1</v>
      </c>
    </row>
    <row r="1741" spans="1:55" x14ac:dyDescent="0.25">
      <c r="A1741" s="46" t="s">
        <v>14329</v>
      </c>
      <c r="B1741" s="45"/>
      <c r="C1741" s="45"/>
      <c r="D1741" s="45"/>
      <c r="E1741" s="45"/>
      <c r="F1741" s="45"/>
      <c r="G1741" s="45"/>
      <c r="H1741" s="45"/>
      <c r="I1741" s="45"/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>
        <v>1</v>
      </c>
      <c r="AD1741" s="45"/>
      <c r="AE1741" s="45"/>
      <c r="AF1741" s="45"/>
      <c r="AG1741" s="45"/>
      <c r="AH1741" s="45"/>
      <c r="AI1741" s="45"/>
      <c r="AJ1741" s="45"/>
      <c r="AK1741" s="45"/>
      <c r="AL1741" s="45"/>
      <c r="AM1741" s="45"/>
      <c r="AN1741" s="45"/>
      <c r="AO1741" s="45"/>
      <c r="AP1741" s="45"/>
      <c r="AQ1741" s="45"/>
      <c r="AR1741" s="45"/>
      <c r="AS1741" s="45"/>
      <c r="AT1741" s="45"/>
      <c r="AU1741" s="45"/>
      <c r="AV1741" s="45"/>
      <c r="AW1741" s="45"/>
      <c r="AX1741" s="45"/>
      <c r="AY1741" s="45"/>
      <c r="AZ1741" s="45"/>
      <c r="BA1741" s="45"/>
      <c r="BB1741" s="45"/>
      <c r="BC1741" s="45">
        <v>1</v>
      </c>
    </row>
    <row r="1742" spans="1:55" x14ac:dyDescent="0.25">
      <c r="A1742" s="46" t="s">
        <v>14330</v>
      </c>
      <c r="B1742" s="45"/>
      <c r="C1742" s="45"/>
      <c r="D1742" s="45"/>
      <c r="E1742" s="45"/>
      <c r="F1742" s="45"/>
      <c r="G1742" s="45"/>
      <c r="H1742" s="45"/>
      <c r="I1742" s="45"/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>
        <v>1</v>
      </c>
      <c r="Z1742" s="45"/>
      <c r="AA1742" s="45"/>
      <c r="AB1742" s="45"/>
      <c r="AC1742" s="45"/>
      <c r="AD1742" s="45"/>
      <c r="AE1742" s="45"/>
      <c r="AF1742" s="45"/>
      <c r="AG1742" s="45"/>
      <c r="AH1742" s="45"/>
      <c r="AI1742" s="45"/>
      <c r="AJ1742" s="45"/>
      <c r="AK1742" s="45"/>
      <c r="AL1742" s="45"/>
      <c r="AM1742" s="45"/>
      <c r="AN1742" s="45"/>
      <c r="AO1742" s="45"/>
      <c r="AP1742" s="45"/>
      <c r="AQ1742" s="45"/>
      <c r="AR1742" s="45"/>
      <c r="AS1742" s="45"/>
      <c r="AT1742" s="45"/>
      <c r="AU1742" s="45"/>
      <c r="AV1742" s="45"/>
      <c r="AW1742" s="45"/>
      <c r="AX1742" s="45"/>
      <c r="AY1742" s="45"/>
      <c r="AZ1742" s="45"/>
      <c r="BA1742" s="45"/>
      <c r="BB1742" s="45"/>
      <c r="BC1742" s="45">
        <v>1</v>
      </c>
    </row>
    <row r="1743" spans="1:55" x14ac:dyDescent="0.25">
      <c r="A1743" s="46" t="s">
        <v>14331</v>
      </c>
      <c r="B1743" s="45"/>
      <c r="C1743" s="45"/>
      <c r="D1743" s="45"/>
      <c r="E1743" s="45"/>
      <c r="F1743" s="45"/>
      <c r="G1743" s="45"/>
      <c r="H1743" s="45"/>
      <c r="I1743" s="45"/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  <c r="AG1743" s="45"/>
      <c r="AH1743" s="45"/>
      <c r="AI1743" s="45"/>
      <c r="AJ1743" s="45"/>
      <c r="AK1743" s="45"/>
      <c r="AL1743" s="45"/>
      <c r="AM1743" s="45"/>
      <c r="AN1743" s="45"/>
      <c r="AO1743" s="45"/>
      <c r="AP1743" s="45"/>
      <c r="AQ1743" s="45"/>
      <c r="AR1743" s="45"/>
      <c r="AS1743" s="45"/>
      <c r="AT1743" s="45">
        <v>1</v>
      </c>
      <c r="AU1743" s="45"/>
      <c r="AV1743" s="45"/>
      <c r="AW1743" s="45"/>
      <c r="AX1743" s="45"/>
      <c r="AY1743" s="45"/>
      <c r="AZ1743" s="45"/>
      <c r="BA1743" s="45"/>
      <c r="BB1743" s="45"/>
      <c r="BC1743" s="45">
        <v>1</v>
      </c>
    </row>
    <row r="1744" spans="1:55" x14ac:dyDescent="0.25">
      <c r="A1744" s="46" t="s">
        <v>14332</v>
      </c>
      <c r="B1744" s="45"/>
      <c r="C1744" s="45"/>
      <c r="D1744" s="45"/>
      <c r="E1744" s="45"/>
      <c r="F1744" s="45"/>
      <c r="G1744" s="45"/>
      <c r="H1744" s="45"/>
      <c r="I1744" s="45"/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>
        <v>1</v>
      </c>
      <c r="AC1744" s="45"/>
      <c r="AD1744" s="45"/>
      <c r="AE1744" s="45"/>
      <c r="AF1744" s="45"/>
      <c r="AG1744" s="45"/>
      <c r="AH1744" s="45"/>
      <c r="AI1744" s="45"/>
      <c r="AJ1744" s="45"/>
      <c r="AK1744" s="45"/>
      <c r="AL1744" s="45"/>
      <c r="AM1744" s="45"/>
      <c r="AN1744" s="45"/>
      <c r="AO1744" s="45"/>
      <c r="AP1744" s="45"/>
      <c r="AQ1744" s="45"/>
      <c r="AR1744" s="45"/>
      <c r="AS1744" s="45"/>
      <c r="AT1744" s="45"/>
      <c r="AU1744" s="45"/>
      <c r="AV1744" s="45"/>
      <c r="AW1744" s="45"/>
      <c r="AX1744" s="45"/>
      <c r="AY1744" s="45"/>
      <c r="AZ1744" s="45"/>
      <c r="BA1744" s="45"/>
      <c r="BB1744" s="45"/>
      <c r="BC1744" s="45">
        <v>1</v>
      </c>
    </row>
    <row r="1745" spans="1:55" x14ac:dyDescent="0.25">
      <c r="A1745" s="46" t="s">
        <v>14333</v>
      </c>
      <c r="B1745" s="45"/>
      <c r="C1745" s="45"/>
      <c r="D1745" s="45"/>
      <c r="E1745" s="45"/>
      <c r="F1745" s="45"/>
      <c r="G1745" s="45"/>
      <c r="H1745" s="45"/>
      <c r="I1745" s="45"/>
      <c r="J1745" s="45"/>
      <c r="K1745" s="45"/>
      <c r="L1745" s="45"/>
      <c r="M1745" s="45"/>
      <c r="N1745" s="45"/>
      <c r="O1745" s="45"/>
      <c r="P1745" s="45"/>
      <c r="Q1745" s="45"/>
      <c r="R1745" s="45">
        <v>1</v>
      </c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  <c r="AG1745" s="45"/>
      <c r="AH1745" s="45"/>
      <c r="AI1745" s="45"/>
      <c r="AJ1745" s="45"/>
      <c r="AK1745" s="45"/>
      <c r="AL1745" s="45"/>
      <c r="AM1745" s="45"/>
      <c r="AN1745" s="45"/>
      <c r="AO1745" s="45"/>
      <c r="AP1745" s="45"/>
      <c r="AQ1745" s="45"/>
      <c r="AR1745" s="45"/>
      <c r="AS1745" s="45"/>
      <c r="AT1745" s="45"/>
      <c r="AU1745" s="45"/>
      <c r="AV1745" s="45"/>
      <c r="AW1745" s="45"/>
      <c r="AX1745" s="45"/>
      <c r="AY1745" s="45"/>
      <c r="AZ1745" s="45"/>
      <c r="BA1745" s="45"/>
      <c r="BB1745" s="45"/>
      <c r="BC1745" s="45">
        <v>1</v>
      </c>
    </row>
    <row r="1746" spans="1:55" x14ac:dyDescent="0.25">
      <c r="A1746" s="46" t="s">
        <v>14334</v>
      </c>
      <c r="B1746" s="45"/>
      <c r="C1746" s="45"/>
      <c r="D1746" s="45"/>
      <c r="E1746" s="45"/>
      <c r="F1746" s="45"/>
      <c r="G1746" s="45"/>
      <c r="H1746" s="45"/>
      <c r="I1746" s="45"/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  <c r="AG1746" s="45"/>
      <c r="AH1746" s="45"/>
      <c r="AI1746" s="45"/>
      <c r="AJ1746" s="45"/>
      <c r="AK1746" s="45"/>
      <c r="AL1746" s="45"/>
      <c r="AM1746" s="45"/>
      <c r="AN1746" s="45"/>
      <c r="AO1746" s="45"/>
      <c r="AP1746" s="45"/>
      <c r="AQ1746" s="45"/>
      <c r="AR1746" s="45"/>
      <c r="AS1746" s="45"/>
      <c r="AT1746" s="45"/>
      <c r="AU1746" s="45"/>
      <c r="AV1746" s="45"/>
      <c r="AW1746" s="45"/>
      <c r="AX1746" s="45"/>
      <c r="AY1746" s="45"/>
      <c r="AZ1746" s="45">
        <v>1</v>
      </c>
      <c r="BA1746" s="45"/>
      <c r="BB1746" s="45"/>
      <c r="BC1746" s="45">
        <v>1</v>
      </c>
    </row>
    <row r="1747" spans="1:55" x14ac:dyDescent="0.25">
      <c r="A1747" s="46" t="s">
        <v>14335</v>
      </c>
      <c r="B1747" s="45"/>
      <c r="C1747" s="45"/>
      <c r="D1747" s="45"/>
      <c r="E1747" s="45"/>
      <c r="F1747" s="45"/>
      <c r="G1747" s="45"/>
      <c r="H1747" s="45"/>
      <c r="I1747" s="45"/>
      <c r="J1747" s="45"/>
      <c r="K1747" s="45"/>
      <c r="L1747" s="45">
        <v>1</v>
      </c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  <c r="AG1747" s="45"/>
      <c r="AH1747" s="45"/>
      <c r="AI1747" s="45"/>
      <c r="AJ1747" s="45"/>
      <c r="AK1747" s="45"/>
      <c r="AL1747" s="45"/>
      <c r="AM1747" s="45"/>
      <c r="AN1747" s="45"/>
      <c r="AO1747" s="45"/>
      <c r="AP1747" s="45"/>
      <c r="AQ1747" s="45"/>
      <c r="AR1747" s="45"/>
      <c r="AS1747" s="45"/>
      <c r="AT1747" s="45"/>
      <c r="AU1747" s="45"/>
      <c r="AV1747" s="45"/>
      <c r="AW1747" s="45"/>
      <c r="AX1747" s="45"/>
      <c r="AY1747" s="45"/>
      <c r="AZ1747" s="45"/>
      <c r="BA1747" s="45"/>
      <c r="BB1747" s="45"/>
      <c r="BC1747" s="45">
        <v>1</v>
      </c>
    </row>
    <row r="1748" spans="1:55" x14ac:dyDescent="0.25">
      <c r="A1748" s="46" t="s">
        <v>14336</v>
      </c>
      <c r="B1748" s="45"/>
      <c r="C1748" s="45"/>
      <c r="D1748" s="45"/>
      <c r="E1748" s="45"/>
      <c r="F1748" s="45"/>
      <c r="G1748" s="45"/>
      <c r="H1748" s="45"/>
      <c r="I1748" s="45"/>
      <c r="J1748" s="45"/>
      <c r="K1748" s="45"/>
      <c r="L1748" s="45"/>
      <c r="M1748" s="45"/>
      <c r="N1748" s="45"/>
      <c r="O1748" s="45"/>
      <c r="P1748" s="45"/>
      <c r="Q1748" s="45"/>
      <c r="R1748" s="45"/>
      <c r="S1748" s="45">
        <v>1</v>
      </c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  <c r="AG1748" s="45"/>
      <c r="AH1748" s="45"/>
      <c r="AI1748" s="45"/>
      <c r="AJ1748" s="45"/>
      <c r="AK1748" s="45"/>
      <c r="AL1748" s="45"/>
      <c r="AM1748" s="45"/>
      <c r="AN1748" s="45"/>
      <c r="AO1748" s="45"/>
      <c r="AP1748" s="45"/>
      <c r="AQ1748" s="45"/>
      <c r="AR1748" s="45"/>
      <c r="AS1748" s="45"/>
      <c r="AT1748" s="45"/>
      <c r="AU1748" s="45"/>
      <c r="AV1748" s="45"/>
      <c r="AW1748" s="45"/>
      <c r="AX1748" s="45"/>
      <c r="AY1748" s="45"/>
      <c r="AZ1748" s="45"/>
      <c r="BA1748" s="45"/>
      <c r="BB1748" s="45"/>
      <c r="BC1748" s="45">
        <v>1</v>
      </c>
    </row>
    <row r="1749" spans="1:55" x14ac:dyDescent="0.25">
      <c r="A1749" s="46" t="s">
        <v>14337</v>
      </c>
      <c r="B1749" s="45"/>
      <c r="C1749" s="45"/>
      <c r="D1749" s="45"/>
      <c r="E1749" s="45"/>
      <c r="F1749" s="45"/>
      <c r="G1749" s="45"/>
      <c r="H1749" s="45"/>
      <c r="I1749" s="45"/>
      <c r="J1749" s="45"/>
      <c r="K1749" s="45"/>
      <c r="L1749" s="45"/>
      <c r="M1749" s="45"/>
      <c r="N1749" s="45"/>
      <c r="O1749" s="45"/>
      <c r="P1749" s="45"/>
      <c r="Q1749" s="45"/>
      <c r="R1749" s="45"/>
      <c r="S1749" s="45">
        <v>1</v>
      </c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  <c r="AG1749" s="45"/>
      <c r="AH1749" s="45"/>
      <c r="AI1749" s="45"/>
      <c r="AJ1749" s="45"/>
      <c r="AK1749" s="45"/>
      <c r="AL1749" s="45"/>
      <c r="AM1749" s="45"/>
      <c r="AN1749" s="45"/>
      <c r="AO1749" s="45"/>
      <c r="AP1749" s="45"/>
      <c r="AQ1749" s="45"/>
      <c r="AR1749" s="45"/>
      <c r="AS1749" s="45"/>
      <c r="AT1749" s="45"/>
      <c r="AU1749" s="45"/>
      <c r="AV1749" s="45"/>
      <c r="AW1749" s="45"/>
      <c r="AX1749" s="45"/>
      <c r="AY1749" s="45"/>
      <c r="AZ1749" s="45"/>
      <c r="BA1749" s="45"/>
      <c r="BB1749" s="45"/>
      <c r="BC1749" s="45">
        <v>1</v>
      </c>
    </row>
    <row r="1750" spans="1:55" x14ac:dyDescent="0.25">
      <c r="A1750" s="46" t="s">
        <v>14338</v>
      </c>
      <c r="B1750" s="45"/>
      <c r="C1750" s="45"/>
      <c r="D1750" s="45"/>
      <c r="E1750" s="45"/>
      <c r="F1750" s="45">
        <v>1</v>
      </c>
      <c r="G1750" s="45"/>
      <c r="H1750" s="45"/>
      <c r="I1750" s="45"/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5"/>
      <c r="AI1750" s="45"/>
      <c r="AJ1750" s="45"/>
      <c r="AK1750" s="45"/>
      <c r="AL1750" s="45"/>
      <c r="AM1750" s="45"/>
      <c r="AN1750" s="45"/>
      <c r="AO1750" s="45"/>
      <c r="AP1750" s="45"/>
      <c r="AQ1750" s="45"/>
      <c r="AR1750" s="45"/>
      <c r="AS1750" s="45"/>
      <c r="AT1750" s="45">
        <v>1</v>
      </c>
      <c r="AU1750" s="45"/>
      <c r="AV1750" s="45"/>
      <c r="AW1750" s="45"/>
      <c r="AX1750" s="45"/>
      <c r="AY1750" s="45"/>
      <c r="AZ1750" s="45"/>
      <c r="BA1750" s="45"/>
      <c r="BB1750" s="45"/>
      <c r="BC1750" s="45">
        <v>2</v>
      </c>
    </row>
    <row r="1751" spans="1:55" x14ac:dyDescent="0.25">
      <c r="A1751" s="46" t="s">
        <v>14339</v>
      </c>
      <c r="B1751" s="45"/>
      <c r="C1751" s="45"/>
      <c r="D1751" s="45"/>
      <c r="E1751" s="45"/>
      <c r="F1751" s="45"/>
      <c r="G1751" s="45"/>
      <c r="H1751" s="45"/>
      <c r="I1751" s="45"/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45"/>
      <c r="AJ1751" s="45"/>
      <c r="AK1751" s="45"/>
      <c r="AL1751" s="45"/>
      <c r="AM1751" s="45"/>
      <c r="AN1751" s="45"/>
      <c r="AO1751" s="45"/>
      <c r="AP1751" s="45"/>
      <c r="AQ1751" s="45"/>
      <c r="AR1751" s="45">
        <v>1</v>
      </c>
      <c r="AS1751" s="45"/>
      <c r="AT1751" s="45"/>
      <c r="AU1751" s="45"/>
      <c r="AV1751" s="45"/>
      <c r="AW1751" s="45"/>
      <c r="AX1751" s="45"/>
      <c r="AY1751" s="45"/>
      <c r="AZ1751" s="45"/>
      <c r="BA1751" s="45"/>
      <c r="BB1751" s="45"/>
      <c r="BC1751" s="45">
        <v>1</v>
      </c>
    </row>
    <row r="1752" spans="1:55" x14ac:dyDescent="0.25">
      <c r="A1752" s="46" t="s">
        <v>14340</v>
      </c>
      <c r="B1752" s="45"/>
      <c r="C1752" s="45"/>
      <c r="D1752" s="45"/>
      <c r="E1752" s="45"/>
      <c r="F1752" s="45"/>
      <c r="G1752" s="45"/>
      <c r="H1752" s="45"/>
      <c r="I1752" s="45"/>
      <c r="J1752" s="45"/>
      <c r="K1752" s="45"/>
      <c r="L1752" s="45">
        <v>1</v>
      </c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5"/>
      <c r="AH1752" s="45"/>
      <c r="AI1752" s="45"/>
      <c r="AJ1752" s="45"/>
      <c r="AK1752" s="45"/>
      <c r="AL1752" s="45"/>
      <c r="AM1752" s="45"/>
      <c r="AN1752" s="45"/>
      <c r="AO1752" s="45"/>
      <c r="AP1752" s="45"/>
      <c r="AQ1752" s="45"/>
      <c r="AR1752" s="45"/>
      <c r="AS1752" s="45"/>
      <c r="AT1752" s="45"/>
      <c r="AU1752" s="45"/>
      <c r="AV1752" s="45"/>
      <c r="AW1752" s="45"/>
      <c r="AX1752" s="45"/>
      <c r="AY1752" s="45"/>
      <c r="AZ1752" s="45"/>
      <c r="BA1752" s="45"/>
      <c r="BB1752" s="45"/>
      <c r="BC1752" s="45">
        <v>1</v>
      </c>
    </row>
    <row r="1753" spans="1:55" x14ac:dyDescent="0.25">
      <c r="A1753" s="46" t="s">
        <v>14341</v>
      </c>
      <c r="B1753" s="45"/>
      <c r="C1753" s="45"/>
      <c r="D1753" s="45"/>
      <c r="E1753" s="45"/>
      <c r="F1753" s="45"/>
      <c r="G1753" s="45"/>
      <c r="H1753" s="45"/>
      <c r="I1753" s="45"/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5"/>
      <c r="AH1753" s="45"/>
      <c r="AI1753" s="45"/>
      <c r="AJ1753" s="45"/>
      <c r="AK1753" s="45"/>
      <c r="AL1753" s="45"/>
      <c r="AM1753" s="45"/>
      <c r="AN1753" s="45"/>
      <c r="AO1753" s="45"/>
      <c r="AP1753" s="45"/>
      <c r="AQ1753" s="45"/>
      <c r="AR1753" s="45"/>
      <c r="AS1753" s="45">
        <v>1</v>
      </c>
      <c r="AT1753" s="45"/>
      <c r="AU1753" s="45"/>
      <c r="AV1753" s="45"/>
      <c r="AW1753" s="45"/>
      <c r="AX1753" s="45"/>
      <c r="AY1753" s="45"/>
      <c r="AZ1753" s="45"/>
      <c r="BA1753" s="45"/>
      <c r="BB1753" s="45"/>
      <c r="BC1753" s="45">
        <v>1</v>
      </c>
    </row>
    <row r="1754" spans="1:55" x14ac:dyDescent="0.25">
      <c r="A1754" s="46" t="s">
        <v>14342</v>
      </c>
      <c r="B1754" s="45"/>
      <c r="C1754" s="45"/>
      <c r="D1754" s="45"/>
      <c r="E1754" s="45"/>
      <c r="F1754" s="45"/>
      <c r="G1754" s="45"/>
      <c r="H1754" s="45"/>
      <c r="I1754" s="45"/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5"/>
      <c r="AH1754" s="45"/>
      <c r="AI1754" s="45"/>
      <c r="AJ1754" s="45"/>
      <c r="AK1754" s="45"/>
      <c r="AL1754" s="45"/>
      <c r="AM1754" s="45"/>
      <c r="AN1754" s="45"/>
      <c r="AO1754" s="45">
        <v>1</v>
      </c>
      <c r="AP1754" s="45"/>
      <c r="AQ1754" s="45"/>
      <c r="AR1754" s="45"/>
      <c r="AS1754" s="45"/>
      <c r="AT1754" s="45"/>
      <c r="AU1754" s="45"/>
      <c r="AV1754" s="45"/>
      <c r="AW1754" s="45"/>
      <c r="AX1754" s="45"/>
      <c r="AY1754" s="45"/>
      <c r="AZ1754" s="45"/>
      <c r="BA1754" s="45"/>
      <c r="BB1754" s="45"/>
      <c r="BC1754" s="45">
        <v>1</v>
      </c>
    </row>
    <row r="1755" spans="1:55" x14ac:dyDescent="0.25">
      <c r="A1755" s="46" t="s">
        <v>14343</v>
      </c>
      <c r="B1755" s="45"/>
      <c r="C1755" s="45"/>
      <c r="D1755" s="45"/>
      <c r="E1755" s="45"/>
      <c r="F1755" s="45"/>
      <c r="G1755" s="45"/>
      <c r="H1755" s="45"/>
      <c r="I1755" s="45"/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5"/>
      <c r="AI1755" s="45"/>
      <c r="AJ1755" s="45"/>
      <c r="AK1755" s="45">
        <v>1</v>
      </c>
      <c r="AL1755" s="45"/>
      <c r="AM1755" s="45"/>
      <c r="AN1755" s="45"/>
      <c r="AO1755" s="45"/>
      <c r="AP1755" s="45"/>
      <c r="AQ1755" s="45"/>
      <c r="AR1755" s="45"/>
      <c r="AS1755" s="45"/>
      <c r="AT1755" s="45"/>
      <c r="AU1755" s="45"/>
      <c r="AV1755" s="45"/>
      <c r="AW1755" s="45"/>
      <c r="AX1755" s="45"/>
      <c r="AY1755" s="45"/>
      <c r="AZ1755" s="45"/>
      <c r="BA1755" s="45"/>
      <c r="BB1755" s="45"/>
      <c r="BC1755" s="45">
        <v>1</v>
      </c>
    </row>
    <row r="1756" spans="1:55" x14ac:dyDescent="0.25">
      <c r="A1756" s="46" t="s">
        <v>14344</v>
      </c>
      <c r="B1756" s="45"/>
      <c r="C1756" s="45"/>
      <c r="D1756" s="45"/>
      <c r="E1756" s="45"/>
      <c r="F1756" s="45"/>
      <c r="G1756" s="45"/>
      <c r="H1756" s="45"/>
      <c r="I1756" s="45"/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5"/>
      <c r="AJ1756" s="45"/>
      <c r="AK1756" s="45"/>
      <c r="AL1756" s="45"/>
      <c r="AM1756" s="45"/>
      <c r="AN1756" s="45"/>
      <c r="AO1756" s="45"/>
      <c r="AP1756" s="45"/>
      <c r="AQ1756" s="45"/>
      <c r="AR1756" s="45"/>
      <c r="AS1756" s="45"/>
      <c r="AT1756" s="45"/>
      <c r="AU1756" s="45"/>
      <c r="AV1756" s="45"/>
      <c r="AW1756" s="45"/>
      <c r="AX1756" s="45"/>
      <c r="AY1756" s="45"/>
      <c r="AZ1756" s="45"/>
      <c r="BA1756" s="45">
        <v>1</v>
      </c>
      <c r="BB1756" s="45"/>
      <c r="BC1756" s="45">
        <v>1</v>
      </c>
    </row>
    <row r="1757" spans="1:55" x14ac:dyDescent="0.25">
      <c r="A1757" s="46" t="s">
        <v>14345</v>
      </c>
      <c r="B1757" s="45"/>
      <c r="C1757" s="45"/>
      <c r="D1757" s="45"/>
      <c r="E1757" s="45"/>
      <c r="F1757" s="45">
        <v>1</v>
      </c>
      <c r="G1757" s="45"/>
      <c r="H1757" s="45"/>
      <c r="I1757" s="45"/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  <c r="AT1757" s="45"/>
      <c r="AU1757" s="45"/>
      <c r="AV1757" s="45"/>
      <c r="AW1757" s="45"/>
      <c r="AX1757" s="45"/>
      <c r="AY1757" s="45"/>
      <c r="AZ1757" s="45"/>
      <c r="BA1757" s="45"/>
      <c r="BB1757" s="45"/>
      <c r="BC1757" s="45">
        <v>1</v>
      </c>
    </row>
    <row r="1758" spans="1:55" x14ac:dyDescent="0.25">
      <c r="A1758" s="46" t="s">
        <v>14346</v>
      </c>
      <c r="B1758" s="45"/>
      <c r="C1758" s="45"/>
      <c r="D1758" s="45"/>
      <c r="E1758" s="45"/>
      <c r="F1758" s="45"/>
      <c r="G1758" s="45"/>
      <c r="H1758" s="45"/>
      <c r="I1758" s="45"/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45"/>
      <c r="AJ1758" s="45"/>
      <c r="AK1758" s="45"/>
      <c r="AL1758" s="45">
        <v>1</v>
      </c>
      <c r="AM1758" s="45"/>
      <c r="AN1758" s="45"/>
      <c r="AO1758" s="45"/>
      <c r="AP1758" s="45"/>
      <c r="AQ1758" s="45"/>
      <c r="AR1758" s="45"/>
      <c r="AS1758" s="45"/>
      <c r="AT1758" s="45"/>
      <c r="AU1758" s="45"/>
      <c r="AV1758" s="45"/>
      <c r="AW1758" s="45"/>
      <c r="AX1758" s="45"/>
      <c r="AY1758" s="45"/>
      <c r="AZ1758" s="45"/>
      <c r="BA1758" s="45"/>
      <c r="BB1758" s="45"/>
      <c r="BC1758" s="45">
        <v>1</v>
      </c>
    </row>
    <row r="1759" spans="1:55" x14ac:dyDescent="0.25">
      <c r="A1759" s="46" t="s">
        <v>14347</v>
      </c>
      <c r="B1759" s="45"/>
      <c r="C1759" s="45"/>
      <c r="D1759" s="45"/>
      <c r="E1759" s="45"/>
      <c r="F1759" s="45"/>
      <c r="G1759" s="45"/>
      <c r="H1759" s="45"/>
      <c r="I1759" s="45"/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>
        <v>1</v>
      </c>
      <c r="AB1759" s="45"/>
      <c r="AC1759" s="45"/>
      <c r="AD1759" s="45"/>
      <c r="AE1759" s="45"/>
      <c r="AF1759" s="45"/>
      <c r="AG1759" s="45"/>
      <c r="AH1759" s="45"/>
      <c r="AI1759" s="45"/>
      <c r="AJ1759" s="45"/>
      <c r="AK1759" s="45"/>
      <c r="AL1759" s="45"/>
      <c r="AM1759" s="45"/>
      <c r="AN1759" s="45"/>
      <c r="AO1759" s="45"/>
      <c r="AP1759" s="45"/>
      <c r="AQ1759" s="45"/>
      <c r="AR1759" s="45"/>
      <c r="AS1759" s="45"/>
      <c r="AT1759" s="45"/>
      <c r="AU1759" s="45"/>
      <c r="AV1759" s="45"/>
      <c r="AW1759" s="45"/>
      <c r="AX1759" s="45"/>
      <c r="AY1759" s="45"/>
      <c r="AZ1759" s="45"/>
      <c r="BA1759" s="45"/>
      <c r="BB1759" s="45"/>
      <c r="BC1759" s="45">
        <v>1</v>
      </c>
    </row>
    <row r="1760" spans="1:55" x14ac:dyDescent="0.25">
      <c r="A1760" s="46" t="s">
        <v>14348</v>
      </c>
      <c r="B1760" s="45"/>
      <c r="C1760" s="45"/>
      <c r="D1760" s="45"/>
      <c r="E1760" s="45"/>
      <c r="F1760" s="45">
        <v>1</v>
      </c>
      <c r="G1760" s="45"/>
      <c r="H1760" s="45"/>
      <c r="I1760" s="45"/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5"/>
      <c r="AH1760" s="45"/>
      <c r="AI1760" s="45"/>
      <c r="AJ1760" s="45"/>
      <c r="AK1760" s="45"/>
      <c r="AL1760" s="45"/>
      <c r="AM1760" s="45"/>
      <c r="AN1760" s="45"/>
      <c r="AO1760" s="45"/>
      <c r="AP1760" s="45"/>
      <c r="AQ1760" s="45"/>
      <c r="AR1760" s="45"/>
      <c r="AS1760" s="45"/>
      <c r="AT1760" s="45"/>
      <c r="AU1760" s="45"/>
      <c r="AV1760" s="45"/>
      <c r="AW1760" s="45"/>
      <c r="AX1760" s="45"/>
      <c r="AY1760" s="45"/>
      <c r="AZ1760" s="45"/>
      <c r="BA1760" s="45"/>
      <c r="BB1760" s="45"/>
      <c r="BC1760" s="45">
        <v>1</v>
      </c>
    </row>
    <row r="1761" spans="1:55" x14ac:dyDescent="0.25">
      <c r="A1761" s="46" t="s">
        <v>14349</v>
      </c>
      <c r="B1761" s="45"/>
      <c r="C1761" s="45"/>
      <c r="D1761" s="45"/>
      <c r="E1761" s="45"/>
      <c r="F1761" s="45"/>
      <c r="G1761" s="45"/>
      <c r="H1761" s="45"/>
      <c r="I1761" s="45"/>
      <c r="J1761" s="45"/>
      <c r="K1761" s="45"/>
      <c r="L1761" s="45">
        <v>1</v>
      </c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>
        <v>1</v>
      </c>
      <c r="AS1761" s="45"/>
      <c r="AT1761" s="45"/>
      <c r="AU1761" s="45"/>
      <c r="AV1761" s="45"/>
      <c r="AW1761" s="45"/>
      <c r="AX1761" s="45"/>
      <c r="AY1761" s="45"/>
      <c r="AZ1761" s="45"/>
      <c r="BA1761" s="45"/>
      <c r="BB1761" s="45"/>
      <c r="BC1761" s="45">
        <v>2</v>
      </c>
    </row>
    <row r="1762" spans="1:55" x14ac:dyDescent="0.25">
      <c r="A1762" s="46" t="s">
        <v>14350</v>
      </c>
      <c r="B1762" s="45"/>
      <c r="C1762" s="45">
        <v>1</v>
      </c>
      <c r="D1762" s="45"/>
      <c r="E1762" s="45"/>
      <c r="F1762" s="45"/>
      <c r="G1762" s="45"/>
      <c r="H1762" s="45"/>
      <c r="I1762" s="45"/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5"/>
      <c r="AJ1762" s="45"/>
      <c r="AK1762" s="45"/>
      <c r="AL1762" s="45"/>
      <c r="AM1762" s="45"/>
      <c r="AN1762" s="45"/>
      <c r="AO1762" s="45"/>
      <c r="AP1762" s="45"/>
      <c r="AQ1762" s="45"/>
      <c r="AR1762" s="45"/>
      <c r="AS1762" s="45"/>
      <c r="AT1762" s="45"/>
      <c r="AU1762" s="45"/>
      <c r="AV1762" s="45"/>
      <c r="AW1762" s="45"/>
      <c r="AX1762" s="45"/>
      <c r="AY1762" s="45"/>
      <c r="AZ1762" s="45"/>
      <c r="BA1762" s="45"/>
      <c r="BB1762" s="45"/>
      <c r="BC1762" s="45">
        <v>1</v>
      </c>
    </row>
    <row r="1763" spans="1:55" x14ac:dyDescent="0.25">
      <c r="A1763" s="46" t="s">
        <v>14351</v>
      </c>
      <c r="B1763" s="45"/>
      <c r="C1763" s="45"/>
      <c r="D1763" s="45"/>
      <c r="E1763" s="45"/>
      <c r="F1763" s="45"/>
      <c r="G1763" s="45"/>
      <c r="H1763" s="45"/>
      <c r="I1763" s="45"/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  <c r="AG1763" s="45"/>
      <c r="AH1763" s="45"/>
      <c r="AI1763" s="45"/>
      <c r="AJ1763" s="45"/>
      <c r="AK1763" s="45">
        <v>1</v>
      </c>
      <c r="AL1763" s="45"/>
      <c r="AM1763" s="45"/>
      <c r="AN1763" s="45"/>
      <c r="AO1763" s="45"/>
      <c r="AP1763" s="45"/>
      <c r="AQ1763" s="45"/>
      <c r="AR1763" s="45"/>
      <c r="AS1763" s="45"/>
      <c r="AT1763" s="45"/>
      <c r="AU1763" s="45"/>
      <c r="AV1763" s="45"/>
      <c r="AW1763" s="45"/>
      <c r="AX1763" s="45"/>
      <c r="AY1763" s="45"/>
      <c r="AZ1763" s="45"/>
      <c r="BA1763" s="45"/>
      <c r="BB1763" s="45"/>
      <c r="BC1763" s="45">
        <v>1</v>
      </c>
    </row>
    <row r="1764" spans="1:55" x14ac:dyDescent="0.25">
      <c r="A1764" s="46" t="s">
        <v>14352</v>
      </c>
      <c r="B1764" s="45"/>
      <c r="C1764" s="45"/>
      <c r="D1764" s="45"/>
      <c r="E1764" s="45"/>
      <c r="F1764" s="45"/>
      <c r="G1764" s="45"/>
      <c r="H1764" s="45"/>
      <c r="I1764" s="45"/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>
        <v>1</v>
      </c>
      <c r="Y1764" s="45"/>
      <c r="Z1764" s="45"/>
      <c r="AA1764" s="45"/>
      <c r="AB1764" s="45"/>
      <c r="AC1764" s="45"/>
      <c r="AD1764" s="45"/>
      <c r="AE1764" s="45"/>
      <c r="AF1764" s="45"/>
      <c r="AG1764" s="45"/>
      <c r="AH1764" s="45"/>
      <c r="AI1764" s="45"/>
      <c r="AJ1764" s="45"/>
      <c r="AK1764" s="45"/>
      <c r="AL1764" s="45"/>
      <c r="AM1764" s="45"/>
      <c r="AN1764" s="45"/>
      <c r="AO1764" s="45"/>
      <c r="AP1764" s="45"/>
      <c r="AQ1764" s="45"/>
      <c r="AR1764" s="45"/>
      <c r="AS1764" s="45"/>
      <c r="AT1764" s="45"/>
      <c r="AU1764" s="45"/>
      <c r="AV1764" s="45"/>
      <c r="AW1764" s="45"/>
      <c r="AX1764" s="45"/>
      <c r="AY1764" s="45"/>
      <c r="AZ1764" s="45"/>
      <c r="BA1764" s="45"/>
      <c r="BB1764" s="45"/>
      <c r="BC1764" s="45">
        <v>1</v>
      </c>
    </row>
    <row r="1765" spans="1:55" x14ac:dyDescent="0.25">
      <c r="A1765" s="46" t="s">
        <v>14353</v>
      </c>
      <c r="B1765" s="45"/>
      <c r="C1765" s="45"/>
      <c r="D1765" s="45"/>
      <c r="E1765" s="45"/>
      <c r="F1765" s="45"/>
      <c r="G1765" s="45"/>
      <c r="H1765" s="45"/>
      <c r="I1765" s="45"/>
      <c r="J1765" s="45"/>
      <c r="K1765" s="45"/>
      <c r="L1765" s="45">
        <v>1</v>
      </c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5"/>
      <c r="AH1765" s="45"/>
      <c r="AI1765" s="45"/>
      <c r="AJ1765" s="45"/>
      <c r="AK1765" s="45"/>
      <c r="AL1765" s="45"/>
      <c r="AM1765" s="45"/>
      <c r="AN1765" s="45"/>
      <c r="AO1765" s="45"/>
      <c r="AP1765" s="45"/>
      <c r="AQ1765" s="45"/>
      <c r="AR1765" s="45"/>
      <c r="AS1765" s="45"/>
      <c r="AT1765" s="45"/>
      <c r="AU1765" s="45"/>
      <c r="AV1765" s="45"/>
      <c r="AW1765" s="45"/>
      <c r="AX1765" s="45"/>
      <c r="AY1765" s="45"/>
      <c r="AZ1765" s="45"/>
      <c r="BA1765" s="45"/>
      <c r="BB1765" s="45"/>
      <c r="BC1765" s="45">
        <v>1</v>
      </c>
    </row>
    <row r="1766" spans="1:55" x14ac:dyDescent="0.25">
      <c r="A1766" s="46" t="s">
        <v>14354</v>
      </c>
      <c r="B1766" s="45"/>
      <c r="C1766" s="45"/>
      <c r="D1766" s="45"/>
      <c r="E1766" s="45"/>
      <c r="F1766" s="45"/>
      <c r="G1766" s="45"/>
      <c r="H1766" s="45"/>
      <c r="I1766" s="45"/>
      <c r="J1766" s="45"/>
      <c r="K1766" s="45"/>
      <c r="L1766" s="45"/>
      <c r="M1766" s="45"/>
      <c r="N1766" s="45"/>
      <c r="O1766" s="45">
        <v>1</v>
      </c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5"/>
      <c r="AH1766" s="45"/>
      <c r="AI1766" s="45"/>
      <c r="AJ1766" s="45"/>
      <c r="AK1766" s="45"/>
      <c r="AL1766" s="45"/>
      <c r="AM1766" s="45"/>
      <c r="AN1766" s="45"/>
      <c r="AO1766" s="45"/>
      <c r="AP1766" s="45"/>
      <c r="AQ1766" s="45"/>
      <c r="AR1766" s="45"/>
      <c r="AS1766" s="45"/>
      <c r="AT1766" s="45"/>
      <c r="AU1766" s="45"/>
      <c r="AV1766" s="45"/>
      <c r="AW1766" s="45"/>
      <c r="AX1766" s="45"/>
      <c r="AY1766" s="45"/>
      <c r="AZ1766" s="45"/>
      <c r="BA1766" s="45"/>
      <c r="BB1766" s="45"/>
      <c r="BC1766" s="45">
        <v>1</v>
      </c>
    </row>
    <row r="1767" spans="1:55" x14ac:dyDescent="0.25">
      <c r="A1767" s="46" t="s">
        <v>14355</v>
      </c>
      <c r="B1767" s="45"/>
      <c r="C1767" s="45"/>
      <c r="D1767" s="45"/>
      <c r="E1767" s="45"/>
      <c r="F1767" s="45"/>
      <c r="G1767" s="45"/>
      <c r="H1767" s="45"/>
      <c r="I1767" s="45"/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5"/>
      <c r="AH1767" s="45"/>
      <c r="AI1767" s="45"/>
      <c r="AJ1767" s="45"/>
      <c r="AK1767" s="45"/>
      <c r="AL1767" s="45"/>
      <c r="AM1767" s="45"/>
      <c r="AN1767" s="45"/>
      <c r="AO1767" s="45"/>
      <c r="AP1767" s="45"/>
      <c r="AQ1767" s="45"/>
      <c r="AR1767" s="45"/>
      <c r="AS1767" s="45"/>
      <c r="AT1767" s="45">
        <v>1</v>
      </c>
      <c r="AU1767" s="45"/>
      <c r="AV1767" s="45"/>
      <c r="AW1767" s="45"/>
      <c r="AX1767" s="45"/>
      <c r="AY1767" s="45"/>
      <c r="AZ1767" s="45"/>
      <c r="BA1767" s="45">
        <v>1</v>
      </c>
      <c r="BB1767" s="45"/>
      <c r="BC1767" s="45">
        <v>2</v>
      </c>
    </row>
    <row r="1768" spans="1:55" x14ac:dyDescent="0.25">
      <c r="A1768" s="46" t="s">
        <v>14356</v>
      </c>
      <c r="B1768" s="45"/>
      <c r="C1768" s="45"/>
      <c r="D1768" s="45"/>
      <c r="E1768" s="45"/>
      <c r="F1768" s="45"/>
      <c r="G1768" s="45"/>
      <c r="H1768" s="45"/>
      <c r="I1768" s="45"/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>
        <v>1</v>
      </c>
      <c r="AD1768" s="45"/>
      <c r="AE1768" s="45"/>
      <c r="AF1768" s="45"/>
      <c r="AG1768" s="45"/>
      <c r="AH1768" s="45"/>
      <c r="AI1768" s="45"/>
      <c r="AJ1768" s="45"/>
      <c r="AK1768" s="45"/>
      <c r="AL1768" s="45"/>
      <c r="AM1768" s="45"/>
      <c r="AN1768" s="45"/>
      <c r="AO1768" s="45"/>
      <c r="AP1768" s="45"/>
      <c r="AQ1768" s="45"/>
      <c r="AR1768" s="45"/>
      <c r="AS1768" s="45"/>
      <c r="AT1768" s="45"/>
      <c r="AU1768" s="45"/>
      <c r="AV1768" s="45"/>
      <c r="AW1768" s="45"/>
      <c r="AX1768" s="45"/>
      <c r="AY1768" s="45"/>
      <c r="AZ1768" s="45"/>
      <c r="BA1768" s="45"/>
      <c r="BB1768" s="45"/>
      <c r="BC1768" s="45">
        <v>1</v>
      </c>
    </row>
    <row r="1769" spans="1:55" x14ac:dyDescent="0.25">
      <c r="A1769" s="46" t="s">
        <v>14357</v>
      </c>
      <c r="B1769" s="45"/>
      <c r="C1769" s="45"/>
      <c r="D1769" s="45"/>
      <c r="E1769" s="45"/>
      <c r="F1769" s="45"/>
      <c r="G1769" s="45"/>
      <c r="H1769" s="45"/>
      <c r="I1769" s="45"/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  <c r="AT1769" s="45"/>
      <c r="AU1769" s="45"/>
      <c r="AV1769" s="45"/>
      <c r="AW1769" s="45"/>
      <c r="AX1769" s="45"/>
      <c r="AY1769" s="45"/>
      <c r="AZ1769" s="45"/>
      <c r="BA1769" s="45"/>
      <c r="BB1769" s="45">
        <v>1</v>
      </c>
      <c r="BC1769" s="45">
        <v>1</v>
      </c>
    </row>
    <row r="1770" spans="1:55" x14ac:dyDescent="0.25">
      <c r="A1770" s="46" t="s">
        <v>14358</v>
      </c>
      <c r="B1770" s="45"/>
      <c r="C1770" s="45"/>
      <c r="D1770" s="45"/>
      <c r="E1770" s="45"/>
      <c r="F1770" s="45"/>
      <c r="G1770" s="45"/>
      <c r="H1770" s="45"/>
      <c r="I1770" s="45"/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/>
      <c r="AH1770" s="45"/>
      <c r="AI1770" s="45"/>
      <c r="AJ1770" s="45"/>
      <c r="AK1770" s="45"/>
      <c r="AL1770" s="45"/>
      <c r="AM1770" s="45"/>
      <c r="AN1770" s="45"/>
      <c r="AO1770" s="45"/>
      <c r="AP1770" s="45"/>
      <c r="AQ1770" s="45"/>
      <c r="AR1770" s="45"/>
      <c r="AS1770" s="45"/>
      <c r="AT1770" s="45"/>
      <c r="AU1770" s="45">
        <v>1</v>
      </c>
      <c r="AV1770" s="45"/>
      <c r="AW1770" s="45"/>
      <c r="AX1770" s="45"/>
      <c r="AY1770" s="45"/>
      <c r="AZ1770" s="45"/>
      <c r="BA1770" s="45"/>
      <c r="BB1770" s="45"/>
      <c r="BC1770" s="45">
        <v>1</v>
      </c>
    </row>
    <row r="1771" spans="1:55" x14ac:dyDescent="0.25">
      <c r="A1771" s="46" t="s">
        <v>14359</v>
      </c>
      <c r="B1771" s="45"/>
      <c r="C1771" s="45"/>
      <c r="D1771" s="45"/>
      <c r="E1771" s="45"/>
      <c r="F1771" s="45"/>
      <c r="G1771" s="45"/>
      <c r="H1771" s="45"/>
      <c r="I1771" s="45"/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/>
      <c r="AH1771" s="45"/>
      <c r="AI1771" s="45"/>
      <c r="AJ1771" s="45">
        <v>1</v>
      </c>
      <c r="AK1771" s="45"/>
      <c r="AL1771" s="45"/>
      <c r="AM1771" s="45"/>
      <c r="AN1771" s="45"/>
      <c r="AO1771" s="45"/>
      <c r="AP1771" s="45"/>
      <c r="AQ1771" s="45"/>
      <c r="AR1771" s="45"/>
      <c r="AS1771" s="45"/>
      <c r="AT1771" s="45"/>
      <c r="AU1771" s="45"/>
      <c r="AV1771" s="45"/>
      <c r="AW1771" s="45"/>
      <c r="AX1771" s="45"/>
      <c r="AY1771" s="45"/>
      <c r="AZ1771" s="45"/>
      <c r="BA1771" s="45"/>
      <c r="BB1771" s="45"/>
      <c r="BC1771" s="45">
        <v>1</v>
      </c>
    </row>
    <row r="1772" spans="1:55" x14ac:dyDescent="0.25">
      <c r="A1772" s="46" t="s">
        <v>14360</v>
      </c>
      <c r="B1772" s="45"/>
      <c r="C1772" s="45"/>
      <c r="D1772" s="45"/>
      <c r="E1772" s="45"/>
      <c r="F1772" s="45"/>
      <c r="G1772" s="45"/>
      <c r="H1772" s="45"/>
      <c r="I1772" s="45"/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/>
      <c r="AH1772" s="45"/>
      <c r="AI1772" s="45"/>
      <c r="AJ1772" s="45"/>
      <c r="AK1772" s="45"/>
      <c r="AL1772" s="45"/>
      <c r="AM1772" s="45">
        <v>1</v>
      </c>
      <c r="AN1772" s="45"/>
      <c r="AO1772" s="45"/>
      <c r="AP1772" s="45"/>
      <c r="AQ1772" s="45"/>
      <c r="AR1772" s="45"/>
      <c r="AS1772" s="45"/>
      <c r="AT1772" s="45"/>
      <c r="AU1772" s="45"/>
      <c r="AV1772" s="45"/>
      <c r="AW1772" s="45"/>
      <c r="AX1772" s="45"/>
      <c r="AY1772" s="45"/>
      <c r="AZ1772" s="45"/>
      <c r="BA1772" s="45"/>
      <c r="BB1772" s="45"/>
      <c r="BC1772" s="45">
        <v>1</v>
      </c>
    </row>
    <row r="1773" spans="1:55" x14ac:dyDescent="0.25">
      <c r="A1773" s="46" t="s">
        <v>14361</v>
      </c>
      <c r="B1773" s="45"/>
      <c r="C1773" s="45"/>
      <c r="D1773" s="45"/>
      <c r="E1773" s="45"/>
      <c r="F1773" s="45"/>
      <c r="G1773" s="45"/>
      <c r="H1773" s="45"/>
      <c r="I1773" s="45"/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/>
      <c r="AH1773" s="45"/>
      <c r="AI1773" s="45"/>
      <c r="AJ1773" s="45"/>
      <c r="AK1773" s="45"/>
      <c r="AL1773" s="45"/>
      <c r="AM1773" s="45"/>
      <c r="AN1773" s="45"/>
      <c r="AO1773" s="45"/>
      <c r="AP1773" s="45"/>
      <c r="AQ1773" s="45"/>
      <c r="AR1773" s="45"/>
      <c r="AS1773" s="45">
        <v>1</v>
      </c>
      <c r="AT1773" s="45"/>
      <c r="AU1773" s="45"/>
      <c r="AV1773" s="45"/>
      <c r="AW1773" s="45"/>
      <c r="AX1773" s="45"/>
      <c r="AY1773" s="45"/>
      <c r="AZ1773" s="45"/>
      <c r="BA1773" s="45"/>
      <c r="BB1773" s="45"/>
      <c r="BC1773" s="45">
        <v>1</v>
      </c>
    </row>
    <row r="1774" spans="1:55" x14ac:dyDescent="0.25">
      <c r="A1774" s="46" t="s">
        <v>14362</v>
      </c>
      <c r="B1774" s="45"/>
      <c r="C1774" s="45"/>
      <c r="D1774" s="45">
        <v>1</v>
      </c>
      <c r="E1774" s="45"/>
      <c r="F1774" s="45"/>
      <c r="G1774" s="45"/>
      <c r="H1774" s="45"/>
      <c r="I1774" s="45"/>
      <c r="J1774" s="45"/>
      <c r="K1774" s="45">
        <v>1</v>
      </c>
      <c r="L1774" s="45">
        <v>1</v>
      </c>
      <c r="M1774" s="45"/>
      <c r="N1774" s="45">
        <v>1</v>
      </c>
      <c r="O1774" s="45"/>
      <c r="P1774" s="45">
        <v>1</v>
      </c>
      <c r="Q1774" s="45">
        <v>1</v>
      </c>
      <c r="R1774" s="45"/>
      <c r="S1774" s="45">
        <v>1</v>
      </c>
      <c r="T1774" s="45">
        <v>1</v>
      </c>
      <c r="U1774" s="45"/>
      <c r="V1774" s="45"/>
      <c r="W1774" s="45"/>
      <c r="X1774" s="45"/>
      <c r="Y1774" s="45"/>
      <c r="Z1774" s="45"/>
      <c r="AA1774" s="45">
        <v>1</v>
      </c>
      <c r="AB1774" s="45"/>
      <c r="AC1774" s="45">
        <v>1</v>
      </c>
      <c r="AD1774" s="45"/>
      <c r="AE1774" s="45"/>
      <c r="AF1774" s="45"/>
      <c r="AG1774" s="45">
        <v>1</v>
      </c>
      <c r="AH1774" s="45">
        <v>1</v>
      </c>
      <c r="AI1774" s="45"/>
      <c r="AJ1774" s="45"/>
      <c r="AK1774" s="45">
        <v>1</v>
      </c>
      <c r="AL1774" s="45"/>
      <c r="AM1774" s="45">
        <v>1</v>
      </c>
      <c r="AN1774" s="45">
        <v>1</v>
      </c>
      <c r="AO1774" s="45"/>
      <c r="AP1774" s="45"/>
      <c r="AQ1774" s="45">
        <v>1</v>
      </c>
      <c r="AR1774" s="45">
        <v>1</v>
      </c>
      <c r="AS1774" s="45">
        <v>1</v>
      </c>
      <c r="AT1774" s="45"/>
      <c r="AU1774" s="45"/>
      <c r="AV1774" s="45"/>
      <c r="AW1774" s="45"/>
      <c r="AX1774" s="45"/>
      <c r="AY1774" s="45"/>
      <c r="AZ1774" s="45"/>
      <c r="BA1774" s="45"/>
      <c r="BB1774" s="45"/>
      <c r="BC1774" s="45">
        <v>18</v>
      </c>
    </row>
    <row r="1775" spans="1:55" x14ac:dyDescent="0.25">
      <c r="A1775" s="46" t="s">
        <v>14363</v>
      </c>
      <c r="B1775" s="45"/>
      <c r="C1775" s="45"/>
      <c r="D1775" s="45"/>
      <c r="E1775" s="45"/>
      <c r="F1775" s="45"/>
      <c r="G1775" s="45"/>
      <c r="H1775" s="45"/>
      <c r="I1775" s="45"/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/>
      <c r="AH1775" s="45"/>
      <c r="AI1775" s="45"/>
      <c r="AJ1775" s="45"/>
      <c r="AK1775" s="45"/>
      <c r="AL1775" s="45"/>
      <c r="AM1775" s="45"/>
      <c r="AN1775" s="45"/>
      <c r="AO1775" s="45"/>
      <c r="AP1775" s="45"/>
      <c r="AQ1775" s="45"/>
      <c r="AR1775" s="45"/>
      <c r="AS1775" s="45"/>
      <c r="AT1775" s="45">
        <v>1</v>
      </c>
      <c r="AU1775" s="45"/>
      <c r="AV1775" s="45"/>
      <c r="AW1775" s="45"/>
      <c r="AX1775" s="45"/>
      <c r="AY1775" s="45"/>
      <c r="AZ1775" s="45"/>
      <c r="BA1775" s="45">
        <v>1</v>
      </c>
      <c r="BB1775" s="45"/>
      <c r="BC1775" s="45">
        <v>2</v>
      </c>
    </row>
    <row r="1776" spans="1:55" x14ac:dyDescent="0.25">
      <c r="A1776" s="46" t="s">
        <v>14364</v>
      </c>
      <c r="B1776" s="45"/>
      <c r="C1776" s="45"/>
      <c r="D1776" s="45"/>
      <c r="E1776" s="45"/>
      <c r="F1776" s="45"/>
      <c r="G1776" s="45"/>
      <c r="H1776" s="45"/>
      <c r="I1776" s="45"/>
      <c r="J1776" s="45"/>
      <c r="K1776" s="45"/>
      <c r="L1776" s="45">
        <v>1</v>
      </c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5"/>
      <c r="AH1776" s="45"/>
      <c r="AI1776" s="45"/>
      <c r="AJ1776" s="45"/>
      <c r="AK1776" s="45"/>
      <c r="AL1776" s="45"/>
      <c r="AM1776" s="45"/>
      <c r="AN1776" s="45"/>
      <c r="AO1776" s="45"/>
      <c r="AP1776" s="45"/>
      <c r="AQ1776" s="45"/>
      <c r="AR1776" s="45"/>
      <c r="AS1776" s="45"/>
      <c r="AT1776" s="45"/>
      <c r="AU1776" s="45"/>
      <c r="AV1776" s="45"/>
      <c r="AW1776" s="45"/>
      <c r="AX1776" s="45"/>
      <c r="AY1776" s="45"/>
      <c r="AZ1776" s="45"/>
      <c r="BA1776" s="45"/>
      <c r="BB1776" s="45"/>
      <c r="BC1776" s="45">
        <v>1</v>
      </c>
    </row>
    <row r="1777" spans="1:55" x14ac:dyDescent="0.25">
      <c r="A1777" s="46" t="s">
        <v>14365</v>
      </c>
      <c r="B1777" s="45"/>
      <c r="C1777" s="45"/>
      <c r="D1777" s="45"/>
      <c r="E1777" s="45"/>
      <c r="F1777" s="45"/>
      <c r="G1777" s="45"/>
      <c r="H1777" s="45"/>
      <c r="I1777" s="45"/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/>
      <c r="AH1777" s="45"/>
      <c r="AI1777" s="45"/>
      <c r="AJ1777" s="45"/>
      <c r="AK1777" s="45"/>
      <c r="AL1777" s="45"/>
      <c r="AM1777" s="45"/>
      <c r="AN1777" s="45"/>
      <c r="AO1777" s="45"/>
      <c r="AP1777" s="45"/>
      <c r="AQ1777" s="45"/>
      <c r="AR1777" s="45"/>
      <c r="AS1777" s="45"/>
      <c r="AT1777" s="45">
        <v>1</v>
      </c>
      <c r="AU1777" s="45"/>
      <c r="AV1777" s="45"/>
      <c r="AW1777" s="45"/>
      <c r="AX1777" s="45"/>
      <c r="AY1777" s="45"/>
      <c r="AZ1777" s="45"/>
      <c r="BA1777" s="45"/>
      <c r="BB1777" s="45"/>
      <c r="BC1777" s="45">
        <v>1</v>
      </c>
    </row>
    <row r="1778" spans="1:55" x14ac:dyDescent="0.25">
      <c r="A1778" s="46" t="s">
        <v>14366</v>
      </c>
      <c r="B1778" s="45"/>
      <c r="C1778" s="45"/>
      <c r="D1778" s="45"/>
      <c r="E1778" s="45"/>
      <c r="F1778" s="45"/>
      <c r="G1778" s="45"/>
      <c r="H1778" s="45"/>
      <c r="I1778" s="45"/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  <c r="AT1778" s="45"/>
      <c r="AU1778" s="45">
        <v>1</v>
      </c>
      <c r="AV1778" s="45"/>
      <c r="AW1778" s="45"/>
      <c r="AX1778" s="45"/>
      <c r="AY1778" s="45"/>
      <c r="AZ1778" s="45"/>
      <c r="BA1778" s="45"/>
      <c r="BB1778" s="45"/>
      <c r="BC1778" s="45">
        <v>1</v>
      </c>
    </row>
    <row r="1779" spans="1:55" x14ac:dyDescent="0.25">
      <c r="A1779" s="46" t="s">
        <v>14367</v>
      </c>
      <c r="B1779" s="45"/>
      <c r="C1779" s="45"/>
      <c r="D1779" s="45"/>
      <c r="E1779" s="45"/>
      <c r="F1779" s="45"/>
      <c r="G1779" s="45"/>
      <c r="H1779" s="45"/>
      <c r="I1779" s="45"/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  <c r="AI1779" s="45"/>
      <c r="AJ1779" s="45"/>
      <c r="AK1779" s="45"/>
      <c r="AL1779" s="45"/>
      <c r="AM1779" s="45"/>
      <c r="AN1779" s="45"/>
      <c r="AO1779" s="45">
        <v>1</v>
      </c>
      <c r="AP1779" s="45"/>
      <c r="AQ1779" s="45"/>
      <c r="AR1779" s="45"/>
      <c r="AS1779" s="45"/>
      <c r="AT1779" s="45"/>
      <c r="AU1779" s="45"/>
      <c r="AV1779" s="45"/>
      <c r="AW1779" s="45"/>
      <c r="AX1779" s="45"/>
      <c r="AY1779" s="45"/>
      <c r="AZ1779" s="45"/>
      <c r="BA1779" s="45"/>
      <c r="BB1779" s="45"/>
      <c r="BC1779" s="45">
        <v>1</v>
      </c>
    </row>
    <row r="1780" spans="1:55" x14ac:dyDescent="0.25">
      <c r="A1780" s="46" t="s">
        <v>14368</v>
      </c>
      <c r="B1780" s="45"/>
      <c r="C1780" s="45"/>
      <c r="D1780" s="45"/>
      <c r="E1780" s="45"/>
      <c r="F1780" s="45"/>
      <c r="G1780" s="45"/>
      <c r="H1780" s="45"/>
      <c r="I1780" s="45"/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  <c r="AI1780" s="45"/>
      <c r="AJ1780" s="45"/>
      <c r="AK1780" s="45"/>
      <c r="AL1780" s="45"/>
      <c r="AM1780" s="45"/>
      <c r="AN1780" s="45"/>
      <c r="AO1780" s="45"/>
      <c r="AP1780" s="45"/>
      <c r="AQ1780" s="45"/>
      <c r="AR1780" s="45"/>
      <c r="AS1780" s="45"/>
      <c r="AT1780" s="45">
        <v>1</v>
      </c>
      <c r="AU1780" s="45"/>
      <c r="AV1780" s="45"/>
      <c r="AW1780" s="45"/>
      <c r="AX1780" s="45"/>
      <c r="AY1780" s="45"/>
      <c r="AZ1780" s="45"/>
      <c r="BA1780" s="45"/>
      <c r="BB1780" s="45"/>
      <c r="BC1780" s="45">
        <v>1</v>
      </c>
    </row>
    <row r="1781" spans="1:55" x14ac:dyDescent="0.25">
      <c r="A1781" s="46" t="s">
        <v>14369</v>
      </c>
      <c r="B1781" s="45"/>
      <c r="C1781" s="45"/>
      <c r="D1781" s="45"/>
      <c r="E1781" s="45"/>
      <c r="F1781" s="45"/>
      <c r="G1781" s="45"/>
      <c r="H1781" s="45"/>
      <c r="I1781" s="45"/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  <c r="AI1781" s="45"/>
      <c r="AJ1781" s="45"/>
      <c r="AK1781" s="45"/>
      <c r="AL1781" s="45"/>
      <c r="AM1781" s="45"/>
      <c r="AN1781" s="45"/>
      <c r="AO1781" s="45"/>
      <c r="AP1781" s="45"/>
      <c r="AQ1781" s="45"/>
      <c r="AR1781" s="45"/>
      <c r="AS1781" s="45"/>
      <c r="AT1781" s="45">
        <v>1</v>
      </c>
      <c r="AU1781" s="45"/>
      <c r="AV1781" s="45"/>
      <c r="AW1781" s="45"/>
      <c r="AX1781" s="45"/>
      <c r="AY1781" s="45"/>
      <c r="AZ1781" s="45"/>
      <c r="BA1781" s="45"/>
      <c r="BB1781" s="45"/>
      <c r="BC1781" s="45">
        <v>1</v>
      </c>
    </row>
    <row r="1782" spans="1:55" x14ac:dyDescent="0.25">
      <c r="A1782" s="46" t="s">
        <v>14370</v>
      </c>
      <c r="B1782" s="45">
        <v>1</v>
      </c>
      <c r="C1782" s="45"/>
      <c r="D1782" s="45"/>
      <c r="E1782" s="45"/>
      <c r="F1782" s="45"/>
      <c r="G1782" s="45"/>
      <c r="H1782" s="45"/>
      <c r="I1782" s="45"/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5"/>
      <c r="AH1782" s="45"/>
      <c r="AI1782" s="45"/>
      <c r="AJ1782" s="45"/>
      <c r="AK1782" s="45"/>
      <c r="AL1782" s="45"/>
      <c r="AM1782" s="45"/>
      <c r="AN1782" s="45"/>
      <c r="AO1782" s="45"/>
      <c r="AP1782" s="45"/>
      <c r="AQ1782" s="45"/>
      <c r="AR1782" s="45"/>
      <c r="AS1782" s="45"/>
      <c r="AT1782" s="45"/>
      <c r="AU1782" s="45"/>
      <c r="AV1782" s="45"/>
      <c r="AW1782" s="45"/>
      <c r="AX1782" s="45"/>
      <c r="AY1782" s="45"/>
      <c r="AZ1782" s="45"/>
      <c r="BA1782" s="45"/>
      <c r="BB1782" s="45"/>
      <c r="BC1782" s="45">
        <v>1</v>
      </c>
    </row>
    <row r="1783" spans="1:55" x14ac:dyDescent="0.25">
      <c r="A1783" s="46" t="s">
        <v>14371</v>
      </c>
      <c r="B1783" s="45"/>
      <c r="C1783" s="45"/>
      <c r="D1783" s="45"/>
      <c r="E1783" s="45"/>
      <c r="F1783" s="45"/>
      <c r="G1783" s="45"/>
      <c r="H1783" s="45"/>
      <c r="I1783" s="45"/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>
        <v>1</v>
      </c>
      <c r="AI1783" s="45"/>
      <c r="AJ1783" s="45"/>
      <c r="AK1783" s="45"/>
      <c r="AL1783" s="45"/>
      <c r="AM1783" s="45"/>
      <c r="AN1783" s="45"/>
      <c r="AO1783" s="45"/>
      <c r="AP1783" s="45"/>
      <c r="AQ1783" s="45"/>
      <c r="AR1783" s="45"/>
      <c r="AS1783" s="45"/>
      <c r="AT1783" s="45"/>
      <c r="AU1783" s="45"/>
      <c r="AV1783" s="45"/>
      <c r="AW1783" s="45"/>
      <c r="AX1783" s="45"/>
      <c r="AY1783" s="45"/>
      <c r="AZ1783" s="45"/>
      <c r="BA1783" s="45"/>
      <c r="BB1783" s="45"/>
      <c r="BC1783" s="45">
        <v>1</v>
      </c>
    </row>
    <row r="1784" spans="1:55" x14ac:dyDescent="0.25">
      <c r="A1784" s="46" t="s">
        <v>14372</v>
      </c>
      <c r="B1784" s="45"/>
      <c r="C1784" s="45"/>
      <c r="D1784" s="45"/>
      <c r="E1784" s="45"/>
      <c r="F1784" s="45"/>
      <c r="G1784" s="45"/>
      <c r="H1784" s="45"/>
      <c r="I1784" s="45"/>
      <c r="J1784" s="45"/>
      <c r="K1784" s="45"/>
      <c r="L1784" s="45"/>
      <c r="M1784" s="45"/>
      <c r="N1784" s="45"/>
      <c r="O1784" s="45">
        <v>1</v>
      </c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>
        <v>1</v>
      </c>
      <c r="AC1784" s="45"/>
      <c r="AD1784" s="45"/>
      <c r="AE1784" s="45">
        <v>1</v>
      </c>
      <c r="AF1784" s="45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  <c r="AT1784" s="45"/>
      <c r="AU1784" s="45"/>
      <c r="AV1784" s="45"/>
      <c r="AW1784" s="45"/>
      <c r="AX1784" s="45"/>
      <c r="AY1784" s="45"/>
      <c r="AZ1784" s="45"/>
      <c r="BA1784" s="45"/>
      <c r="BB1784" s="45"/>
      <c r="BC1784" s="45">
        <v>3</v>
      </c>
    </row>
    <row r="1785" spans="1:55" x14ac:dyDescent="0.25">
      <c r="A1785" s="46" t="s">
        <v>14373</v>
      </c>
      <c r="B1785" s="45"/>
      <c r="C1785" s="45"/>
      <c r="D1785" s="45">
        <v>1</v>
      </c>
      <c r="E1785" s="45"/>
      <c r="F1785" s="45"/>
      <c r="G1785" s="45"/>
      <c r="H1785" s="45"/>
      <c r="I1785" s="45"/>
      <c r="J1785" s="45"/>
      <c r="K1785" s="45"/>
      <c r="L1785" s="45"/>
      <c r="M1785" s="45"/>
      <c r="N1785" s="45">
        <v>1</v>
      </c>
      <c r="O1785" s="45"/>
      <c r="P1785" s="45"/>
      <c r="Q1785" s="45"/>
      <c r="R1785" s="45"/>
      <c r="S1785" s="45"/>
      <c r="T1785" s="45"/>
      <c r="U1785" s="45"/>
      <c r="V1785" s="45"/>
      <c r="W1785" s="45"/>
      <c r="X1785" s="45">
        <v>1</v>
      </c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  <c r="AI1785" s="45"/>
      <c r="AJ1785" s="45"/>
      <c r="AK1785" s="45"/>
      <c r="AL1785" s="45"/>
      <c r="AM1785" s="45"/>
      <c r="AN1785" s="45"/>
      <c r="AO1785" s="45"/>
      <c r="AP1785" s="45"/>
      <c r="AQ1785" s="45"/>
      <c r="AR1785" s="45"/>
      <c r="AS1785" s="45">
        <v>1</v>
      </c>
      <c r="AT1785" s="45"/>
      <c r="AU1785" s="45"/>
      <c r="AV1785" s="45"/>
      <c r="AW1785" s="45"/>
      <c r="AX1785" s="45"/>
      <c r="AY1785" s="45"/>
      <c r="AZ1785" s="45"/>
      <c r="BA1785" s="45"/>
      <c r="BB1785" s="45"/>
      <c r="BC1785" s="45">
        <v>4</v>
      </c>
    </row>
    <row r="1786" spans="1:55" x14ac:dyDescent="0.25">
      <c r="A1786" s="46" t="s">
        <v>14374</v>
      </c>
      <c r="B1786" s="45"/>
      <c r="C1786" s="45"/>
      <c r="D1786" s="45"/>
      <c r="E1786" s="45"/>
      <c r="F1786" s="45"/>
      <c r="G1786" s="45"/>
      <c r="H1786" s="45"/>
      <c r="I1786" s="45"/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  <c r="AI1786" s="45"/>
      <c r="AJ1786" s="45"/>
      <c r="AK1786" s="45">
        <v>1</v>
      </c>
      <c r="AL1786" s="45"/>
      <c r="AM1786" s="45"/>
      <c r="AN1786" s="45"/>
      <c r="AO1786" s="45"/>
      <c r="AP1786" s="45"/>
      <c r="AQ1786" s="45"/>
      <c r="AR1786" s="45"/>
      <c r="AS1786" s="45"/>
      <c r="AT1786" s="45"/>
      <c r="AU1786" s="45"/>
      <c r="AV1786" s="45"/>
      <c r="AW1786" s="45"/>
      <c r="AX1786" s="45"/>
      <c r="AY1786" s="45"/>
      <c r="AZ1786" s="45"/>
      <c r="BA1786" s="45"/>
      <c r="BB1786" s="45"/>
      <c r="BC1786" s="45">
        <v>1</v>
      </c>
    </row>
    <row r="1787" spans="1:55" x14ac:dyDescent="0.25">
      <c r="A1787" s="46" t="s">
        <v>14375</v>
      </c>
      <c r="B1787" s="45"/>
      <c r="C1787" s="45"/>
      <c r="D1787" s="45"/>
      <c r="E1787" s="45"/>
      <c r="F1787" s="45"/>
      <c r="G1787" s="45"/>
      <c r="H1787" s="45"/>
      <c r="I1787" s="45"/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5"/>
      <c r="AH1787" s="45"/>
      <c r="AI1787" s="45"/>
      <c r="AJ1787" s="45"/>
      <c r="AK1787" s="45"/>
      <c r="AL1787" s="45"/>
      <c r="AM1787" s="45"/>
      <c r="AN1787" s="45"/>
      <c r="AO1787" s="45"/>
      <c r="AP1787" s="45"/>
      <c r="AQ1787" s="45"/>
      <c r="AR1787" s="45"/>
      <c r="AS1787" s="45"/>
      <c r="AT1787" s="45">
        <v>1</v>
      </c>
      <c r="AU1787" s="45"/>
      <c r="AV1787" s="45"/>
      <c r="AW1787" s="45"/>
      <c r="AX1787" s="45"/>
      <c r="AY1787" s="45"/>
      <c r="AZ1787" s="45"/>
      <c r="BA1787" s="45"/>
      <c r="BB1787" s="45"/>
      <c r="BC1787" s="45">
        <v>1</v>
      </c>
    </row>
    <row r="1788" spans="1:55" x14ac:dyDescent="0.25">
      <c r="A1788" s="46" t="s">
        <v>14376</v>
      </c>
      <c r="B1788" s="45"/>
      <c r="C1788" s="45"/>
      <c r="D1788" s="45"/>
      <c r="E1788" s="45"/>
      <c r="F1788" s="45"/>
      <c r="G1788" s="45"/>
      <c r="H1788" s="45"/>
      <c r="I1788" s="45"/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>
        <v>1</v>
      </c>
      <c r="AD1788" s="45"/>
      <c r="AE1788" s="45"/>
      <c r="AF1788" s="45"/>
      <c r="AG1788" s="45"/>
      <c r="AH1788" s="45"/>
      <c r="AI1788" s="45"/>
      <c r="AJ1788" s="45"/>
      <c r="AK1788" s="45"/>
      <c r="AL1788" s="45"/>
      <c r="AM1788" s="45"/>
      <c r="AN1788" s="45"/>
      <c r="AO1788" s="45"/>
      <c r="AP1788" s="45"/>
      <c r="AQ1788" s="45"/>
      <c r="AR1788" s="45"/>
      <c r="AS1788" s="45"/>
      <c r="AT1788" s="45"/>
      <c r="AU1788" s="45"/>
      <c r="AV1788" s="45"/>
      <c r="AW1788" s="45"/>
      <c r="AX1788" s="45"/>
      <c r="AY1788" s="45"/>
      <c r="AZ1788" s="45"/>
      <c r="BA1788" s="45"/>
      <c r="BB1788" s="45"/>
      <c r="BC1788" s="45">
        <v>1</v>
      </c>
    </row>
    <row r="1789" spans="1:55" x14ac:dyDescent="0.25">
      <c r="A1789" s="46" t="s">
        <v>14377</v>
      </c>
      <c r="B1789" s="45"/>
      <c r="C1789" s="45"/>
      <c r="D1789" s="45"/>
      <c r="E1789" s="45"/>
      <c r="F1789" s="45"/>
      <c r="G1789" s="45"/>
      <c r="H1789" s="45"/>
      <c r="I1789" s="45"/>
      <c r="J1789" s="45"/>
      <c r="K1789" s="45"/>
      <c r="L1789" s="45"/>
      <c r="M1789" s="45"/>
      <c r="N1789" s="45"/>
      <c r="O1789" s="45"/>
      <c r="P1789" s="45"/>
      <c r="Q1789" s="45">
        <v>1</v>
      </c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  <c r="AI1789" s="45"/>
      <c r="AJ1789" s="45"/>
      <c r="AK1789" s="45"/>
      <c r="AL1789" s="45"/>
      <c r="AM1789" s="45"/>
      <c r="AN1789" s="45"/>
      <c r="AO1789" s="45"/>
      <c r="AP1789" s="45"/>
      <c r="AQ1789" s="45"/>
      <c r="AR1789" s="45"/>
      <c r="AS1789" s="45"/>
      <c r="AT1789" s="45"/>
      <c r="AU1789" s="45"/>
      <c r="AV1789" s="45"/>
      <c r="AW1789" s="45"/>
      <c r="AX1789" s="45"/>
      <c r="AY1789" s="45"/>
      <c r="AZ1789" s="45"/>
      <c r="BA1789" s="45"/>
      <c r="BB1789" s="45"/>
      <c r="BC1789" s="45">
        <v>1</v>
      </c>
    </row>
    <row r="1790" spans="1:55" x14ac:dyDescent="0.25">
      <c r="A1790" s="46" t="s">
        <v>14378</v>
      </c>
      <c r="B1790" s="45"/>
      <c r="C1790" s="45"/>
      <c r="D1790" s="45"/>
      <c r="E1790" s="45"/>
      <c r="F1790" s="45"/>
      <c r="G1790" s="45"/>
      <c r="H1790" s="45"/>
      <c r="I1790" s="45"/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  <c r="AI1790" s="45"/>
      <c r="AJ1790" s="45"/>
      <c r="AK1790" s="45"/>
      <c r="AL1790" s="45"/>
      <c r="AM1790" s="45"/>
      <c r="AN1790" s="45"/>
      <c r="AO1790" s="45">
        <v>1</v>
      </c>
      <c r="AP1790" s="45"/>
      <c r="AQ1790" s="45"/>
      <c r="AR1790" s="45"/>
      <c r="AS1790" s="45"/>
      <c r="AT1790" s="45"/>
      <c r="AU1790" s="45"/>
      <c r="AV1790" s="45"/>
      <c r="AW1790" s="45"/>
      <c r="AX1790" s="45"/>
      <c r="AY1790" s="45"/>
      <c r="AZ1790" s="45"/>
      <c r="BA1790" s="45"/>
      <c r="BB1790" s="45"/>
      <c r="BC1790" s="45">
        <v>1</v>
      </c>
    </row>
    <row r="1791" spans="1:55" x14ac:dyDescent="0.25">
      <c r="A1791" s="46" t="s">
        <v>14379</v>
      </c>
      <c r="B1791" s="45"/>
      <c r="C1791" s="45"/>
      <c r="D1791" s="45"/>
      <c r="E1791" s="45"/>
      <c r="F1791" s="45"/>
      <c r="G1791" s="45"/>
      <c r="H1791" s="45"/>
      <c r="I1791" s="45"/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  <c r="AI1791" s="45"/>
      <c r="AJ1791" s="45"/>
      <c r="AK1791" s="45"/>
      <c r="AL1791" s="45"/>
      <c r="AM1791" s="45"/>
      <c r="AN1791" s="45"/>
      <c r="AO1791" s="45">
        <v>1</v>
      </c>
      <c r="AP1791" s="45"/>
      <c r="AQ1791" s="45"/>
      <c r="AR1791" s="45"/>
      <c r="AS1791" s="45"/>
      <c r="AT1791" s="45"/>
      <c r="AU1791" s="45"/>
      <c r="AV1791" s="45"/>
      <c r="AW1791" s="45"/>
      <c r="AX1791" s="45"/>
      <c r="AY1791" s="45"/>
      <c r="AZ1791" s="45"/>
      <c r="BA1791" s="45"/>
      <c r="BB1791" s="45"/>
      <c r="BC1791" s="45">
        <v>1</v>
      </c>
    </row>
    <row r="1792" spans="1:55" x14ac:dyDescent="0.25">
      <c r="A1792" s="46" t="s">
        <v>14380</v>
      </c>
      <c r="B1792" s="45"/>
      <c r="C1792" s="45"/>
      <c r="D1792" s="45"/>
      <c r="E1792" s="45"/>
      <c r="F1792" s="45"/>
      <c r="G1792" s="45"/>
      <c r="H1792" s="45"/>
      <c r="I1792" s="45"/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  <c r="AI1792" s="45"/>
      <c r="AJ1792" s="45"/>
      <c r="AK1792" s="45"/>
      <c r="AL1792" s="45"/>
      <c r="AM1792" s="45"/>
      <c r="AN1792" s="45">
        <v>1</v>
      </c>
      <c r="AO1792" s="45"/>
      <c r="AP1792" s="45"/>
      <c r="AQ1792" s="45"/>
      <c r="AR1792" s="45"/>
      <c r="AS1792" s="45"/>
      <c r="AT1792" s="45"/>
      <c r="AU1792" s="45"/>
      <c r="AV1792" s="45"/>
      <c r="AW1792" s="45"/>
      <c r="AX1792" s="45"/>
      <c r="AY1792" s="45"/>
      <c r="AZ1792" s="45"/>
      <c r="BA1792" s="45"/>
      <c r="BB1792" s="45"/>
      <c r="BC1792" s="45">
        <v>1</v>
      </c>
    </row>
    <row r="1793" spans="1:55" x14ac:dyDescent="0.25">
      <c r="A1793" s="46" t="s">
        <v>14381</v>
      </c>
      <c r="B1793" s="45"/>
      <c r="C1793" s="45"/>
      <c r="D1793" s="45"/>
      <c r="E1793" s="45"/>
      <c r="F1793" s="45">
        <v>1</v>
      </c>
      <c r="G1793" s="45"/>
      <c r="H1793" s="45"/>
      <c r="I1793" s="45"/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  <c r="AI1793" s="45"/>
      <c r="AJ1793" s="45"/>
      <c r="AK1793" s="45"/>
      <c r="AL1793" s="45"/>
      <c r="AM1793" s="45"/>
      <c r="AN1793" s="45"/>
      <c r="AO1793" s="45"/>
      <c r="AP1793" s="45"/>
      <c r="AQ1793" s="45"/>
      <c r="AR1793" s="45"/>
      <c r="AS1793" s="45"/>
      <c r="AT1793" s="45"/>
      <c r="AU1793" s="45"/>
      <c r="AV1793" s="45"/>
      <c r="AW1793" s="45"/>
      <c r="AX1793" s="45"/>
      <c r="AY1793" s="45"/>
      <c r="AZ1793" s="45"/>
      <c r="BA1793" s="45"/>
      <c r="BB1793" s="45"/>
      <c r="BC1793" s="45">
        <v>1</v>
      </c>
    </row>
    <row r="1794" spans="1:55" x14ac:dyDescent="0.25">
      <c r="A1794" s="46" t="s">
        <v>14382</v>
      </c>
      <c r="B1794" s="45"/>
      <c r="C1794" s="45"/>
      <c r="D1794" s="45"/>
      <c r="E1794" s="45"/>
      <c r="F1794" s="45"/>
      <c r="G1794" s="45"/>
      <c r="H1794" s="45"/>
      <c r="I1794" s="45"/>
      <c r="J1794" s="45"/>
      <c r="K1794" s="45"/>
      <c r="L1794" s="45"/>
      <c r="M1794" s="45"/>
      <c r="N1794" s="45"/>
      <c r="O1794" s="45"/>
      <c r="P1794" s="45">
        <v>1</v>
      </c>
      <c r="Q1794" s="45"/>
      <c r="R1794" s="45"/>
      <c r="S1794" s="45"/>
      <c r="T1794" s="45">
        <v>1</v>
      </c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  <c r="AI1794" s="45"/>
      <c r="AJ1794" s="45"/>
      <c r="AK1794" s="45"/>
      <c r="AL1794" s="45"/>
      <c r="AM1794" s="45"/>
      <c r="AN1794" s="45"/>
      <c r="AO1794" s="45"/>
      <c r="AP1794" s="45"/>
      <c r="AQ1794" s="45"/>
      <c r="AR1794" s="45"/>
      <c r="AS1794" s="45"/>
      <c r="AT1794" s="45"/>
      <c r="AU1794" s="45"/>
      <c r="AV1794" s="45"/>
      <c r="AW1794" s="45"/>
      <c r="AX1794" s="45"/>
      <c r="AY1794" s="45"/>
      <c r="AZ1794" s="45"/>
      <c r="BA1794" s="45"/>
      <c r="BB1794" s="45"/>
      <c r="BC1794" s="45">
        <v>2</v>
      </c>
    </row>
    <row r="1795" spans="1:55" x14ac:dyDescent="0.25">
      <c r="A1795" s="46" t="s">
        <v>14383</v>
      </c>
      <c r="B1795" s="45"/>
      <c r="C1795" s="45"/>
      <c r="D1795" s="45"/>
      <c r="E1795" s="45"/>
      <c r="F1795" s="45"/>
      <c r="G1795" s="45"/>
      <c r="H1795" s="45"/>
      <c r="I1795" s="45"/>
      <c r="J1795" s="45"/>
      <c r="K1795" s="45"/>
      <c r="L1795" s="45"/>
      <c r="M1795" s="45"/>
      <c r="N1795" s="45"/>
      <c r="O1795" s="45"/>
      <c r="P1795" s="45"/>
      <c r="Q1795" s="45">
        <v>1</v>
      </c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  <c r="AT1795" s="45"/>
      <c r="AU1795" s="45"/>
      <c r="AV1795" s="45"/>
      <c r="AW1795" s="45"/>
      <c r="AX1795" s="45"/>
      <c r="AY1795" s="45"/>
      <c r="AZ1795" s="45"/>
      <c r="BA1795" s="45"/>
      <c r="BB1795" s="45"/>
      <c r="BC1795" s="45">
        <v>1</v>
      </c>
    </row>
    <row r="1796" spans="1:55" x14ac:dyDescent="0.25">
      <c r="A1796" s="46" t="s">
        <v>14384</v>
      </c>
      <c r="B1796" s="45"/>
      <c r="C1796" s="45"/>
      <c r="D1796" s="45"/>
      <c r="E1796" s="45"/>
      <c r="F1796" s="45"/>
      <c r="G1796" s="45"/>
      <c r="H1796" s="45"/>
      <c r="I1796" s="45"/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>
        <v>1</v>
      </c>
      <c r="U1796" s="45"/>
      <c r="V1796" s="45"/>
      <c r="W1796" s="45"/>
      <c r="X1796" s="45"/>
      <c r="Y1796" s="45"/>
      <c r="Z1796" s="45">
        <v>1</v>
      </c>
      <c r="AA1796" s="45"/>
      <c r="AB1796" s="45"/>
      <c r="AC1796" s="45"/>
      <c r="AD1796" s="45"/>
      <c r="AE1796" s="45"/>
      <c r="AF1796" s="45"/>
      <c r="AG1796" s="45"/>
      <c r="AH1796" s="45"/>
      <c r="AI1796" s="45"/>
      <c r="AJ1796" s="45"/>
      <c r="AK1796" s="45"/>
      <c r="AL1796" s="45"/>
      <c r="AM1796" s="45"/>
      <c r="AN1796" s="45"/>
      <c r="AO1796" s="45"/>
      <c r="AP1796" s="45"/>
      <c r="AQ1796" s="45"/>
      <c r="AR1796" s="45"/>
      <c r="AS1796" s="45"/>
      <c r="AT1796" s="45"/>
      <c r="AU1796" s="45"/>
      <c r="AV1796" s="45"/>
      <c r="AW1796" s="45"/>
      <c r="AX1796" s="45"/>
      <c r="AY1796" s="45"/>
      <c r="AZ1796" s="45">
        <v>1</v>
      </c>
      <c r="BA1796" s="45"/>
      <c r="BB1796" s="45"/>
      <c r="BC1796" s="45">
        <v>3</v>
      </c>
    </row>
    <row r="1797" spans="1:55" x14ac:dyDescent="0.25">
      <c r="A1797" s="46" t="s">
        <v>14385</v>
      </c>
      <c r="B1797" s="45"/>
      <c r="C1797" s="45"/>
      <c r="D1797" s="45"/>
      <c r="E1797" s="45"/>
      <c r="F1797" s="45"/>
      <c r="G1797" s="45"/>
      <c r="H1797" s="45"/>
      <c r="I1797" s="45"/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5"/>
      <c r="AH1797" s="45"/>
      <c r="AI1797" s="45"/>
      <c r="AJ1797" s="45"/>
      <c r="AK1797" s="45"/>
      <c r="AL1797" s="45"/>
      <c r="AM1797" s="45"/>
      <c r="AN1797" s="45"/>
      <c r="AO1797" s="45"/>
      <c r="AP1797" s="45"/>
      <c r="AQ1797" s="45"/>
      <c r="AR1797" s="45"/>
      <c r="AS1797" s="45"/>
      <c r="AT1797" s="45">
        <v>1</v>
      </c>
      <c r="AU1797" s="45"/>
      <c r="AV1797" s="45"/>
      <c r="AW1797" s="45"/>
      <c r="AX1797" s="45"/>
      <c r="AY1797" s="45"/>
      <c r="AZ1797" s="45"/>
      <c r="BA1797" s="45"/>
      <c r="BB1797" s="45"/>
      <c r="BC1797" s="45">
        <v>1</v>
      </c>
    </row>
    <row r="1798" spans="1:55" x14ac:dyDescent="0.25">
      <c r="A1798" s="46" t="s">
        <v>14386</v>
      </c>
      <c r="B1798" s="45"/>
      <c r="C1798" s="45"/>
      <c r="D1798" s="45"/>
      <c r="E1798" s="45"/>
      <c r="F1798" s="45"/>
      <c r="G1798" s="45"/>
      <c r="H1798" s="45"/>
      <c r="I1798" s="45"/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  <c r="AI1798" s="45"/>
      <c r="AJ1798" s="45"/>
      <c r="AK1798" s="45"/>
      <c r="AL1798" s="45"/>
      <c r="AM1798" s="45"/>
      <c r="AN1798" s="45"/>
      <c r="AO1798" s="45">
        <v>1</v>
      </c>
      <c r="AP1798" s="45"/>
      <c r="AQ1798" s="45"/>
      <c r="AR1798" s="45"/>
      <c r="AS1798" s="45"/>
      <c r="AT1798" s="45"/>
      <c r="AU1798" s="45"/>
      <c r="AV1798" s="45"/>
      <c r="AW1798" s="45"/>
      <c r="AX1798" s="45"/>
      <c r="AY1798" s="45"/>
      <c r="AZ1798" s="45"/>
      <c r="BA1798" s="45"/>
      <c r="BB1798" s="45"/>
      <c r="BC1798" s="45">
        <v>1</v>
      </c>
    </row>
    <row r="1799" spans="1:55" x14ac:dyDescent="0.25">
      <c r="A1799" s="46" t="s">
        <v>14387</v>
      </c>
      <c r="B1799" s="45"/>
      <c r="C1799" s="45"/>
      <c r="D1799" s="45"/>
      <c r="E1799" s="45"/>
      <c r="F1799" s="45"/>
      <c r="G1799" s="45"/>
      <c r="H1799" s="45"/>
      <c r="I1799" s="45"/>
      <c r="J1799" s="45"/>
      <c r="K1799" s="45"/>
      <c r="L1799" s="45"/>
      <c r="M1799" s="45"/>
      <c r="N1799" s="45"/>
      <c r="O1799" s="45"/>
      <c r="P1799" s="45"/>
      <c r="Q1799" s="45">
        <v>1</v>
      </c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  <c r="AI1799" s="45"/>
      <c r="AJ1799" s="45"/>
      <c r="AK1799" s="45"/>
      <c r="AL1799" s="45"/>
      <c r="AM1799" s="45"/>
      <c r="AN1799" s="45"/>
      <c r="AO1799" s="45"/>
      <c r="AP1799" s="45"/>
      <c r="AQ1799" s="45"/>
      <c r="AR1799" s="45"/>
      <c r="AS1799" s="45"/>
      <c r="AT1799" s="45"/>
      <c r="AU1799" s="45"/>
      <c r="AV1799" s="45"/>
      <c r="AW1799" s="45"/>
      <c r="AX1799" s="45"/>
      <c r="AY1799" s="45"/>
      <c r="AZ1799" s="45"/>
      <c r="BA1799" s="45"/>
      <c r="BB1799" s="45"/>
      <c r="BC1799" s="45">
        <v>1</v>
      </c>
    </row>
    <row r="1800" spans="1:55" x14ac:dyDescent="0.25">
      <c r="A1800" s="46" t="s">
        <v>14388</v>
      </c>
      <c r="B1800" s="45"/>
      <c r="C1800" s="45"/>
      <c r="D1800" s="45"/>
      <c r="E1800" s="45"/>
      <c r="F1800" s="45"/>
      <c r="G1800" s="45"/>
      <c r="H1800" s="45"/>
      <c r="I1800" s="45"/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  <c r="AI1800" s="45"/>
      <c r="AJ1800" s="45"/>
      <c r="AK1800" s="45"/>
      <c r="AL1800" s="45"/>
      <c r="AM1800" s="45"/>
      <c r="AN1800" s="45"/>
      <c r="AO1800" s="45"/>
      <c r="AP1800" s="45"/>
      <c r="AQ1800" s="45"/>
      <c r="AR1800" s="45"/>
      <c r="AS1800" s="45"/>
      <c r="AT1800" s="45"/>
      <c r="AU1800" s="45"/>
      <c r="AV1800" s="45"/>
      <c r="AW1800" s="45"/>
      <c r="AX1800" s="45"/>
      <c r="AY1800" s="45"/>
      <c r="AZ1800" s="45">
        <v>1</v>
      </c>
      <c r="BA1800" s="45"/>
      <c r="BB1800" s="45"/>
      <c r="BC1800" s="45">
        <v>1</v>
      </c>
    </row>
    <row r="1801" spans="1:55" x14ac:dyDescent="0.25">
      <c r="A1801" s="46" t="s">
        <v>14389</v>
      </c>
      <c r="B1801" s="45"/>
      <c r="C1801" s="45"/>
      <c r="D1801" s="45"/>
      <c r="E1801" s="45"/>
      <c r="F1801" s="45"/>
      <c r="G1801" s="45"/>
      <c r="H1801" s="45"/>
      <c r="I1801" s="45"/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  <c r="AI1801" s="45"/>
      <c r="AJ1801" s="45"/>
      <c r="AK1801" s="45"/>
      <c r="AL1801" s="45"/>
      <c r="AM1801" s="45"/>
      <c r="AN1801" s="45"/>
      <c r="AO1801" s="45">
        <v>1</v>
      </c>
      <c r="AP1801" s="45"/>
      <c r="AQ1801" s="45"/>
      <c r="AR1801" s="45"/>
      <c r="AS1801" s="45"/>
      <c r="AT1801" s="45"/>
      <c r="AU1801" s="45"/>
      <c r="AV1801" s="45"/>
      <c r="AW1801" s="45"/>
      <c r="AX1801" s="45"/>
      <c r="AY1801" s="45"/>
      <c r="AZ1801" s="45"/>
      <c r="BA1801" s="45"/>
      <c r="BB1801" s="45"/>
      <c r="BC1801" s="45">
        <v>1</v>
      </c>
    </row>
    <row r="1802" spans="1:55" x14ac:dyDescent="0.25">
      <c r="A1802" s="46" t="s">
        <v>14390</v>
      </c>
      <c r="B1802" s="45"/>
      <c r="C1802" s="45"/>
      <c r="D1802" s="45"/>
      <c r="E1802" s="45"/>
      <c r="F1802" s="45"/>
      <c r="G1802" s="45"/>
      <c r="H1802" s="45"/>
      <c r="I1802" s="45"/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  <c r="AI1802" s="45"/>
      <c r="AJ1802" s="45"/>
      <c r="AK1802" s="45">
        <v>1</v>
      </c>
      <c r="AL1802" s="45"/>
      <c r="AM1802" s="45"/>
      <c r="AN1802" s="45"/>
      <c r="AO1802" s="45"/>
      <c r="AP1802" s="45"/>
      <c r="AQ1802" s="45"/>
      <c r="AR1802" s="45"/>
      <c r="AS1802" s="45"/>
      <c r="AT1802" s="45"/>
      <c r="AU1802" s="45"/>
      <c r="AV1802" s="45"/>
      <c r="AW1802" s="45"/>
      <c r="AX1802" s="45"/>
      <c r="AY1802" s="45"/>
      <c r="AZ1802" s="45"/>
      <c r="BA1802" s="45"/>
      <c r="BB1802" s="45"/>
      <c r="BC1802" s="45">
        <v>1</v>
      </c>
    </row>
    <row r="1803" spans="1:55" x14ac:dyDescent="0.25">
      <c r="A1803" s="46" t="s">
        <v>14391</v>
      </c>
      <c r="B1803" s="45"/>
      <c r="C1803" s="45"/>
      <c r="D1803" s="45"/>
      <c r="E1803" s="45"/>
      <c r="F1803" s="45"/>
      <c r="G1803" s="45"/>
      <c r="H1803" s="45"/>
      <c r="I1803" s="45"/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  <c r="AI1803" s="45"/>
      <c r="AJ1803" s="45"/>
      <c r="AK1803" s="45"/>
      <c r="AL1803" s="45"/>
      <c r="AM1803" s="45"/>
      <c r="AN1803" s="45"/>
      <c r="AO1803" s="45"/>
      <c r="AP1803" s="45"/>
      <c r="AQ1803" s="45"/>
      <c r="AR1803" s="45"/>
      <c r="AS1803" s="45"/>
      <c r="AT1803" s="45"/>
      <c r="AU1803" s="45"/>
      <c r="AV1803" s="45">
        <v>1</v>
      </c>
      <c r="AW1803" s="45"/>
      <c r="AX1803" s="45"/>
      <c r="AY1803" s="45"/>
      <c r="AZ1803" s="45"/>
      <c r="BA1803" s="45"/>
      <c r="BB1803" s="45"/>
      <c r="BC1803" s="45">
        <v>1</v>
      </c>
    </row>
    <row r="1804" spans="1:55" x14ac:dyDescent="0.25">
      <c r="A1804" s="46" t="s">
        <v>14392</v>
      </c>
      <c r="B1804" s="45"/>
      <c r="C1804" s="45"/>
      <c r="D1804" s="45"/>
      <c r="E1804" s="45"/>
      <c r="F1804" s="45"/>
      <c r="G1804" s="45"/>
      <c r="H1804" s="45"/>
      <c r="I1804" s="45"/>
      <c r="J1804" s="45"/>
      <c r="K1804" s="45">
        <v>1</v>
      </c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  <c r="AI1804" s="45"/>
      <c r="AJ1804" s="45"/>
      <c r="AK1804" s="45"/>
      <c r="AL1804" s="45"/>
      <c r="AM1804" s="45"/>
      <c r="AN1804" s="45"/>
      <c r="AO1804" s="45"/>
      <c r="AP1804" s="45"/>
      <c r="AQ1804" s="45"/>
      <c r="AR1804" s="45"/>
      <c r="AS1804" s="45"/>
      <c r="AT1804" s="45"/>
      <c r="AU1804" s="45"/>
      <c r="AV1804" s="45"/>
      <c r="AW1804" s="45"/>
      <c r="AX1804" s="45"/>
      <c r="AY1804" s="45"/>
      <c r="AZ1804" s="45"/>
      <c r="BA1804" s="45"/>
      <c r="BB1804" s="45"/>
      <c r="BC1804" s="45">
        <v>1</v>
      </c>
    </row>
    <row r="1805" spans="1:55" x14ac:dyDescent="0.25">
      <c r="A1805" s="46" t="s">
        <v>14393</v>
      </c>
      <c r="B1805" s="45"/>
      <c r="C1805" s="45"/>
      <c r="D1805" s="45"/>
      <c r="E1805" s="45"/>
      <c r="F1805" s="45"/>
      <c r="G1805" s="45"/>
      <c r="H1805" s="45"/>
      <c r="I1805" s="45"/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>
        <v>1</v>
      </c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  <c r="AI1805" s="45"/>
      <c r="AJ1805" s="45"/>
      <c r="AK1805" s="45"/>
      <c r="AL1805" s="45"/>
      <c r="AM1805" s="45"/>
      <c r="AN1805" s="45"/>
      <c r="AO1805" s="45"/>
      <c r="AP1805" s="45"/>
      <c r="AQ1805" s="45"/>
      <c r="AR1805" s="45"/>
      <c r="AS1805" s="45"/>
      <c r="AT1805" s="45"/>
      <c r="AU1805" s="45"/>
      <c r="AV1805" s="45"/>
      <c r="AW1805" s="45"/>
      <c r="AX1805" s="45"/>
      <c r="AY1805" s="45"/>
      <c r="AZ1805" s="45"/>
      <c r="BA1805" s="45"/>
      <c r="BB1805" s="45"/>
      <c r="BC1805" s="45">
        <v>1</v>
      </c>
    </row>
    <row r="1806" spans="1:55" x14ac:dyDescent="0.25">
      <c r="A1806" s="46" t="s">
        <v>14394</v>
      </c>
      <c r="B1806" s="45"/>
      <c r="C1806" s="45"/>
      <c r="D1806" s="45"/>
      <c r="E1806" s="45"/>
      <c r="F1806" s="45"/>
      <c r="G1806" s="45"/>
      <c r="H1806" s="45"/>
      <c r="I1806" s="45"/>
      <c r="J1806" s="45"/>
      <c r="K1806" s="45"/>
      <c r="L1806" s="45"/>
      <c r="M1806" s="45"/>
      <c r="N1806" s="45"/>
      <c r="O1806" s="45"/>
      <c r="P1806" s="45">
        <v>1</v>
      </c>
      <c r="Q1806" s="45">
        <v>1</v>
      </c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  <c r="AT1806" s="45"/>
      <c r="AU1806" s="45"/>
      <c r="AV1806" s="45"/>
      <c r="AW1806" s="45"/>
      <c r="AX1806" s="45"/>
      <c r="AY1806" s="45"/>
      <c r="AZ1806" s="45"/>
      <c r="BA1806" s="45"/>
      <c r="BB1806" s="45"/>
      <c r="BC1806" s="45">
        <v>2</v>
      </c>
    </row>
    <row r="1807" spans="1:55" x14ac:dyDescent="0.25">
      <c r="A1807" s="46" t="s">
        <v>14395</v>
      </c>
      <c r="B1807" s="45"/>
      <c r="C1807" s="45"/>
      <c r="D1807" s="45"/>
      <c r="E1807" s="45"/>
      <c r="F1807" s="45"/>
      <c r="G1807" s="45"/>
      <c r="H1807" s="45"/>
      <c r="I1807" s="45"/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>
        <v>1</v>
      </c>
      <c r="Z1807" s="45"/>
      <c r="AA1807" s="45"/>
      <c r="AB1807" s="45"/>
      <c r="AC1807" s="45"/>
      <c r="AD1807" s="45"/>
      <c r="AE1807" s="45"/>
      <c r="AF1807" s="45"/>
      <c r="AG1807" s="45"/>
      <c r="AH1807" s="45"/>
      <c r="AI1807" s="45"/>
      <c r="AJ1807" s="45"/>
      <c r="AK1807" s="45"/>
      <c r="AL1807" s="45"/>
      <c r="AM1807" s="45"/>
      <c r="AN1807" s="45"/>
      <c r="AO1807" s="45"/>
      <c r="AP1807" s="45"/>
      <c r="AQ1807" s="45"/>
      <c r="AR1807" s="45"/>
      <c r="AS1807" s="45"/>
      <c r="AT1807" s="45"/>
      <c r="AU1807" s="45"/>
      <c r="AV1807" s="45"/>
      <c r="AW1807" s="45"/>
      <c r="AX1807" s="45"/>
      <c r="AY1807" s="45"/>
      <c r="AZ1807" s="45"/>
      <c r="BA1807" s="45"/>
      <c r="BB1807" s="45"/>
      <c r="BC1807" s="45">
        <v>1</v>
      </c>
    </row>
    <row r="1808" spans="1:55" x14ac:dyDescent="0.25">
      <c r="A1808" s="46" t="s">
        <v>14396</v>
      </c>
      <c r="B1808" s="45"/>
      <c r="C1808" s="45"/>
      <c r="D1808" s="45"/>
      <c r="E1808" s="45"/>
      <c r="F1808" s="45"/>
      <c r="G1808" s="45"/>
      <c r="H1808" s="45"/>
      <c r="I1808" s="45"/>
      <c r="J1808" s="45"/>
      <c r="K1808" s="45"/>
      <c r="L1808" s="45"/>
      <c r="M1808" s="45"/>
      <c r="N1808" s="45"/>
      <c r="O1808" s="45"/>
      <c r="P1808" s="45"/>
      <c r="Q1808" s="45"/>
      <c r="R1808" s="45">
        <v>1</v>
      </c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  <c r="AI1808" s="45"/>
      <c r="AJ1808" s="45"/>
      <c r="AK1808" s="45"/>
      <c r="AL1808" s="45"/>
      <c r="AM1808" s="45"/>
      <c r="AN1808" s="45"/>
      <c r="AO1808" s="45"/>
      <c r="AP1808" s="45"/>
      <c r="AQ1808" s="45"/>
      <c r="AR1808" s="45"/>
      <c r="AS1808" s="45"/>
      <c r="AT1808" s="45"/>
      <c r="AU1808" s="45"/>
      <c r="AV1808" s="45"/>
      <c r="AW1808" s="45"/>
      <c r="AX1808" s="45"/>
      <c r="AY1808" s="45"/>
      <c r="AZ1808" s="45"/>
      <c r="BA1808" s="45"/>
      <c r="BB1808" s="45"/>
      <c r="BC1808" s="45">
        <v>1</v>
      </c>
    </row>
    <row r="1809" spans="1:55" x14ac:dyDescent="0.25">
      <c r="A1809" s="46" t="s">
        <v>14397</v>
      </c>
      <c r="B1809" s="45">
        <v>1</v>
      </c>
      <c r="C1809" s="45"/>
      <c r="D1809" s="45"/>
      <c r="E1809" s="45"/>
      <c r="F1809" s="45"/>
      <c r="G1809" s="45"/>
      <c r="H1809" s="45"/>
      <c r="I1809" s="45"/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  <c r="AI1809" s="45"/>
      <c r="AJ1809" s="45"/>
      <c r="AK1809" s="45"/>
      <c r="AL1809" s="45"/>
      <c r="AM1809" s="45"/>
      <c r="AN1809" s="45"/>
      <c r="AO1809" s="45"/>
      <c r="AP1809" s="45"/>
      <c r="AQ1809" s="45"/>
      <c r="AR1809" s="45"/>
      <c r="AS1809" s="45"/>
      <c r="AT1809" s="45"/>
      <c r="AU1809" s="45"/>
      <c r="AV1809" s="45"/>
      <c r="AW1809" s="45"/>
      <c r="AX1809" s="45"/>
      <c r="AY1809" s="45"/>
      <c r="AZ1809" s="45"/>
      <c r="BA1809" s="45"/>
      <c r="BB1809" s="45"/>
      <c r="BC1809" s="45">
        <v>1</v>
      </c>
    </row>
    <row r="1810" spans="1:55" x14ac:dyDescent="0.25">
      <c r="A1810" s="46" t="s">
        <v>14398</v>
      </c>
      <c r="B1810" s="45"/>
      <c r="C1810" s="45"/>
      <c r="D1810" s="45"/>
      <c r="E1810" s="45"/>
      <c r="F1810" s="45"/>
      <c r="G1810" s="45"/>
      <c r="H1810" s="45"/>
      <c r="I1810" s="45"/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>
        <v>1</v>
      </c>
      <c r="Z1810" s="45"/>
      <c r="AA1810" s="45"/>
      <c r="AB1810" s="45"/>
      <c r="AC1810" s="45"/>
      <c r="AD1810" s="45"/>
      <c r="AE1810" s="45"/>
      <c r="AF1810" s="45"/>
      <c r="AG1810" s="45"/>
      <c r="AH1810" s="45"/>
      <c r="AI1810" s="45"/>
      <c r="AJ1810" s="45"/>
      <c r="AK1810" s="45"/>
      <c r="AL1810" s="45"/>
      <c r="AM1810" s="45"/>
      <c r="AN1810" s="45"/>
      <c r="AO1810" s="45"/>
      <c r="AP1810" s="45"/>
      <c r="AQ1810" s="45"/>
      <c r="AR1810" s="45"/>
      <c r="AS1810" s="45"/>
      <c r="AT1810" s="45"/>
      <c r="AU1810" s="45"/>
      <c r="AV1810" s="45"/>
      <c r="AW1810" s="45"/>
      <c r="AX1810" s="45"/>
      <c r="AY1810" s="45"/>
      <c r="AZ1810" s="45"/>
      <c r="BA1810" s="45"/>
      <c r="BB1810" s="45"/>
      <c r="BC1810" s="45">
        <v>1</v>
      </c>
    </row>
    <row r="1811" spans="1:55" x14ac:dyDescent="0.25">
      <c r="A1811" s="46" t="s">
        <v>14399</v>
      </c>
      <c r="B1811" s="45"/>
      <c r="C1811" s="45"/>
      <c r="D1811" s="45"/>
      <c r="E1811" s="45"/>
      <c r="F1811" s="45"/>
      <c r="G1811" s="45"/>
      <c r="H1811" s="45"/>
      <c r="I1811" s="45"/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  <c r="AI1811" s="45"/>
      <c r="AJ1811" s="45"/>
      <c r="AK1811" s="45"/>
      <c r="AL1811" s="45">
        <v>1</v>
      </c>
      <c r="AM1811" s="45"/>
      <c r="AN1811" s="45"/>
      <c r="AO1811" s="45"/>
      <c r="AP1811" s="45"/>
      <c r="AQ1811" s="45"/>
      <c r="AR1811" s="45"/>
      <c r="AS1811" s="45"/>
      <c r="AT1811" s="45"/>
      <c r="AU1811" s="45"/>
      <c r="AV1811" s="45"/>
      <c r="AW1811" s="45"/>
      <c r="AX1811" s="45"/>
      <c r="AY1811" s="45"/>
      <c r="AZ1811" s="45"/>
      <c r="BA1811" s="45"/>
      <c r="BB1811" s="45"/>
      <c r="BC1811" s="45">
        <v>1</v>
      </c>
    </row>
    <row r="1812" spans="1:55" x14ac:dyDescent="0.25">
      <c r="A1812" s="46" t="s">
        <v>14400</v>
      </c>
      <c r="B1812" s="45"/>
      <c r="C1812" s="45"/>
      <c r="D1812" s="45"/>
      <c r="E1812" s="45"/>
      <c r="F1812" s="45"/>
      <c r="G1812" s="45"/>
      <c r="H1812" s="45"/>
      <c r="I1812" s="45"/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5"/>
      <c r="AH1812" s="45"/>
      <c r="AI1812" s="45"/>
      <c r="AJ1812" s="45"/>
      <c r="AK1812" s="45"/>
      <c r="AL1812" s="45"/>
      <c r="AM1812" s="45"/>
      <c r="AN1812" s="45"/>
      <c r="AO1812" s="45"/>
      <c r="AP1812" s="45"/>
      <c r="AQ1812" s="45"/>
      <c r="AR1812" s="45"/>
      <c r="AS1812" s="45"/>
      <c r="AT1812" s="45"/>
      <c r="AU1812" s="45"/>
      <c r="AV1812" s="45"/>
      <c r="AW1812" s="45"/>
      <c r="AX1812" s="45"/>
      <c r="AY1812" s="45">
        <v>1</v>
      </c>
      <c r="AZ1812" s="45"/>
      <c r="BA1812" s="45"/>
      <c r="BB1812" s="45"/>
      <c r="BC1812" s="45">
        <v>1</v>
      </c>
    </row>
    <row r="1813" spans="1:55" x14ac:dyDescent="0.25">
      <c r="A1813" s="46" t="s">
        <v>14401</v>
      </c>
      <c r="B1813" s="45"/>
      <c r="C1813" s="45"/>
      <c r="D1813" s="45"/>
      <c r="E1813" s="45"/>
      <c r="F1813" s="45"/>
      <c r="G1813" s="45"/>
      <c r="H1813" s="45"/>
      <c r="I1813" s="45"/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>
        <v>1</v>
      </c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  <c r="AO1813" s="45"/>
      <c r="AP1813" s="45"/>
      <c r="AQ1813" s="45"/>
      <c r="AR1813" s="45"/>
      <c r="AS1813" s="45"/>
      <c r="AT1813" s="45"/>
      <c r="AU1813" s="45"/>
      <c r="AV1813" s="45"/>
      <c r="AW1813" s="45"/>
      <c r="AX1813" s="45"/>
      <c r="AY1813" s="45"/>
      <c r="AZ1813" s="45"/>
      <c r="BA1813" s="45"/>
      <c r="BB1813" s="45"/>
      <c r="BC1813" s="45">
        <v>1</v>
      </c>
    </row>
    <row r="1814" spans="1:55" x14ac:dyDescent="0.25">
      <c r="A1814" s="46" t="s">
        <v>14402</v>
      </c>
      <c r="B1814" s="45"/>
      <c r="C1814" s="45"/>
      <c r="D1814" s="45"/>
      <c r="E1814" s="45"/>
      <c r="F1814" s="45"/>
      <c r="G1814" s="45"/>
      <c r="H1814" s="45"/>
      <c r="I1814" s="45"/>
      <c r="J1814" s="45"/>
      <c r="K1814" s="45">
        <v>1</v>
      </c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  <c r="AI1814" s="45"/>
      <c r="AJ1814" s="45"/>
      <c r="AK1814" s="45"/>
      <c r="AL1814" s="45"/>
      <c r="AM1814" s="45"/>
      <c r="AN1814" s="45"/>
      <c r="AO1814" s="45"/>
      <c r="AP1814" s="45"/>
      <c r="AQ1814" s="45"/>
      <c r="AR1814" s="45"/>
      <c r="AS1814" s="45"/>
      <c r="AT1814" s="45"/>
      <c r="AU1814" s="45"/>
      <c r="AV1814" s="45"/>
      <c r="AW1814" s="45"/>
      <c r="AX1814" s="45"/>
      <c r="AY1814" s="45"/>
      <c r="AZ1814" s="45"/>
      <c r="BA1814" s="45"/>
      <c r="BB1814" s="45"/>
      <c r="BC1814" s="45">
        <v>1</v>
      </c>
    </row>
    <row r="1815" spans="1:55" x14ac:dyDescent="0.25">
      <c r="A1815" s="46" t="s">
        <v>14403</v>
      </c>
      <c r="B1815" s="45"/>
      <c r="C1815" s="45"/>
      <c r="D1815" s="45"/>
      <c r="E1815" s="45"/>
      <c r="F1815" s="45"/>
      <c r="G1815" s="45"/>
      <c r="H1815" s="45"/>
      <c r="I1815" s="45"/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>
        <v>1</v>
      </c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5"/>
      <c r="AH1815" s="45"/>
      <c r="AI1815" s="45"/>
      <c r="AJ1815" s="45"/>
      <c r="AK1815" s="45"/>
      <c r="AL1815" s="45"/>
      <c r="AM1815" s="45"/>
      <c r="AN1815" s="45"/>
      <c r="AO1815" s="45"/>
      <c r="AP1815" s="45"/>
      <c r="AQ1815" s="45"/>
      <c r="AR1815" s="45"/>
      <c r="AS1815" s="45"/>
      <c r="AT1815" s="45"/>
      <c r="AU1815" s="45"/>
      <c r="AV1815" s="45"/>
      <c r="AW1815" s="45"/>
      <c r="AX1815" s="45"/>
      <c r="AY1815" s="45"/>
      <c r="AZ1815" s="45"/>
      <c r="BA1815" s="45"/>
      <c r="BB1815" s="45"/>
      <c r="BC1815" s="45">
        <v>1</v>
      </c>
    </row>
    <row r="1816" spans="1:55" x14ac:dyDescent="0.25">
      <c r="A1816" s="46" t="s">
        <v>14404</v>
      </c>
      <c r="B1816" s="45"/>
      <c r="C1816" s="45">
        <v>1</v>
      </c>
      <c r="D1816" s="45"/>
      <c r="E1816" s="45"/>
      <c r="F1816" s="45"/>
      <c r="G1816" s="45"/>
      <c r="H1816" s="45"/>
      <c r="I1816" s="45"/>
      <c r="J1816" s="45"/>
      <c r="K1816" s="45"/>
      <c r="L1816" s="45">
        <v>1</v>
      </c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  <c r="AI1816" s="45"/>
      <c r="AJ1816" s="45"/>
      <c r="AK1816" s="45"/>
      <c r="AL1816" s="45"/>
      <c r="AM1816" s="45"/>
      <c r="AN1816" s="45"/>
      <c r="AO1816" s="45"/>
      <c r="AP1816" s="45"/>
      <c r="AQ1816" s="45"/>
      <c r="AR1816" s="45"/>
      <c r="AS1816" s="45"/>
      <c r="AT1816" s="45">
        <v>1</v>
      </c>
      <c r="AU1816" s="45"/>
      <c r="AV1816" s="45"/>
      <c r="AW1816" s="45"/>
      <c r="AX1816" s="45"/>
      <c r="AY1816" s="45"/>
      <c r="AZ1816" s="45"/>
      <c r="BA1816" s="45"/>
      <c r="BB1816" s="45"/>
      <c r="BC1816" s="45">
        <v>3</v>
      </c>
    </row>
    <row r="1817" spans="1:55" x14ac:dyDescent="0.25">
      <c r="A1817" s="46" t="s">
        <v>14405</v>
      </c>
      <c r="B1817" s="45"/>
      <c r="C1817" s="45"/>
      <c r="D1817" s="45"/>
      <c r="E1817" s="45"/>
      <c r="F1817" s="45"/>
      <c r="G1817" s="45"/>
      <c r="H1817" s="45"/>
      <c r="I1817" s="45"/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  <c r="AI1817" s="45"/>
      <c r="AJ1817" s="45"/>
      <c r="AK1817" s="45"/>
      <c r="AL1817" s="45"/>
      <c r="AM1817" s="45"/>
      <c r="AN1817" s="45"/>
      <c r="AO1817" s="45"/>
      <c r="AP1817" s="45"/>
      <c r="AQ1817" s="45"/>
      <c r="AR1817" s="45"/>
      <c r="AS1817" s="45"/>
      <c r="AT1817" s="45"/>
      <c r="AU1817" s="45"/>
      <c r="AV1817" s="45"/>
      <c r="AW1817" s="45"/>
      <c r="AX1817" s="45"/>
      <c r="AY1817" s="45">
        <v>1</v>
      </c>
      <c r="AZ1817" s="45"/>
      <c r="BA1817" s="45"/>
      <c r="BB1817" s="45"/>
      <c r="BC1817" s="45">
        <v>1</v>
      </c>
    </row>
    <row r="1818" spans="1:55" x14ac:dyDescent="0.25">
      <c r="A1818" s="46" t="s">
        <v>14406</v>
      </c>
      <c r="B1818" s="45"/>
      <c r="C1818" s="45"/>
      <c r="D1818" s="45"/>
      <c r="E1818" s="45"/>
      <c r="F1818" s="45"/>
      <c r="G1818" s="45"/>
      <c r="H1818" s="45"/>
      <c r="I1818" s="45"/>
      <c r="J1818" s="45"/>
      <c r="K1818" s="45"/>
      <c r="L1818" s="45"/>
      <c r="M1818" s="45"/>
      <c r="N1818" s="45"/>
      <c r="O1818" s="45"/>
      <c r="P1818" s="45"/>
      <c r="Q1818" s="45"/>
      <c r="R1818" s="45">
        <v>1</v>
      </c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  <c r="AI1818" s="45"/>
      <c r="AJ1818" s="45"/>
      <c r="AK1818" s="45"/>
      <c r="AL1818" s="45"/>
      <c r="AM1818" s="45"/>
      <c r="AN1818" s="45"/>
      <c r="AO1818" s="45"/>
      <c r="AP1818" s="45"/>
      <c r="AQ1818" s="45"/>
      <c r="AR1818" s="45"/>
      <c r="AS1818" s="45"/>
      <c r="AT1818" s="45"/>
      <c r="AU1818" s="45"/>
      <c r="AV1818" s="45"/>
      <c r="AW1818" s="45"/>
      <c r="AX1818" s="45"/>
      <c r="AY1818" s="45"/>
      <c r="AZ1818" s="45"/>
      <c r="BA1818" s="45"/>
      <c r="BB1818" s="45"/>
      <c r="BC1818" s="45">
        <v>1</v>
      </c>
    </row>
    <row r="1819" spans="1:55" x14ac:dyDescent="0.25">
      <c r="A1819" s="46" t="s">
        <v>14407</v>
      </c>
      <c r="B1819" s="45"/>
      <c r="C1819" s="45"/>
      <c r="D1819" s="45"/>
      <c r="E1819" s="45"/>
      <c r="F1819" s="45"/>
      <c r="G1819" s="45"/>
      <c r="H1819" s="45"/>
      <c r="I1819" s="45"/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  <c r="AT1819" s="45">
        <v>1</v>
      </c>
      <c r="AU1819" s="45"/>
      <c r="AV1819" s="45"/>
      <c r="AW1819" s="45"/>
      <c r="AX1819" s="45"/>
      <c r="AY1819" s="45"/>
      <c r="AZ1819" s="45"/>
      <c r="BA1819" s="45"/>
      <c r="BB1819" s="45"/>
      <c r="BC1819" s="45">
        <v>1</v>
      </c>
    </row>
    <row r="1820" spans="1:55" x14ac:dyDescent="0.25">
      <c r="A1820" s="46" t="s">
        <v>14408</v>
      </c>
      <c r="B1820" s="45"/>
      <c r="C1820" s="45"/>
      <c r="D1820" s="45"/>
      <c r="E1820" s="45"/>
      <c r="F1820" s="45"/>
      <c r="G1820" s="45"/>
      <c r="H1820" s="45"/>
      <c r="I1820" s="45"/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  <c r="AI1820" s="45"/>
      <c r="AJ1820" s="45"/>
      <c r="AK1820" s="45"/>
      <c r="AL1820" s="45"/>
      <c r="AM1820" s="45">
        <v>1</v>
      </c>
      <c r="AN1820" s="45"/>
      <c r="AO1820" s="45"/>
      <c r="AP1820" s="45"/>
      <c r="AQ1820" s="45"/>
      <c r="AR1820" s="45"/>
      <c r="AS1820" s="45"/>
      <c r="AT1820" s="45"/>
      <c r="AU1820" s="45"/>
      <c r="AV1820" s="45"/>
      <c r="AW1820" s="45"/>
      <c r="AX1820" s="45"/>
      <c r="AY1820" s="45"/>
      <c r="AZ1820" s="45"/>
      <c r="BA1820" s="45"/>
      <c r="BB1820" s="45"/>
      <c r="BC1820" s="45">
        <v>1</v>
      </c>
    </row>
    <row r="1821" spans="1:55" x14ac:dyDescent="0.25">
      <c r="A1821" s="46" t="s">
        <v>14409</v>
      </c>
      <c r="B1821" s="45"/>
      <c r="C1821" s="45"/>
      <c r="D1821" s="45"/>
      <c r="E1821" s="45"/>
      <c r="F1821" s="45"/>
      <c r="G1821" s="45"/>
      <c r="H1821" s="45"/>
      <c r="I1821" s="45"/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>
        <v>1</v>
      </c>
      <c r="AE1821" s="45"/>
      <c r="AF1821" s="45"/>
      <c r="AG1821" s="45"/>
      <c r="AH1821" s="45"/>
      <c r="AI1821" s="45"/>
      <c r="AJ1821" s="45"/>
      <c r="AK1821" s="45"/>
      <c r="AL1821" s="45"/>
      <c r="AM1821" s="45"/>
      <c r="AN1821" s="45"/>
      <c r="AO1821" s="45"/>
      <c r="AP1821" s="45"/>
      <c r="AQ1821" s="45"/>
      <c r="AR1821" s="45"/>
      <c r="AS1821" s="45"/>
      <c r="AT1821" s="45"/>
      <c r="AU1821" s="45"/>
      <c r="AV1821" s="45"/>
      <c r="AW1821" s="45"/>
      <c r="AX1821" s="45"/>
      <c r="AY1821" s="45"/>
      <c r="AZ1821" s="45"/>
      <c r="BA1821" s="45"/>
      <c r="BB1821" s="45"/>
      <c r="BC1821" s="45">
        <v>1</v>
      </c>
    </row>
    <row r="1822" spans="1:55" x14ac:dyDescent="0.25">
      <c r="A1822" s="46" t="s">
        <v>14410</v>
      </c>
      <c r="B1822" s="45"/>
      <c r="C1822" s="45"/>
      <c r="D1822" s="45"/>
      <c r="E1822" s="45"/>
      <c r="F1822" s="45"/>
      <c r="G1822" s="45"/>
      <c r="H1822" s="45"/>
      <c r="I1822" s="45"/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>
        <v>1</v>
      </c>
      <c r="AB1822" s="45"/>
      <c r="AC1822" s="45"/>
      <c r="AD1822" s="45"/>
      <c r="AE1822" s="45"/>
      <c r="AF1822" s="45"/>
      <c r="AG1822" s="45"/>
      <c r="AH1822" s="45"/>
      <c r="AI1822" s="45"/>
      <c r="AJ1822" s="45"/>
      <c r="AK1822" s="45"/>
      <c r="AL1822" s="45"/>
      <c r="AM1822" s="45"/>
      <c r="AN1822" s="45"/>
      <c r="AO1822" s="45"/>
      <c r="AP1822" s="45"/>
      <c r="AQ1822" s="45"/>
      <c r="AR1822" s="45"/>
      <c r="AS1822" s="45"/>
      <c r="AT1822" s="45"/>
      <c r="AU1822" s="45"/>
      <c r="AV1822" s="45"/>
      <c r="AW1822" s="45"/>
      <c r="AX1822" s="45"/>
      <c r="AY1822" s="45"/>
      <c r="AZ1822" s="45"/>
      <c r="BA1822" s="45"/>
      <c r="BB1822" s="45"/>
      <c r="BC1822" s="45">
        <v>1</v>
      </c>
    </row>
    <row r="1823" spans="1:55" x14ac:dyDescent="0.25">
      <c r="A1823" s="46" t="s">
        <v>14411</v>
      </c>
      <c r="B1823" s="45"/>
      <c r="C1823" s="45"/>
      <c r="D1823" s="45"/>
      <c r="E1823" s="45"/>
      <c r="F1823" s="45"/>
      <c r="G1823" s="45"/>
      <c r="H1823" s="45"/>
      <c r="I1823" s="45"/>
      <c r="J1823" s="45"/>
      <c r="K1823" s="45">
        <v>1</v>
      </c>
      <c r="L1823" s="45">
        <v>1</v>
      </c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  <c r="AT1823" s="45"/>
      <c r="AU1823" s="45"/>
      <c r="AV1823" s="45"/>
      <c r="AW1823" s="45"/>
      <c r="AX1823" s="45"/>
      <c r="AY1823" s="45"/>
      <c r="AZ1823" s="45"/>
      <c r="BA1823" s="45"/>
      <c r="BB1823" s="45"/>
      <c r="BC1823" s="45">
        <v>2</v>
      </c>
    </row>
    <row r="1824" spans="1:55" x14ac:dyDescent="0.25">
      <c r="A1824" s="46" t="s">
        <v>14412</v>
      </c>
      <c r="B1824" s="45"/>
      <c r="C1824" s="45"/>
      <c r="D1824" s="45"/>
      <c r="E1824" s="45"/>
      <c r="F1824" s="45"/>
      <c r="G1824" s="45"/>
      <c r="H1824" s="45"/>
      <c r="I1824" s="45"/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5"/>
      <c r="AH1824" s="45"/>
      <c r="AI1824" s="45"/>
      <c r="AJ1824" s="45"/>
      <c r="AK1824" s="45"/>
      <c r="AL1824" s="45"/>
      <c r="AM1824" s="45"/>
      <c r="AN1824" s="45"/>
      <c r="AO1824" s="45"/>
      <c r="AP1824" s="45"/>
      <c r="AQ1824" s="45"/>
      <c r="AR1824" s="45">
        <v>1</v>
      </c>
      <c r="AS1824" s="45"/>
      <c r="AT1824" s="45"/>
      <c r="AU1824" s="45"/>
      <c r="AV1824" s="45"/>
      <c r="AW1824" s="45"/>
      <c r="AX1824" s="45"/>
      <c r="AY1824" s="45"/>
      <c r="AZ1824" s="45">
        <v>1</v>
      </c>
      <c r="BA1824" s="45"/>
      <c r="BB1824" s="45"/>
      <c r="BC1824" s="45">
        <v>2</v>
      </c>
    </row>
    <row r="1825" spans="1:55" x14ac:dyDescent="0.25">
      <c r="A1825" s="46" t="s">
        <v>14413</v>
      </c>
      <c r="B1825" s="45"/>
      <c r="C1825" s="45"/>
      <c r="D1825" s="45"/>
      <c r="E1825" s="45"/>
      <c r="F1825" s="45"/>
      <c r="G1825" s="45"/>
      <c r="H1825" s="45"/>
      <c r="I1825" s="45"/>
      <c r="J1825" s="45"/>
      <c r="K1825" s="45"/>
      <c r="L1825" s="45"/>
      <c r="M1825" s="45"/>
      <c r="N1825" s="45">
        <v>1</v>
      </c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  <c r="AI1825" s="45"/>
      <c r="AJ1825" s="45"/>
      <c r="AK1825" s="45"/>
      <c r="AL1825" s="45"/>
      <c r="AM1825" s="45"/>
      <c r="AN1825" s="45"/>
      <c r="AO1825" s="45"/>
      <c r="AP1825" s="45"/>
      <c r="AQ1825" s="45"/>
      <c r="AR1825" s="45"/>
      <c r="AS1825" s="45"/>
      <c r="AT1825" s="45"/>
      <c r="AU1825" s="45"/>
      <c r="AV1825" s="45"/>
      <c r="AW1825" s="45"/>
      <c r="AX1825" s="45"/>
      <c r="AY1825" s="45"/>
      <c r="AZ1825" s="45"/>
      <c r="BA1825" s="45"/>
      <c r="BB1825" s="45"/>
      <c r="BC1825" s="45">
        <v>1</v>
      </c>
    </row>
    <row r="1826" spans="1:55" x14ac:dyDescent="0.25">
      <c r="A1826" s="46" t="s">
        <v>14414</v>
      </c>
      <c r="B1826" s="45"/>
      <c r="C1826" s="45"/>
      <c r="D1826" s="45"/>
      <c r="E1826" s="45"/>
      <c r="F1826" s="45"/>
      <c r="G1826" s="45"/>
      <c r="H1826" s="45"/>
      <c r="I1826" s="45"/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>
        <v>1</v>
      </c>
      <c r="AE1826" s="45"/>
      <c r="AF1826" s="45"/>
      <c r="AG1826" s="45"/>
      <c r="AH1826" s="45"/>
      <c r="AI1826" s="45"/>
      <c r="AJ1826" s="45"/>
      <c r="AK1826" s="45"/>
      <c r="AL1826" s="45"/>
      <c r="AM1826" s="45"/>
      <c r="AN1826" s="45"/>
      <c r="AO1826" s="45"/>
      <c r="AP1826" s="45"/>
      <c r="AQ1826" s="45"/>
      <c r="AR1826" s="45"/>
      <c r="AS1826" s="45"/>
      <c r="AT1826" s="45">
        <v>1</v>
      </c>
      <c r="AU1826" s="45"/>
      <c r="AV1826" s="45"/>
      <c r="AW1826" s="45"/>
      <c r="AX1826" s="45"/>
      <c r="AY1826" s="45"/>
      <c r="AZ1826" s="45"/>
      <c r="BA1826" s="45"/>
      <c r="BB1826" s="45"/>
      <c r="BC1826" s="45">
        <v>2</v>
      </c>
    </row>
    <row r="1827" spans="1:55" x14ac:dyDescent="0.25">
      <c r="A1827" s="46" t="s">
        <v>14415</v>
      </c>
      <c r="B1827" s="45"/>
      <c r="C1827" s="45"/>
      <c r="D1827" s="45"/>
      <c r="E1827" s="45"/>
      <c r="F1827" s="45"/>
      <c r="G1827" s="45"/>
      <c r="H1827" s="45"/>
      <c r="I1827" s="45"/>
      <c r="J1827" s="45"/>
      <c r="K1827" s="45"/>
      <c r="L1827" s="45">
        <v>1</v>
      </c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  <c r="AI1827" s="45"/>
      <c r="AJ1827" s="45"/>
      <c r="AK1827" s="45"/>
      <c r="AL1827" s="45"/>
      <c r="AM1827" s="45"/>
      <c r="AN1827" s="45"/>
      <c r="AO1827" s="45"/>
      <c r="AP1827" s="45"/>
      <c r="AQ1827" s="45"/>
      <c r="AR1827" s="45"/>
      <c r="AS1827" s="45"/>
      <c r="AT1827" s="45"/>
      <c r="AU1827" s="45"/>
      <c r="AV1827" s="45"/>
      <c r="AW1827" s="45"/>
      <c r="AX1827" s="45"/>
      <c r="AY1827" s="45"/>
      <c r="AZ1827" s="45"/>
      <c r="BA1827" s="45"/>
      <c r="BB1827" s="45"/>
      <c r="BC1827" s="45">
        <v>1</v>
      </c>
    </row>
    <row r="1828" spans="1:55" x14ac:dyDescent="0.25">
      <c r="A1828" s="46" t="s">
        <v>14416</v>
      </c>
      <c r="B1828" s="45"/>
      <c r="C1828" s="45"/>
      <c r="D1828" s="45"/>
      <c r="E1828" s="45"/>
      <c r="F1828" s="45"/>
      <c r="G1828" s="45"/>
      <c r="H1828" s="45"/>
      <c r="I1828" s="45"/>
      <c r="J1828" s="45"/>
      <c r="K1828" s="45"/>
      <c r="L1828" s="45">
        <v>1</v>
      </c>
      <c r="M1828" s="45"/>
      <c r="N1828" s="45">
        <v>1</v>
      </c>
      <c r="O1828" s="45"/>
      <c r="P1828" s="45">
        <v>1</v>
      </c>
      <c r="Q1828" s="45">
        <v>1</v>
      </c>
      <c r="R1828" s="45"/>
      <c r="S1828" s="45">
        <v>1</v>
      </c>
      <c r="T1828" s="45"/>
      <c r="U1828" s="45"/>
      <c r="V1828" s="45"/>
      <c r="W1828" s="45"/>
      <c r="X1828" s="45"/>
      <c r="Y1828" s="45"/>
      <c r="Z1828" s="45">
        <v>1</v>
      </c>
      <c r="AA1828" s="45">
        <v>1</v>
      </c>
      <c r="AB1828" s="45"/>
      <c r="AC1828" s="45">
        <v>1</v>
      </c>
      <c r="AD1828" s="45"/>
      <c r="AE1828" s="45"/>
      <c r="AF1828" s="45"/>
      <c r="AG1828" s="45">
        <v>1</v>
      </c>
      <c r="AH1828" s="45"/>
      <c r="AI1828" s="45"/>
      <c r="AJ1828" s="45">
        <v>1</v>
      </c>
      <c r="AK1828" s="45">
        <v>1</v>
      </c>
      <c r="AL1828" s="45"/>
      <c r="AM1828" s="45"/>
      <c r="AN1828" s="45">
        <v>1</v>
      </c>
      <c r="AO1828" s="45"/>
      <c r="AP1828" s="45"/>
      <c r="AQ1828" s="45"/>
      <c r="AR1828" s="45"/>
      <c r="AS1828" s="45">
        <v>1</v>
      </c>
      <c r="AT1828" s="45"/>
      <c r="AU1828" s="45"/>
      <c r="AV1828" s="45">
        <v>1</v>
      </c>
      <c r="AW1828" s="45"/>
      <c r="AX1828" s="45"/>
      <c r="AY1828" s="45"/>
      <c r="AZ1828" s="45"/>
      <c r="BA1828" s="45"/>
      <c r="BB1828" s="45"/>
      <c r="BC1828" s="45">
        <v>14</v>
      </c>
    </row>
    <row r="1829" spans="1:55" x14ac:dyDescent="0.25">
      <c r="A1829" s="46" t="s">
        <v>14417</v>
      </c>
      <c r="B1829" s="45"/>
      <c r="C1829" s="45"/>
      <c r="D1829" s="45"/>
      <c r="E1829" s="45"/>
      <c r="F1829" s="45"/>
      <c r="G1829" s="45"/>
      <c r="H1829" s="45"/>
      <c r="I1829" s="45"/>
      <c r="J1829" s="45"/>
      <c r="K1829" s="45"/>
      <c r="L1829" s="45"/>
      <c r="M1829" s="45"/>
      <c r="N1829" s="45"/>
      <c r="O1829" s="45"/>
      <c r="P1829" s="45"/>
      <c r="Q1829" s="45">
        <v>1</v>
      </c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  <c r="AT1829" s="45"/>
      <c r="AU1829" s="45"/>
      <c r="AV1829" s="45"/>
      <c r="AW1829" s="45"/>
      <c r="AX1829" s="45"/>
      <c r="AY1829" s="45"/>
      <c r="AZ1829" s="45"/>
      <c r="BA1829" s="45"/>
      <c r="BB1829" s="45"/>
      <c r="BC1829" s="45">
        <v>1</v>
      </c>
    </row>
    <row r="1830" spans="1:55" x14ac:dyDescent="0.25">
      <c r="A1830" s="46" t="s">
        <v>14418</v>
      </c>
      <c r="B1830" s="45"/>
      <c r="C1830" s="45"/>
      <c r="D1830" s="45"/>
      <c r="E1830" s="45"/>
      <c r="F1830" s="45"/>
      <c r="G1830" s="45"/>
      <c r="H1830" s="45"/>
      <c r="I1830" s="45"/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45"/>
      <c r="AJ1830" s="45"/>
      <c r="AK1830" s="45"/>
      <c r="AL1830" s="45"/>
      <c r="AM1830" s="45"/>
      <c r="AN1830" s="45"/>
      <c r="AO1830" s="45"/>
      <c r="AP1830" s="45"/>
      <c r="AQ1830" s="45"/>
      <c r="AR1830" s="45"/>
      <c r="AS1830" s="45"/>
      <c r="AT1830" s="45"/>
      <c r="AU1830" s="45">
        <v>1</v>
      </c>
      <c r="AV1830" s="45"/>
      <c r="AW1830" s="45"/>
      <c r="AX1830" s="45"/>
      <c r="AY1830" s="45"/>
      <c r="AZ1830" s="45"/>
      <c r="BA1830" s="45"/>
      <c r="BB1830" s="45"/>
      <c r="BC1830" s="45">
        <v>1</v>
      </c>
    </row>
    <row r="1831" spans="1:55" x14ac:dyDescent="0.25">
      <c r="A1831" s="46" t="s">
        <v>14419</v>
      </c>
      <c r="B1831" s="45"/>
      <c r="C1831" s="45"/>
      <c r="D1831" s="45"/>
      <c r="E1831" s="45"/>
      <c r="F1831" s="45"/>
      <c r="G1831" s="45"/>
      <c r="H1831" s="45"/>
      <c r="I1831" s="45"/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45"/>
      <c r="AJ1831" s="45"/>
      <c r="AK1831" s="45"/>
      <c r="AL1831" s="45"/>
      <c r="AM1831" s="45">
        <v>1</v>
      </c>
      <c r="AN1831" s="45"/>
      <c r="AO1831" s="45"/>
      <c r="AP1831" s="45"/>
      <c r="AQ1831" s="45"/>
      <c r="AR1831" s="45"/>
      <c r="AS1831" s="45"/>
      <c r="AT1831" s="45"/>
      <c r="AU1831" s="45"/>
      <c r="AV1831" s="45"/>
      <c r="AW1831" s="45"/>
      <c r="AX1831" s="45"/>
      <c r="AY1831" s="45"/>
      <c r="AZ1831" s="45"/>
      <c r="BA1831" s="45"/>
      <c r="BB1831" s="45"/>
      <c r="BC1831" s="45">
        <v>1</v>
      </c>
    </row>
    <row r="1832" spans="1:55" x14ac:dyDescent="0.25">
      <c r="A1832" s="46" t="s">
        <v>14420</v>
      </c>
      <c r="B1832" s="45"/>
      <c r="C1832" s="45"/>
      <c r="D1832" s="45"/>
      <c r="E1832" s="45"/>
      <c r="F1832" s="45"/>
      <c r="G1832" s="45"/>
      <c r="H1832" s="45"/>
      <c r="I1832" s="45"/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>
        <v>1</v>
      </c>
      <c r="Z1832" s="45"/>
      <c r="AA1832" s="45"/>
      <c r="AB1832" s="45"/>
      <c r="AC1832" s="45"/>
      <c r="AD1832" s="45"/>
      <c r="AE1832" s="45"/>
      <c r="AF1832" s="45"/>
      <c r="AG1832" s="45"/>
      <c r="AH1832" s="45"/>
      <c r="AI1832" s="45"/>
      <c r="AJ1832" s="45"/>
      <c r="AK1832" s="45"/>
      <c r="AL1832" s="45"/>
      <c r="AM1832" s="45"/>
      <c r="AN1832" s="45"/>
      <c r="AO1832" s="45"/>
      <c r="AP1832" s="45"/>
      <c r="AQ1832" s="45"/>
      <c r="AR1832" s="45"/>
      <c r="AS1832" s="45"/>
      <c r="AT1832" s="45"/>
      <c r="AU1832" s="45"/>
      <c r="AV1832" s="45"/>
      <c r="AW1832" s="45"/>
      <c r="AX1832" s="45"/>
      <c r="AY1832" s="45"/>
      <c r="AZ1832" s="45"/>
      <c r="BA1832" s="45"/>
      <c r="BB1832" s="45"/>
      <c r="BC1832" s="45">
        <v>1</v>
      </c>
    </row>
    <row r="1833" spans="1:55" x14ac:dyDescent="0.25">
      <c r="A1833" s="46" t="s">
        <v>14421</v>
      </c>
      <c r="B1833" s="45"/>
      <c r="C1833" s="45"/>
      <c r="D1833" s="45"/>
      <c r="E1833" s="45"/>
      <c r="F1833" s="45"/>
      <c r="G1833" s="45"/>
      <c r="H1833" s="45"/>
      <c r="I1833" s="45"/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  <c r="AI1833" s="45"/>
      <c r="AJ1833" s="45"/>
      <c r="AK1833" s="45"/>
      <c r="AL1833" s="45"/>
      <c r="AM1833" s="45"/>
      <c r="AN1833" s="45"/>
      <c r="AO1833" s="45"/>
      <c r="AP1833" s="45"/>
      <c r="AQ1833" s="45"/>
      <c r="AR1833" s="45"/>
      <c r="AS1833" s="45"/>
      <c r="AT1833" s="45"/>
      <c r="AU1833" s="45"/>
      <c r="AV1833" s="45"/>
      <c r="AW1833" s="45"/>
      <c r="AX1833" s="45"/>
      <c r="AY1833" s="45"/>
      <c r="AZ1833" s="45"/>
      <c r="BA1833" s="45"/>
      <c r="BB1833" s="45">
        <v>1</v>
      </c>
      <c r="BC1833" s="45">
        <v>1</v>
      </c>
    </row>
    <row r="1834" spans="1:55" x14ac:dyDescent="0.25">
      <c r="A1834" s="46" t="s">
        <v>14422</v>
      </c>
      <c r="B1834" s="45"/>
      <c r="C1834" s="45"/>
      <c r="D1834" s="45"/>
      <c r="E1834" s="45"/>
      <c r="F1834" s="45"/>
      <c r="G1834" s="45"/>
      <c r="H1834" s="45"/>
      <c r="I1834" s="45"/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  <c r="AI1834" s="45"/>
      <c r="AJ1834" s="45"/>
      <c r="AK1834" s="45"/>
      <c r="AL1834" s="45"/>
      <c r="AM1834" s="45"/>
      <c r="AN1834" s="45"/>
      <c r="AO1834" s="45"/>
      <c r="AP1834" s="45"/>
      <c r="AQ1834" s="45"/>
      <c r="AR1834" s="45"/>
      <c r="AS1834" s="45"/>
      <c r="AT1834" s="45"/>
      <c r="AU1834" s="45"/>
      <c r="AV1834" s="45"/>
      <c r="AW1834" s="45"/>
      <c r="AX1834" s="45"/>
      <c r="AY1834" s="45"/>
      <c r="AZ1834" s="45">
        <v>1</v>
      </c>
      <c r="BA1834" s="45"/>
      <c r="BB1834" s="45"/>
      <c r="BC1834" s="45">
        <v>1</v>
      </c>
    </row>
    <row r="1835" spans="1:55" x14ac:dyDescent="0.25">
      <c r="A1835" s="46" t="s">
        <v>14423</v>
      </c>
      <c r="B1835" s="45"/>
      <c r="C1835" s="45">
        <v>1</v>
      </c>
      <c r="D1835" s="45">
        <v>1</v>
      </c>
      <c r="E1835" s="45"/>
      <c r="F1835" s="45"/>
      <c r="G1835" s="45">
        <v>1</v>
      </c>
      <c r="H1835" s="45"/>
      <c r="I1835" s="45"/>
      <c r="J1835" s="45"/>
      <c r="K1835" s="45">
        <v>1</v>
      </c>
      <c r="L1835" s="45">
        <v>1</v>
      </c>
      <c r="M1835" s="45"/>
      <c r="N1835" s="45">
        <v>1</v>
      </c>
      <c r="O1835" s="45">
        <v>1</v>
      </c>
      <c r="P1835" s="45">
        <v>1</v>
      </c>
      <c r="Q1835" s="45">
        <v>1</v>
      </c>
      <c r="R1835" s="45">
        <v>1</v>
      </c>
      <c r="S1835" s="45">
        <v>1</v>
      </c>
      <c r="T1835" s="45">
        <v>1</v>
      </c>
      <c r="U1835" s="45"/>
      <c r="V1835" s="45">
        <v>1</v>
      </c>
      <c r="W1835" s="45">
        <v>1</v>
      </c>
      <c r="X1835" s="45"/>
      <c r="Y1835" s="45">
        <v>1</v>
      </c>
      <c r="Z1835" s="45">
        <v>1</v>
      </c>
      <c r="AA1835" s="45">
        <v>1</v>
      </c>
      <c r="AB1835" s="45"/>
      <c r="AC1835" s="45">
        <v>1</v>
      </c>
      <c r="AD1835" s="45"/>
      <c r="AE1835" s="45">
        <v>1</v>
      </c>
      <c r="AF1835" s="45"/>
      <c r="AG1835" s="45"/>
      <c r="AH1835" s="45"/>
      <c r="AI1835" s="45"/>
      <c r="AJ1835" s="45">
        <v>1</v>
      </c>
      <c r="AK1835" s="45">
        <v>1</v>
      </c>
      <c r="AL1835" s="45">
        <v>1</v>
      </c>
      <c r="AM1835" s="45">
        <v>1</v>
      </c>
      <c r="AN1835" s="45">
        <v>1</v>
      </c>
      <c r="AO1835" s="45"/>
      <c r="AP1835" s="45">
        <v>1</v>
      </c>
      <c r="AQ1835" s="45"/>
      <c r="AR1835" s="45"/>
      <c r="AS1835" s="45">
        <v>1</v>
      </c>
      <c r="AT1835" s="45">
        <v>1</v>
      </c>
      <c r="AU1835" s="45">
        <v>1</v>
      </c>
      <c r="AV1835" s="45">
        <v>1</v>
      </c>
      <c r="AW1835" s="45"/>
      <c r="AX1835" s="45">
        <v>1</v>
      </c>
      <c r="AY1835" s="45"/>
      <c r="AZ1835" s="45">
        <v>1</v>
      </c>
      <c r="BA1835" s="45"/>
      <c r="BB1835" s="45"/>
      <c r="BC1835" s="45">
        <v>31</v>
      </c>
    </row>
    <row r="1836" spans="1:55" x14ac:dyDescent="0.25">
      <c r="A1836" s="46" t="s">
        <v>14424</v>
      </c>
      <c r="B1836" s="45"/>
      <c r="C1836" s="45"/>
      <c r="D1836" s="45"/>
      <c r="E1836" s="45"/>
      <c r="F1836" s="45"/>
      <c r="G1836" s="45"/>
      <c r="H1836" s="45"/>
      <c r="I1836" s="45"/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  <c r="AI1836" s="45"/>
      <c r="AJ1836" s="45"/>
      <c r="AK1836" s="45"/>
      <c r="AL1836" s="45">
        <v>1</v>
      </c>
      <c r="AM1836" s="45"/>
      <c r="AN1836" s="45"/>
      <c r="AO1836" s="45"/>
      <c r="AP1836" s="45"/>
      <c r="AQ1836" s="45"/>
      <c r="AR1836" s="45"/>
      <c r="AS1836" s="45"/>
      <c r="AT1836" s="45"/>
      <c r="AU1836" s="45"/>
      <c r="AV1836" s="45"/>
      <c r="AW1836" s="45"/>
      <c r="AX1836" s="45"/>
      <c r="AY1836" s="45"/>
      <c r="AZ1836" s="45"/>
      <c r="BA1836" s="45"/>
      <c r="BB1836" s="45"/>
      <c r="BC1836" s="45">
        <v>1</v>
      </c>
    </row>
    <row r="1837" spans="1:55" x14ac:dyDescent="0.25">
      <c r="A1837" s="46" t="s">
        <v>14425</v>
      </c>
      <c r="B1837" s="45"/>
      <c r="C1837" s="45"/>
      <c r="D1837" s="45"/>
      <c r="E1837" s="45"/>
      <c r="F1837" s="45"/>
      <c r="G1837" s="45"/>
      <c r="H1837" s="45"/>
      <c r="I1837" s="45"/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5"/>
      <c r="AI1837" s="45">
        <v>1</v>
      </c>
      <c r="AJ1837" s="45"/>
      <c r="AK1837" s="45"/>
      <c r="AL1837" s="45"/>
      <c r="AM1837" s="45"/>
      <c r="AN1837" s="45"/>
      <c r="AO1837" s="45"/>
      <c r="AP1837" s="45"/>
      <c r="AQ1837" s="45"/>
      <c r="AR1837" s="45"/>
      <c r="AS1837" s="45"/>
      <c r="AT1837" s="45"/>
      <c r="AU1837" s="45"/>
      <c r="AV1837" s="45"/>
      <c r="AW1837" s="45"/>
      <c r="AX1837" s="45"/>
      <c r="AY1837" s="45"/>
      <c r="AZ1837" s="45"/>
      <c r="BA1837" s="45"/>
      <c r="BB1837" s="45"/>
      <c r="BC1837" s="45">
        <v>1</v>
      </c>
    </row>
    <row r="1838" spans="1:55" x14ac:dyDescent="0.25">
      <c r="A1838" s="46" t="s">
        <v>14426</v>
      </c>
      <c r="B1838" s="45"/>
      <c r="C1838" s="45"/>
      <c r="D1838" s="45"/>
      <c r="E1838" s="45"/>
      <c r="F1838" s="45"/>
      <c r="G1838" s="45"/>
      <c r="H1838" s="45"/>
      <c r="I1838" s="45"/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>
        <v>1</v>
      </c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  <c r="AI1838" s="45"/>
      <c r="AJ1838" s="45"/>
      <c r="AK1838" s="45"/>
      <c r="AL1838" s="45"/>
      <c r="AM1838" s="45"/>
      <c r="AN1838" s="45"/>
      <c r="AO1838" s="45"/>
      <c r="AP1838" s="45"/>
      <c r="AQ1838" s="45"/>
      <c r="AR1838" s="45"/>
      <c r="AS1838" s="45"/>
      <c r="AT1838" s="45"/>
      <c r="AU1838" s="45"/>
      <c r="AV1838" s="45"/>
      <c r="AW1838" s="45"/>
      <c r="AX1838" s="45"/>
      <c r="AY1838" s="45"/>
      <c r="AZ1838" s="45"/>
      <c r="BA1838" s="45"/>
      <c r="BB1838" s="45"/>
      <c r="BC1838" s="45">
        <v>1</v>
      </c>
    </row>
    <row r="1839" spans="1:55" x14ac:dyDescent="0.25">
      <c r="A1839" s="46" t="s">
        <v>14427</v>
      </c>
      <c r="B1839" s="45"/>
      <c r="C1839" s="45"/>
      <c r="D1839" s="45"/>
      <c r="E1839" s="45"/>
      <c r="F1839" s="45"/>
      <c r="G1839" s="45"/>
      <c r="H1839" s="45"/>
      <c r="I1839" s="45"/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>
        <v>1</v>
      </c>
      <c r="AD1839" s="45"/>
      <c r="AE1839" s="45"/>
      <c r="AF1839" s="45"/>
      <c r="AG1839" s="45"/>
      <c r="AH1839" s="45"/>
      <c r="AI1839" s="45"/>
      <c r="AJ1839" s="45"/>
      <c r="AK1839" s="45"/>
      <c r="AL1839" s="45"/>
      <c r="AM1839" s="45"/>
      <c r="AN1839" s="45"/>
      <c r="AO1839" s="45"/>
      <c r="AP1839" s="45"/>
      <c r="AQ1839" s="45"/>
      <c r="AR1839" s="45"/>
      <c r="AS1839" s="45"/>
      <c r="AT1839" s="45"/>
      <c r="AU1839" s="45"/>
      <c r="AV1839" s="45"/>
      <c r="AW1839" s="45"/>
      <c r="AX1839" s="45"/>
      <c r="AY1839" s="45"/>
      <c r="AZ1839" s="45"/>
      <c r="BA1839" s="45"/>
      <c r="BB1839" s="45"/>
      <c r="BC1839" s="45">
        <v>1</v>
      </c>
    </row>
    <row r="1840" spans="1:55" x14ac:dyDescent="0.25">
      <c r="A1840" s="46" t="s">
        <v>14428</v>
      </c>
      <c r="B1840" s="45"/>
      <c r="C1840" s="45"/>
      <c r="D1840" s="45"/>
      <c r="E1840" s="45"/>
      <c r="F1840" s="45"/>
      <c r="G1840" s="45"/>
      <c r="H1840" s="45"/>
      <c r="I1840" s="45"/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>
        <v>1</v>
      </c>
      <c r="Z1840" s="45"/>
      <c r="AA1840" s="45"/>
      <c r="AB1840" s="45"/>
      <c r="AC1840" s="45"/>
      <c r="AD1840" s="45"/>
      <c r="AE1840" s="45"/>
      <c r="AF1840" s="45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  <c r="AT1840" s="45"/>
      <c r="AU1840" s="45"/>
      <c r="AV1840" s="45"/>
      <c r="AW1840" s="45"/>
      <c r="AX1840" s="45"/>
      <c r="AY1840" s="45"/>
      <c r="AZ1840" s="45"/>
      <c r="BA1840" s="45"/>
      <c r="BB1840" s="45"/>
      <c r="BC1840" s="45">
        <v>1</v>
      </c>
    </row>
    <row r="1841" spans="1:55" x14ac:dyDescent="0.25">
      <c r="A1841" s="46" t="s">
        <v>14429</v>
      </c>
      <c r="B1841" s="45"/>
      <c r="C1841" s="45"/>
      <c r="D1841" s="45"/>
      <c r="E1841" s="45"/>
      <c r="F1841" s="45"/>
      <c r="G1841" s="45"/>
      <c r="H1841" s="45"/>
      <c r="I1841" s="45"/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5"/>
      <c r="AI1841" s="45"/>
      <c r="AJ1841" s="45"/>
      <c r="AK1841" s="45"/>
      <c r="AL1841" s="45"/>
      <c r="AM1841" s="45"/>
      <c r="AN1841" s="45"/>
      <c r="AO1841" s="45"/>
      <c r="AP1841" s="45"/>
      <c r="AQ1841" s="45"/>
      <c r="AR1841" s="45"/>
      <c r="AS1841" s="45"/>
      <c r="AT1841" s="45"/>
      <c r="AU1841" s="45"/>
      <c r="AV1841" s="45"/>
      <c r="AW1841" s="45"/>
      <c r="AX1841" s="45"/>
      <c r="AY1841" s="45"/>
      <c r="AZ1841" s="45">
        <v>1</v>
      </c>
      <c r="BA1841" s="45"/>
      <c r="BB1841" s="45"/>
      <c r="BC1841" s="45">
        <v>1</v>
      </c>
    </row>
    <row r="1842" spans="1:55" x14ac:dyDescent="0.25">
      <c r="A1842" s="46" t="s">
        <v>14430</v>
      </c>
      <c r="B1842" s="45"/>
      <c r="C1842" s="45"/>
      <c r="D1842" s="45"/>
      <c r="E1842" s="45"/>
      <c r="F1842" s="45"/>
      <c r="G1842" s="45"/>
      <c r="H1842" s="45"/>
      <c r="I1842" s="45"/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  <c r="AT1842" s="45"/>
      <c r="AU1842" s="45"/>
      <c r="AV1842" s="45"/>
      <c r="AW1842" s="45"/>
      <c r="AX1842" s="45"/>
      <c r="AY1842" s="45"/>
      <c r="AZ1842" s="45">
        <v>1</v>
      </c>
      <c r="BA1842" s="45"/>
      <c r="BB1842" s="45"/>
      <c r="BC1842" s="45">
        <v>1</v>
      </c>
    </row>
    <row r="1843" spans="1:55" x14ac:dyDescent="0.25">
      <c r="A1843" s="46" t="s">
        <v>14431</v>
      </c>
      <c r="B1843" s="45"/>
      <c r="C1843" s="45"/>
      <c r="D1843" s="45"/>
      <c r="E1843" s="45"/>
      <c r="F1843" s="45"/>
      <c r="G1843" s="45"/>
      <c r="H1843" s="45"/>
      <c r="I1843" s="45"/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5"/>
      <c r="AJ1843" s="45"/>
      <c r="AK1843" s="45"/>
      <c r="AL1843" s="45"/>
      <c r="AM1843" s="45"/>
      <c r="AN1843" s="45"/>
      <c r="AO1843" s="45"/>
      <c r="AP1843" s="45"/>
      <c r="AQ1843" s="45"/>
      <c r="AR1843" s="45"/>
      <c r="AS1843" s="45"/>
      <c r="AT1843" s="45"/>
      <c r="AU1843" s="45"/>
      <c r="AV1843" s="45"/>
      <c r="AW1843" s="45"/>
      <c r="AX1843" s="45"/>
      <c r="AY1843" s="45"/>
      <c r="AZ1843" s="45">
        <v>1</v>
      </c>
      <c r="BA1843" s="45"/>
      <c r="BB1843" s="45"/>
      <c r="BC1843" s="45">
        <v>1</v>
      </c>
    </row>
    <row r="1844" spans="1:55" x14ac:dyDescent="0.25">
      <c r="A1844" s="46" t="s">
        <v>14432</v>
      </c>
      <c r="B1844" s="45"/>
      <c r="C1844" s="45"/>
      <c r="D1844" s="45"/>
      <c r="E1844" s="45"/>
      <c r="F1844" s="45"/>
      <c r="G1844" s="45"/>
      <c r="H1844" s="45"/>
      <c r="I1844" s="45"/>
      <c r="J1844" s="45"/>
      <c r="K1844" s="45"/>
      <c r="L1844" s="45">
        <v>1</v>
      </c>
      <c r="M1844" s="45"/>
      <c r="N1844" s="45">
        <v>1</v>
      </c>
      <c r="O1844" s="45"/>
      <c r="P1844" s="45">
        <v>1</v>
      </c>
      <c r="Q1844" s="45">
        <v>1</v>
      </c>
      <c r="R1844" s="45"/>
      <c r="S1844" s="45">
        <v>1</v>
      </c>
      <c r="T1844" s="45"/>
      <c r="U1844" s="45"/>
      <c r="V1844" s="45"/>
      <c r="W1844" s="45"/>
      <c r="X1844" s="45">
        <v>1</v>
      </c>
      <c r="Y1844" s="45"/>
      <c r="Z1844" s="45">
        <v>1</v>
      </c>
      <c r="AA1844" s="45">
        <v>1</v>
      </c>
      <c r="AB1844" s="45"/>
      <c r="AC1844" s="45">
        <v>1</v>
      </c>
      <c r="AD1844" s="45"/>
      <c r="AE1844" s="45">
        <v>1</v>
      </c>
      <c r="AF1844" s="45"/>
      <c r="AG1844" s="45"/>
      <c r="AH1844" s="45"/>
      <c r="AI1844" s="45"/>
      <c r="AJ1844" s="45">
        <v>1</v>
      </c>
      <c r="AK1844" s="45">
        <v>1</v>
      </c>
      <c r="AL1844" s="45"/>
      <c r="AM1844" s="45"/>
      <c r="AN1844" s="45">
        <v>1</v>
      </c>
      <c r="AO1844" s="45"/>
      <c r="AP1844" s="45"/>
      <c r="AQ1844" s="45"/>
      <c r="AR1844" s="45"/>
      <c r="AS1844" s="45">
        <v>1</v>
      </c>
      <c r="AT1844" s="45"/>
      <c r="AU1844" s="45">
        <v>1</v>
      </c>
      <c r="AV1844" s="45"/>
      <c r="AW1844" s="45"/>
      <c r="AX1844" s="45"/>
      <c r="AY1844" s="45"/>
      <c r="AZ1844" s="45"/>
      <c r="BA1844" s="45">
        <v>1</v>
      </c>
      <c r="BB1844" s="45"/>
      <c r="BC1844" s="45">
        <v>16</v>
      </c>
    </row>
    <row r="1845" spans="1:55" x14ac:dyDescent="0.25">
      <c r="A1845" s="46" t="s">
        <v>14433</v>
      </c>
      <c r="B1845" s="45"/>
      <c r="C1845" s="45"/>
      <c r="D1845" s="45"/>
      <c r="E1845" s="45"/>
      <c r="F1845" s="45"/>
      <c r="G1845" s="45"/>
      <c r="H1845" s="45"/>
      <c r="I1845" s="45"/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5"/>
      <c r="AI1845" s="45"/>
      <c r="AJ1845" s="45"/>
      <c r="AK1845" s="45"/>
      <c r="AL1845" s="45"/>
      <c r="AM1845" s="45"/>
      <c r="AN1845" s="45"/>
      <c r="AO1845" s="45"/>
      <c r="AP1845" s="45"/>
      <c r="AQ1845" s="45"/>
      <c r="AR1845" s="45"/>
      <c r="AS1845" s="45"/>
      <c r="AT1845" s="45"/>
      <c r="AU1845" s="45"/>
      <c r="AV1845" s="45">
        <v>1</v>
      </c>
      <c r="AW1845" s="45"/>
      <c r="AX1845" s="45"/>
      <c r="AY1845" s="45"/>
      <c r="AZ1845" s="45"/>
      <c r="BA1845" s="45"/>
      <c r="BB1845" s="45"/>
      <c r="BC1845" s="45">
        <v>1</v>
      </c>
    </row>
    <row r="1846" spans="1:55" x14ac:dyDescent="0.25">
      <c r="A1846" s="46" t="s">
        <v>14434</v>
      </c>
      <c r="B1846" s="45"/>
      <c r="C1846" s="45"/>
      <c r="D1846" s="45"/>
      <c r="E1846" s="45"/>
      <c r="F1846" s="45"/>
      <c r="G1846" s="45"/>
      <c r="H1846" s="45"/>
      <c r="I1846" s="45"/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  <c r="AI1846" s="45"/>
      <c r="AJ1846" s="45"/>
      <c r="AK1846" s="45"/>
      <c r="AL1846" s="45"/>
      <c r="AM1846" s="45"/>
      <c r="AN1846" s="45"/>
      <c r="AO1846" s="45"/>
      <c r="AP1846" s="45"/>
      <c r="AQ1846" s="45"/>
      <c r="AR1846" s="45"/>
      <c r="AS1846" s="45">
        <v>1</v>
      </c>
      <c r="AT1846" s="45"/>
      <c r="AU1846" s="45"/>
      <c r="AV1846" s="45"/>
      <c r="AW1846" s="45"/>
      <c r="AX1846" s="45"/>
      <c r="AY1846" s="45"/>
      <c r="AZ1846" s="45"/>
      <c r="BA1846" s="45"/>
      <c r="BB1846" s="45"/>
      <c r="BC1846" s="45">
        <v>1</v>
      </c>
    </row>
    <row r="1847" spans="1:55" x14ac:dyDescent="0.25">
      <c r="A1847" s="46" t="s">
        <v>14435</v>
      </c>
      <c r="B1847" s="45"/>
      <c r="C1847" s="45"/>
      <c r="D1847" s="45"/>
      <c r="E1847" s="45"/>
      <c r="F1847" s="45"/>
      <c r="G1847" s="45"/>
      <c r="H1847" s="45"/>
      <c r="I1847" s="45"/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  <c r="AI1847" s="45"/>
      <c r="AJ1847" s="45"/>
      <c r="AK1847" s="45"/>
      <c r="AL1847" s="45"/>
      <c r="AM1847" s="45"/>
      <c r="AN1847" s="45"/>
      <c r="AO1847" s="45"/>
      <c r="AP1847" s="45"/>
      <c r="AQ1847" s="45"/>
      <c r="AR1847" s="45"/>
      <c r="AS1847" s="45"/>
      <c r="AT1847" s="45">
        <v>1</v>
      </c>
      <c r="AU1847" s="45"/>
      <c r="AV1847" s="45"/>
      <c r="AW1847" s="45"/>
      <c r="AX1847" s="45"/>
      <c r="AY1847" s="45"/>
      <c r="AZ1847" s="45"/>
      <c r="BA1847" s="45"/>
      <c r="BB1847" s="45"/>
      <c r="BC1847" s="45">
        <v>1</v>
      </c>
    </row>
    <row r="1848" spans="1:55" x14ac:dyDescent="0.25">
      <c r="A1848" s="46" t="s">
        <v>14436</v>
      </c>
      <c r="B1848" s="45"/>
      <c r="C1848" s="45"/>
      <c r="D1848" s="45"/>
      <c r="E1848" s="45"/>
      <c r="F1848" s="45"/>
      <c r="G1848" s="45"/>
      <c r="H1848" s="45"/>
      <c r="I1848" s="45"/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  <c r="AI1848" s="45"/>
      <c r="AJ1848" s="45"/>
      <c r="AK1848" s="45"/>
      <c r="AL1848" s="45"/>
      <c r="AM1848" s="45"/>
      <c r="AN1848" s="45"/>
      <c r="AO1848" s="45"/>
      <c r="AP1848" s="45"/>
      <c r="AQ1848" s="45"/>
      <c r="AR1848" s="45"/>
      <c r="AS1848" s="45"/>
      <c r="AT1848" s="45"/>
      <c r="AU1848" s="45">
        <v>1</v>
      </c>
      <c r="AV1848" s="45"/>
      <c r="AW1848" s="45"/>
      <c r="AX1848" s="45"/>
      <c r="AY1848" s="45"/>
      <c r="AZ1848" s="45"/>
      <c r="BA1848" s="45"/>
      <c r="BB1848" s="45"/>
      <c r="BC1848" s="45">
        <v>1</v>
      </c>
    </row>
    <row r="1849" spans="1:55" x14ac:dyDescent="0.25">
      <c r="A1849" s="46" t="s">
        <v>14437</v>
      </c>
      <c r="B1849" s="45"/>
      <c r="C1849" s="45"/>
      <c r="D1849" s="45"/>
      <c r="E1849" s="45"/>
      <c r="F1849" s="45"/>
      <c r="G1849" s="45"/>
      <c r="H1849" s="45"/>
      <c r="I1849" s="45"/>
      <c r="J1849" s="45"/>
      <c r="K1849" s="45"/>
      <c r="L1849" s="45">
        <v>1</v>
      </c>
      <c r="M1849" s="45"/>
      <c r="N1849" s="45">
        <v>1</v>
      </c>
      <c r="O1849" s="45"/>
      <c r="P1849" s="45"/>
      <c r="Q1849" s="45"/>
      <c r="R1849" s="45"/>
      <c r="S1849" s="45">
        <v>1</v>
      </c>
      <c r="T1849" s="45">
        <v>1</v>
      </c>
      <c r="U1849" s="45"/>
      <c r="V1849" s="45"/>
      <c r="W1849" s="45"/>
      <c r="X1849" s="45"/>
      <c r="Y1849" s="45"/>
      <c r="Z1849" s="45">
        <v>1</v>
      </c>
      <c r="AA1849" s="45">
        <v>1</v>
      </c>
      <c r="AB1849" s="45"/>
      <c r="AC1849" s="45"/>
      <c r="AD1849" s="45"/>
      <c r="AE1849" s="45">
        <v>1</v>
      </c>
      <c r="AF1849" s="45"/>
      <c r="AG1849" s="45"/>
      <c r="AH1849" s="45"/>
      <c r="AI1849" s="45"/>
      <c r="AJ1849" s="45"/>
      <c r="AK1849" s="45"/>
      <c r="AL1849" s="45"/>
      <c r="AM1849" s="45"/>
      <c r="AN1849" s="45"/>
      <c r="AO1849" s="45"/>
      <c r="AP1849" s="45"/>
      <c r="AQ1849" s="45"/>
      <c r="AR1849" s="45"/>
      <c r="AS1849" s="45"/>
      <c r="AT1849" s="45"/>
      <c r="AU1849" s="45"/>
      <c r="AV1849" s="45"/>
      <c r="AW1849" s="45"/>
      <c r="AX1849" s="45"/>
      <c r="AY1849" s="45"/>
      <c r="AZ1849" s="45"/>
      <c r="BA1849" s="45">
        <v>1</v>
      </c>
      <c r="BB1849" s="45"/>
      <c r="BC1849" s="45">
        <v>8</v>
      </c>
    </row>
    <row r="1850" spans="1:55" x14ac:dyDescent="0.25">
      <c r="A1850" s="46" t="s">
        <v>14438</v>
      </c>
      <c r="B1850" s="45"/>
      <c r="C1850" s="45"/>
      <c r="D1850" s="45"/>
      <c r="E1850" s="45"/>
      <c r="F1850" s="45"/>
      <c r="G1850" s="45">
        <v>1</v>
      </c>
      <c r="H1850" s="45"/>
      <c r="I1850" s="45"/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  <c r="AI1850" s="45"/>
      <c r="AJ1850" s="45"/>
      <c r="AK1850" s="45"/>
      <c r="AL1850" s="45"/>
      <c r="AM1850" s="45"/>
      <c r="AN1850" s="45"/>
      <c r="AO1850" s="45"/>
      <c r="AP1850" s="45"/>
      <c r="AQ1850" s="45"/>
      <c r="AR1850" s="45"/>
      <c r="AS1850" s="45"/>
      <c r="AT1850" s="45"/>
      <c r="AU1850" s="45"/>
      <c r="AV1850" s="45"/>
      <c r="AW1850" s="45"/>
      <c r="AX1850" s="45"/>
      <c r="AY1850" s="45"/>
      <c r="AZ1850" s="45"/>
      <c r="BA1850" s="45"/>
      <c r="BB1850" s="45"/>
      <c r="BC1850" s="45">
        <v>1</v>
      </c>
    </row>
    <row r="1851" spans="1:55" x14ac:dyDescent="0.25">
      <c r="A1851" s="46" t="s">
        <v>14439</v>
      </c>
      <c r="B1851" s="45"/>
      <c r="C1851" s="45"/>
      <c r="D1851" s="45"/>
      <c r="E1851" s="45"/>
      <c r="F1851" s="45"/>
      <c r="G1851" s="45"/>
      <c r="H1851" s="45"/>
      <c r="I1851" s="45"/>
      <c r="J1851" s="45"/>
      <c r="K1851" s="45"/>
      <c r="L1851" s="45"/>
      <c r="M1851" s="45"/>
      <c r="N1851" s="45"/>
      <c r="O1851" s="45"/>
      <c r="P1851" s="45"/>
      <c r="Q1851" s="45">
        <v>1</v>
      </c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>
        <v>1</v>
      </c>
      <c r="AE1851" s="45"/>
      <c r="AF1851" s="45"/>
      <c r="AG1851" s="45"/>
      <c r="AH1851" s="45"/>
      <c r="AI1851" s="45"/>
      <c r="AJ1851" s="45"/>
      <c r="AK1851" s="45"/>
      <c r="AL1851" s="45"/>
      <c r="AM1851" s="45"/>
      <c r="AN1851" s="45"/>
      <c r="AO1851" s="45"/>
      <c r="AP1851" s="45"/>
      <c r="AQ1851" s="45"/>
      <c r="AR1851" s="45"/>
      <c r="AS1851" s="45"/>
      <c r="AT1851" s="45"/>
      <c r="AU1851" s="45"/>
      <c r="AV1851" s="45"/>
      <c r="AW1851" s="45"/>
      <c r="AX1851" s="45"/>
      <c r="AY1851" s="45"/>
      <c r="AZ1851" s="45"/>
      <c r="BA1851" s="45"/>
      <c r="BB1851" s="45"/>
      <c r="BC1851" s="45">
        <v>2</v>
      </c>
    </row>
    <row r="1852" spans="1:55" x14ac:dyDescent="0.25">
      <c r="A1852" s="46" t="s">
        <v>14440</v>
      </c>
      <c r="B1852" s="45"/>
      <c r="C1852" s="45"/>
      <c r="D1852" s="45"/>
      <c r="E1852" s="45"/>
      <c r="F1852" s="45"/>
      <c r="G1852" s="45"/>
      <c r="H1852" s="45"/>
      <c r="I1852" s="45"/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>
        <v>1</v>
      </c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  <c r="AT1852" s="45"/>
      <c r="AU1852" s="45"/>
      <c r="AV1852" s="45"/>
      <c r="AW1852" s="45"/>
      <c r="AX1852" s="45"/>
      <c r="AY1852" s="45"/>
      <c r="AZ1852" s="45"/>
      <c r="BA1852" s="45"/>
      <c r="BB1852" s="45"/>
      <c r="BC1852" s="45">
        <v>1</v>
      </c>
    </row>
    <row r="1853" spans="1:55" x14ac:dyDescent="0.25">
      <c r="A1853" s="46" t="s">
        <v>14441</v>
      </c>
      <c r="B1853" s="45"/>
      <c r="C1853" s="45"/>
      <c r="D1853" s="45"/>
      <c r="E1853" s="45"/>
      <c r="F1853" s="45"/>
      <c r="G1853" s="45"/>
      <c r="H1853" s="45"/>
      <c r="I1853" s="45"/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>
        <v>1</v>
      </c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  <c r="AI1853" s="45"/>
      <c r="AJ1853" s="45"/>
      <c r="AK1853" s="45"/>
      <c r="AL1853" s="45"/>
      <c r="AM1853" s="45"/>
      <c r="AN1853" s="45"/>
      <c r="AO1853" s="45"/>
      <c r="AP1853" s="45"/>
      <c r="AQ1853" s="45"/>
      <c r="AR1853" s="45"/>
      <c r="AS1853" s="45"/>
      <c r="AT1853" s="45"/>
      <c r="AU1853" s="45"/>
      <c r="AV1853" s="45"/>
      <c r="AW1853" s="45"/>
      <c r="AX1853" s="45"/>
      <c r="AY1853" s="45"/>
      <c r="AZ1853" s="45"/>
      <c r="BA1853" s="45"/>
      <c r="BB1853" s="45"/>
      <c r="BC1853" s="45">
        <v>1</v>
      </c>
    </row>
    <row r="1854" spans="1:55" x14ac:dyDescent="0.25">
      <c r="A1854" s="46" t="s">
        <v>14442</v>
      </c>
      <c r="B1854" s="45"/>
      <c r="C1854" s="45"/>
      <c r="D1854" s="45"/>
      <c r="E1854" s="45"/>
      <c r="F1854" s="45"/>
      <c r="G1854" s="45"/>
      <c r="H1854" s="45"/>
      <c r="I1854" s="45"/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  <c r="AI1854" s="45"/>
      <c r="AJ1854" s="45">
        <v>1</v>
      </c>
      <c r="AK1854" s="45"/>
      <c r="AL1854" s="45"/>
      <c r="AM1854" s="45"/>
      <c r="AN1854" s="45"/>
      <c r="AO1854" s="45"/>
      <c r="AP1854" s="45"/>
      <c r="AQ1854" s="45"/>
      <c r="AR1854" s="45"/>
      <c r="AS1854" s="45"/>
      <c r="AT1854" s="45"/>
      <c r="AU1854" s="45"/>
      <c r="AV1854" s="45"/>
      <c r="AW1854" s="45"/>
      <c r="AX1854" s="45"/>
      <c r="AY1854" s="45"/>
      <c r="AZ1854" s="45"/>
      <c r="BA1854" s="45"/>
      <c r="BB1854" s="45"/>
      <c r="BC1854" s="45">
        <v>1</v>
      </c>
    </row>
    <row r="1855" spans="1:55" x14ac:dyDescent="0.25">
      <c r="A1855" s="46" t="s">
        <v>14443</v>
      </c>
      <c r="B1855" s="45"/>
      <c r="C1855" s="45"/>
      <c r="D1855" s="45"/>
      <c r="E1855" s="45"/>
      <c r="F1855" s="45"/>
      <c r="G1855" s="45"/>
      <c r="H1855" s="45"/>
      <c r="I1855" s="45"/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5"/>
      <c r="AJ1855" s="45"/>
      <c r="AK1855" s="45"/>
      <c r="AL1855" s="45"/>
      <c r="AM1855" s="45"/>
      <c r="AN1855" s="45">
        <v>1</v>
      </c>
      <c r="AO1855" s="45"/>
      <c r="AP1855" s="45"/>
      <c r="AQ1855" s="45"/>
      <c r="AR1855" s="45"/>
      <c r="AS1855" s="45"/>
      <c r="AT1855" s="45"/>
      <c r="AU1855" s="45"/>
      <c r="AV1855" s="45">
        <v>1</v>
      </c>
      <c r="AW1855" s="45"/>
      <c r="AX1855" s="45"/>
      <c r="AY1855" s="45"/>
      <c r="AZ1855" s="45"/>
      <c r="BA1855" s="45"/>
      <c r="BB1855" s="45"/>
      <c r="BC1855" s="45">
        <v>2</v>
      </c>
    </row>
    <row r="1856" spans="1:55" x14ac:dyDescent="0.25">
      <c r="A1856" s="46" t="s">
        <v>14444</v>
      </c>
      <c r="B1856" s="45"/>
      <c r="C1856" s="45"/>
      <c r="D1856" s="45"/>
      <c r="E1856" s="45"/>
      <c r="F1856" s="45"/>
      <c r="G1856" s="45"/>
      <c r="H1856" s="45"/>
      <c r="I1856" s="45"/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  <c r="AI1856" s="45"/>
      <c r="AJ1856" s="45"/>
      <c r="AK1856" s="45"/>
      <c r="AL1856" s="45"/>
      <c r="AM1856" s="45"/>
      <c r="AN1856" s="45"/>
      <c r="AO1856" s="45"/>
      <c r="AP1856" s="45"/>
      <c r="AQ1856" s="45"/>
      <c r="AR1856" s="45"/>
      <c r="AS1856" s="45"/>
      <c r="AT1856" s="45"/>
      <c r="AU1856" s="45"/>
      <c r="AV1856" s="45"/>
      <c r="AW1856" s="45"/>
      <c r="AX1856" s="45"/>
      <c r="AY1856" s="45"/>
      <c r="AZ1856" s="45"/>
      <c r="BA1856" s="45"/>
      <c r="BB1856" s="45">
        <v>1</v>
      </c>
      <c r="BC1856" s="45">
        <v>1</v>
      </c>
    </row>
    <row r="1857" spans="1:55" x14ac:dyDescent="0.25">
      <c r="A1857" s="46" t="s">
        <v>14445</v>
      </c>
      <c r="B1857" s="45"/>
      <c r="C1857" s="45"/>
      <c r="D1857" s="45"/>
      <c r="E1857" s="45"/>
      <c r="F1857" s="45"/>
      <c r="G1857" s="45"/>
      <c r="H1857" s="45"/>
      <c r="I1857" s="45"/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5"/>
      <c r="AI1857" s="45"/>
      <c r="AJ1857" s="45"/>
      <c r="AK1857" s="45"/>
      <c r="AL1857" s="45"/>
      <c r="AM1857" s="45"/>
      <c r="AN1857" s="45"/>
      <c r="AO1857" s="45"/>
      <c r="AP1857" s="45"/>
      <c r="AQ1857" s="45"/>
      <c r="AR1857" s="45"/>
      <c r="AS1857" s="45"/>
      <c r="AT1857" s="45"/>
      <c r="AU1857" s="45"/>
      <c r="AV1857" s="45"/>
      <c r="AW1857" s="45"/>
      <c r="AX1857" s="45"/>
      <c r="AY1857" s="45"/>
      <c r="AZ1857" s="45"/>
      <c r="BA1857" s="45">
        <v>1</v>
      </c>
      <c r="BB1857" s="45"/>
      <c r="BC1857" s="45">
        <v>1</v>
      </c>
    </row>
    <row r="1858" spans="1:55" x14ac:dyDescent="0.25">
      <c r="A1858" s="46" t="s">
        <v>14446</v>
      </c>
      <c r="B1858" s="45"/>
      <c r="C1858" s="45"/>
      <c r="D1858" s="45"/>
      <c r="E1858" s="45"/>
      <c r="F1858" s="45"/>
      <c r="G1858" s="45"/>
      <c r="H1858" s="45"/>
      <c r="I1858" s="45"/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>
        <v>1</v>
      </c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  <c r="AT1858" s="45"/>
      <c r="AU1858" s="45"/>
      <c r="AV1858" s="45"/>
      <c r="AW1858" s="45"/>
      <c r="AX1858" s="45"/>
      <c r="AY1858" s="45"/>
      <c r="AZ1858" s="45"/>
      <c r="BA1858" s="45"/>
      <c r="BB1858" s="45"/>
      <c r="BC1858" s="45">
        <v>1</v>
      </c>
    </row>
    <row r="1859" spans="1:55" x14ac:dyDescent="0.25">
      <c r="A1859" s="46" t="s">
        <v>14447</v>
      </c>
      <c r="B1859" s="45"/>
      <c r="C1859" s="45"/>
      <c r="D1859" s="45"/>
      <c r="E1859" s="45"/>
      <c r="F1859" s="45"/>
      <c r="G1859" s="45"/>
      <c r="H1859" s="45"/>
      <c r="I1859" s="45"/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5"/>
      <c r="AI1859" s="45"/>
      <c r="AJ1859" s="45"/>
      <c r="AK1859" s="45"/>
      <c r="AL1859" s="45"/>
      <c r="AM1859" s="45"/>
      <c r="AN1859" s="45"/>
      <c r="AO1859" s="45"/>
      <c r="AP1859" s="45"/>
      <c r="AQ1859" s="45"/>
      <c r="AR1859" s="45"/>
      <c r="AS1859" s="45"/>
      <c r="AT1859" s="45">
        <v>1</v>
      </c>
      <c r="AU1859" s="45"/>
      <c r="AV1859" s="45"/>
      <c r="AW1859" s="45"/>
      <c r="AX1859" s="45"/>
      <c r="AY1859" s="45"/>
      <c r="AZ1859" s="45"/>
      <c r="BA1859" s="45"/>
      <c r="BB1859" s="45"/>
      <c r="BC1859" s="45">
        <v>1</v>
      </c>
    </row>
    <row r="1860" spans="1:55" x14ac:dyDescent="0.25">
      <c r="A1860" s="46" t="s">
        <v>14448</v>
      </c>
      <c r="B1860" s="45"/>
      <c r="C1860" s="45"/>
      <c r="D1860" s="45"/>
      <c r="E1860" s="45"/>
      <c r="F1860" s="45"/>
      <c r="G1860" s="45"/>
      <c r="H1860" s="45"/>
      <c r="I1860" s="45"/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  <c r="AT1860" s="45"/>
      <c r="AU1860" s="45"/>
      <c r="AV1860" s="45"/>
      <c r="AW1860" s="45"/>
      <c r="AX1860" s="45"/>
      <c r="AY1860" s="45">
        <v>1</v>
      </c>
      <c r="AZ1860" s="45"/>
      <c r="BA1860" s="45"/>
      <c r="BB1860" s="45"/>
      <c r="BC1860" s="45">
        <v>1</v>
      </c>
    </row>
    <row r="1861" spans="1:55" x14ac:dyDescent="0.25">
      <c r="A1861" s="46" t="s">
        <v>14449</v>
      </c>
      <c r="B1861" s="45"/>
      <c r="C1861" s="45"/>
      <c r="D1861" s="45"/>
      <c r="E1861" s="45"/>
      <c r="F1861" s="45"/>
      <c r="G1861" s="45"/>
      <c r="H1861" s="45"/>
      <c r="I1861" s="45"/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>
        <v>1</v>
      </c>
      <c r="AC1861" s="45"/>
      <c r="AD1861" s="45"/>
      <c r="AE1861" s="45"/>
      <c r="AF1861" s="45"/>
      <c r="AG1861" s="45"/>
      <c r="AH1861" s="45"/>
      <c r="AI1861" s="45"/>
      <c r="AJ1861" s="45"/>
      <c r="AK1861" s="45"/>
      <c r="AL1861" s="45"/>
      <c r="AM1861" s="45"/>
      <c r="AN1861" s="45"/>
      <c r="AO1861" s="45"/>
      <c r="AP1861" s="45"/>
      <c r="AQ1861" s="45"/>
      <c r="AR1861" s="45"/>
      <c r="AS1861" s="45"/>
      <c r="AT1861" s="45"/>
      <c r="AU1861" s="45"/>
      <c r="AV1861" s="45"/>
      <c r="AW1861" s="45"/>
      <c r="AX1861" s="45"/>
      <c r="AY1861" s="45"/>
      <c r="AZ1861" s="45"/>
      <c r="BA1861" s="45"/>
      <c r="BB1861" s="45"/>
      <c r="BC1861" s="45">
        <v>1</v>
      </c>
    </row>
    <row r="1862" spans="1:55" x14ac:dyDescent="0.25">
      <c r="A1862" s="46" t="s">
        <v>14450</v>
      </c>
      <c r="B1862" s="45"/>
      <c r="C1862" s="45"/>
      <c r="D1862" s="45"/>
      <c r="E1862" s="45"/>
      <c r="F1862" s="45"/>
      <c r="G1862" s="45"/>
      <c r="H1862" s="45"/>
      <c r="I1862" s="45"/>
      <c r="J1862" s="45"/>
      <c r="K1862" s="45"/>
      <c r="L1862" s="45">
        <v>1</v>
      </c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>
        <v>1</v>
      </c>
      <c r="AF1862" s="45"/>
      <c r="AG1862" s="45"/>
      <c r="AH1862" s="45"/>
      <c r="AI1862" s="45"/>
      <c r="AJ1862" s="45"/>
      <c r="AK1862" s="45"/>
      <c r="AL1862" s="45"/>
      <c r="AM1862" s="45">
        <v>1</v>
      </c>
      <c r="AN1862" s="45"/>
      <c r="AO1862" s="45"/>
      <c r="AP1862" s="45"/>
      <c r="AQ1862" s="45"/>
      <c r="AR1862" s="45"/>
      <c r="AS1862" s="45"/>
      <c r="AT1862" s="45">
        <v>1</v>
      </c>
      <c r="AU1862" s="45"/>
      <c r="AV1862" s="45"/>
      <c r="AW1862" s="45"/>
      <c r="AX1862" s="45"/>
      <c r="AY1862" s="45"/>
      <c r="AZ1862" s="45"/>
      <c r="BA1862" s="45"/>
      <c r="BB1862" s="45"/>
      <c r="BC1862" s="45">
        <v>4</v>
      </c>
    </row>
    <row r="1863" spans="1:55" x14ac:dyDescent="0.25">
      <c r="A1863" s="46" t="s">
        <v>14452</v>
      </c>
      <c r="B1863" s="45"/>
      <c r="C1863" s="45"/>
      <c r="D1863" s="45">
        <v>1</v>
      </c>
      <c r="E1863" s="45"/>
      <c r="F1863" s="45"/>
      <c r="G1863" s="45"/>
      <c r="H1863" s="45"/>
      <c r="I1863" s="45"/>
      <c r="J1863" s="45"/>
      <c r="K1863" s="45"/>
      <c r="L1863" s="45">
        <v>1</v>
      </c>
      <c r="M1863" s="45"/>
      <c r="N1863" s="45"/>
      <c r="O1863" s="45"/>
      <c r="P1863" s="45">
        <v>1</v>
      </c>
      <c r="Q1863" s="45">
        <v>1</v>
      </c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>
        <v>1</v>
      </c>
      <c r="AT1863" s="45"/>
      <c r="AU1863" s="45"/>
      <c r="AV1863" s="45"/>
      <c r="AW1863" s="45"/>
      <c r="AX1863" s="45"/>
      <c r="AY1863" s="45"/>
      <c r="AZ1863" s="45"/>
      <c r="BA1863" s="45"/>
      <c r="BB1863" s="45"/>
      <c r="BC1863" s="45">
        <v>5</v>
      </c>
    </row>
    <row r="1864" spans="1:55" x14ac:dyDescent="0.25">
      <c r="A1864" s="46" t="s">
        <v>14451</v>
      </c>
      <c r="B1864" s="45"/>
      <c r="C1864" s="45"/>
      <c r="D1864" s="45"/>
      <c r="E1864" s="45"/>
      <c r="F1864" s="45"/>
      <c r="G1864" s="45"/>
      <c r="H1864" s="45"/>
      <c r="I1864" s="45"/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  <c r="AI1864" s="45">
        <v>1</v>
      </c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  <c r="AT1864" s="45"/>
      <c r="AU1864" s="45"/>
      <c r="AV1864" s="45"/>
      <c r="AW1864" s="45"/>
      <c r="AX1864" s="45"/>
      <c r="AY1864" s="45"/>
      <c r="AZ1864" s="45"/>
      <c r="BA1864" s="45"/>
      <c r="BB1864" s="45"/>
      <c r="BC1864" s="45">
        <v>1</v>
      </c>
    </row>
    <row r="1865" spans="1:55" x14ac:dyDescent="0.25">
      <c r="A1865" s="46" t="s">
        <v>14453</v>
      </c>
      <c r="B1865" s="45"/>
      <c r="C1865" s="45"/>
      <c r="D1865" s="45"/>
      <c r="E1865" s="45"/>
      <c r="F1865" s="45"/>
      <c r="G1865" s="45"/>
      <c r="H1865" s="45"/>
      <c r="I1865" s="45"/>
      <c r="J1865" s="45"/>
      <c r="K1865" s="45"/>
      <c r="L1865" s="45"/>
      <c r="M1865" s="45"/>
      <c r="N1865" s="45"/>
      <c r="O1865" s="45"/>
      <c r="P1865" s="45">
        <v>1</v>
      </c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  <c r="AT1865" s="45"/>
      <c r="AU1865" s="45"/>
      <c r="AV1865" s="45"/>
      <c r="AW1865" s="45"/>
      <c r="AX1865" s="45"/>
      <c r="AY1865" s="45"/>
      <c r="AZ1865" s="45"/>
      <c r="BA1865" s="45"/>
      <c r="BB1865" s="45"/>
      <c r="BC1865" s="45">
        <v>1</v>
      </c>
    </row>
    <row r="1866" spans="1:55" x14ac:dyDescent="0.25">
      <c r="A1866" s="46" t="s">
        <v>14454</v>
      </c>
      <c r="B1866" s="45"/>
      <c r="C1866" s="45"/>
      <c r="D1866" s="45"/>
      <c r="E1866" s="45"/>
      <c r="F1866" s="45"/>
      <c r="G1866" s="45"/>
      <c r="H1866" s="45"/>
      <c r="I1866" s="45"/>
      <c r="J1866" s="45"/>
      <c r="K1866" s="45"/>
      <c r="L1866" s="45">
        <v>1</v>
      </c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5"/>
      <c r="AI1866" s="45"/>
      <c r="AJ1866" s="45"/>
      <c r="AK1866" s="45"/>
      <c r="AL1866" s="45"/>
      <c r="AM1866" s="45"/>
      <c r="AN1866" s="45"/>
      <c r="AO1866" s="45"/>
      <c r="AP1866" s="45"/>
      <c r="AQ1866" s="45"/>
      <c r="AR1866" s="45"/>
      <c r="AS1866" s="45"/>
      <c r="AT1866" s="45"/>
      <c r="AU1866" s="45"/>
      <c r="AV1866" s="45"/>
      <c r="AW1866" s="45"/>
      <c r="AX1866" s="45"/>
      <c r="AY1866" s="45"/>
      <c r="AZ1866" s="45"/>
      <c r="BA1866" s="45"/>
      <c r="BB1866" s="45"/>
      <c r="BC1866" s="45">
        <v>1</v>
      </c>
    </row>
    <row r="1867" spans="1:55" x14ac:dyDescent="0.25">
      <c r="A1867" s="46" t="s">
        <v>14455</v>
      </c>
      <c r="B1867" s="45"/>
      <c r="C1867" s="45"/>
      <c r="D1867" s="45"/>
      <c r="E1867" s="45"/>
      <c r="F1867" s="45"/>
      <c r="G1867" s="45"/>
      <c r="H1867" s="45"/>
      <c r="I1867" s="45"/>
      <c r="J1867" s="45"/>
      <c r="K1867" s="45"/>
      <c r="L1867" s="45"/>
      <c r="M1867" s="45"/>
      <c r="N1867" s="45"/>
      <c r="O1867" s="45"/>
      <c r="P1867" s="45"/>
      <c r="Q1867" s="45">
        <v>1</v>
      </c>
      <c r="R1867" s="45"/>
      <c r="S1867" s="45">
        <v>1</v>
      </c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  <c r="AI1867" s="45"/>
      <c r="AJ1867" s="45"/>
      <c r="AK1867" s="45"/>
      <c r="AL1867" s="45"/>
      <c r="AM1867" s="45"/>
      <c r="AN1867" s="45"/>
      <c r="AO1867" s="45"/>
      <c r="AP1867" s="45"/>
      <c r="AQ1867" s="45"/>
      <c r="AR1867" s="45"/>
      <c r="AS1867" s="45"/>
      <c r="AT1867" s="45"/>
      <c r="AU1867" s="45"/>
      <c r="AV1867" s="45"/>
      <c r="AW1867" s="45"/>
      <c r="AX1867" s="45"/>
      <c r="AY1867" s="45"/>
      <c r="AZ1867" s="45"/>
      <c r="BA1867" s="45"/>
      <c r="BB1867" s="45"/>
      <c r="BC1867" s="45">
        <v>2</v>
      </c>
    </row>
    <row r="1868" spans="1:55" x14ac:dyDescent="0.25">
      <c r="A1868" s="46" t="s">
        <v>14456</v>
      </c>
      <c r="B1868" s="45"/>
      <c r="C1868" s="45"/>
      <c r="D1868" s="45"/>
      <c r="E1868" s="45"/>
      <c r="F1868" s="45"/>
      <c r="G1868" s="45"/>
      <c r="H1868" s="45"/>
      <c r="I1868" s="45"/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  <c r="AT1868" s="45"/>
      <c r="AU1868" s="45"/>
      <c r="AV1868" s="45"/>
      <c r="AW1868" s="45"/>
      <c r="AX1868" s="45"/>
      <c r="AY1868" s="45">
        <v>1</v>
      </c>
      <c r="AZ1868" s="45"/>
      <c r="BA1868" s="45"/>
      <c r="BB1868" s="45"/>
      <c r="BC1868" s="45">
        <v>1</v>
      </c>
    </row>
    <row r="1869" spans="1:55" x14ac:dyDescent="0.25">
      <c r="A1869" s="46" t="s">
        <v>14457</v>
      </c>
      <c r="B1869" s="45"/>
      <c r="C1869" s="45"/>
      <c r="D1869" s="45"/>
      <c r="E1869" s="45"/>
      <c r="F1869" s="45"/>
      <c r="G1869" s="45"/>
      <c r="H1869" s="45"/>
      <c r="I1869" s="45"/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>
        <v>1</v>
      </c>
      <c r="AC1869" s="45"/>
      <c r="AD1869" s="45"/>
      <c r="AE1869" s="45"/>
      <c r="AF1869" s="45"/>
      <c r="AG1869" s="45"/>
      <c r="AH1869" s="45"/>
      <c r="AI1869" s="45"/>
      <c r="AJ1869" s="45"/>
      <c r="AK1869" s="45"/>
      <c r="AL1869" s="45"/>
      <c r="AM1869" s="45"/>
      <c r="AN1869" s="45"/>
      <c r="AO1869" s="45"/>
      <c r="AP1869" s="45"/>
      <c r="AQ1869" s="45"/>
      <c r="AR1869" s="45"/>
      <c r="AS1869" s="45"/>
      <c r="AT1869" s="45"/>
      <c r="AU1869" s="45"/>
      <c r="AV1869" s="45"/>
      <c r="AW1869" s="45"/>
      <c r="AX1869" s="45"/>
      <c r="AY1869" s="45"/>
      <c r="AZ1869" s="45"/>
      <c r="BA1869" s="45"/>
      <c r="BB1869" s="45"/>
      <c r="BC1869" s="45">
        <v>1</v>
      </c>
    </row>
    <row r="1870" spans="1:55" x14ac:dyDescent="0.25">
      <c r="A1870" s="46" t="s">
        <v>14458</v>
      </c>
      <c r="B1870" s="45"/>
      <c r="C1870" s="45"/>
      <c r="D1870" s="45"/>
      <c r="E1870" s="45"/>
      <c r="F1870" s="45"/>
      <c r="G1870" s="45"/>
      <c r="H1870" s="45"/>
      <c r="I1870" s="45"/>
      <c r="J1870" s="45"/>
      <c r="K1870" s="45"/>
      <c r="L1870" s="45"/>
      <c r="M1870" s="45"/>
      <c r="N1870" s="45"/>
      <c r="O1870" s="45"/>
      <c r="P1870" s="45"/>
      <c r="Q1870" s="45"/>
      <c r="R1870" s="45">
        <v>1</v>
      </c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5"/>
      <c r="AI1870" s="45"/>
      <c r="AJ1870" s="45"/>
      <c r="AK1870" s="45"/>
      <c r="AL1870" s="45"/>
      <c r="AM1870" s="45"/>
      <c r="AN1870" s="45"/>
      <c r="AO1870" s="45"/>
      <c r="AP1870" s="45"/>
      <c r="AQ1870" s="45"/>
      <c r="AR1870" s="45"/>
      <c r="AS1870" s="45"/>
      <c r="AT1870" s="45">
        <v>1</v>
      </c>
      <c r="AU1870" s="45"/>
      <c r="AV1870" s="45"/>
      <c r="AW1870" s="45"/>
      <c r="AX1870" s="45"/>
      <c r="AY1870" s="45"/>
      <c r="AZ1870" s="45"/>
      <c r="BA1870" s="45"/>
      <c r="BB1870" s="45"/>
      <c r="BC1870" s="45">
        <v>2</v>
      </c>
    </row>
    <row r="1871" spans="1:55" x14ac:dyDescent="0.25">
      <c r="A1871" s="46" t="s">
        <v>14459</v>
      </c>
      <c r="B1871" s="45"/>
      <c r="C1871" s="45"/>
      <c r="D1871" s="45"/>
      <c r="E1871" s="45"/>
      <c r="F1871" s="45"/>
      <c r="G1871" s="45"/>
      <c r="H1871" s="45"/>
      <c r="I1871" s="45"/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>
        <v>1</v>
      </c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  <c r="AT1871" s="45"/>
      <c r="AU1871" s="45"/>
      <c r="AV1871" s="45"/>
      <c r="AW1871" s="45"/>
      <c r="AX1871" s="45"/>
      <c r="AY1871" s="45"/>
      <c r="AZ1871" s="45"/>
      <c r="BA1871" s="45"/>
      <c r="BB1871" s="45"/>
      <c r="BC1871" s="45">
        <v>1</v>
      </c>
    </row>
    <row r="1872" spans="1:55" x14ac:dyDescent="0.25">
      <c r="A1872" s="46" t="s">
        <v>14460</v>
      </c>
      <c r="B1872" s="45"/>
      <c r="C1872" s="45"/>
      <c r="D1872" s="45"/>
      <c r="E1872" s="45"/>
      <c r="F1872" s="45"/>
      <c r="G1872" s="45"/>
      <c r="H1872" s="45"/>
      <c r="I1872" s="45"/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  <c r="AO1872" s="45"/>
      <c r="AP1872" s="45"/>
      <c r="AQ1872" s="45"/>
      <c r="AR1872" s="45"/>
      <c r="AS1872" s="45"/>
      <c r="AT1872" s="45">
        <v>1</v>
      </c>
      <c r="AU1872" s="45"/>
      <c r="AV1872" s="45"/>
      <c r="AW1872" s="45"/>
      <c r="AX1872" s="45"/>
      <c r="AY1872" s="45"/>
      <c r="AZ1872" s="45"/>
      <c r="BA1872" s="45"/>
      <c r="BB1872" s="45"/>
      <c r="BC1872" s="45">
        <v>1</v>
      </c>
    </row>
    <row r="1873" spans="1:55" x14ac:dyDescent="0.25">
      <c r="A1873" s="46" t="s">
        <v>14461</v>
      </c>
      <c r="B1873" s="45"/>
      <c r="C1873" s="45">
        <v>1</v>
      </c>
      <c r="D1873" s="45"/>
      <c r="E1873" s="45"/>
      <c r="F1873" s="45"/>
      <c r="G1873" s="45"/>
      <c r="H1873" s="45"/>
      <c r="I1873" s="45"/>
      <c r="J1873" s="45"/>
      <c r="K1873" s="45"/>
      <c r="L1873" s="45">
        <v>1</v>
      </c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  <c r="AI1873" s="45"/>
      <c r="AJ1873" s="45"/>
      <c r="AK1873" s="45"/>
      <c r="AL1873" s="45"/>
      <c r="AM1873" s="45"/>
      <c r="AN1873" s="45"/>
      <c r="AO1873" s="45"/>
      <c r="AP1873" s="45"/>
      <c r="AQ1873" s="45"/>
      <c r="AR1873" s="45"/>
      <c r="AS1873" s="45"/>
      <c r="AT1873" s="45"/>
      <c r="AU1873" s="45"/>
      <c r="AV1873" s="45"/>
      <c r="AW1873" s="45"/>
      <c r="AX1873" s="45"/>
      <c r="AY1873" s="45"/>
      <c r="AZ1873" s="45"/>
      <c r="BA1873" s="45"/>
      <c r="BB1873" s="45"/>
      <c r="BC1873" s="45">
        <v>2</v>
      </c>
    </row>
    <row r="1874" spans="1:55" x14ac:dyDescent="0.25">
      <c r="A1874" s="46" t="s">
        <v>14462</v>
      </c>
      <c r="B1874" s="45"/>
      <c r="C1874" s="45"/>
      <c r="D1874" s="45"/>
      <c r="E1874" s="45"/>
      <c r="F1874" s="45"/>
      <c r="G1874" s="45"/>
      <c r="H1874" s="45"/>
      <c r="I1874" s="45"/>
      <c r="J1874" s="45"/>
      <c r="K1874" s="45"/>
      <c r="L1874" s="45">
        <v>1</v>
      </c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>
        <v>1</v>
      </c>
      <c r="AD1874" s="45"/>
      <c r="AE1874" s="45"/>
      <c r="AF1874" s="45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  <c r="AT1874" s="45"/>
      <c r="AU1874" s="45"/>
      <c r="AV1874" s="45"/>
      <c r="AW1874" s="45"/>
      <c r="AX1874" s="45"/>
      <c r="AY1874" s="45"/>
      <c r="AZ1874" s="45"/>
      <c r="BA1874" s="45"/>
      <c r="BB1874" s="45"/>
      <c r="BC1874" s="45">
        <v>2</v>
      </c>
    </row>
    <row r="1875" spans="1:55" x14ac:dyDescent="0.25">
      <c r="A1875" s="46" t="s">
        <v>14463</v>
      </c>
      <c r="B1875" s="45"/>
      <c r="C1875" s="45"/>
      <c r="D1875" s="45"/>
      <c r="E1875" s="45"/>
      <c r="F1875" s="45"/>
      <c r="G1875" s="45"/>
      <c r="H1875" s="45"/>
      <c r="I1875" s="45"/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>
        <v>1</v>
      </c>
      <c r="Z1875" s="45"/>
      <c r="AA1875" s="45"/>
      <c r="AB1875" s="45"/>
      <c r="AC1875" s="45"/>
      <c r="AD1875" s="45"/>
      <c r="AE1875" s="45"/>
      <c r="AF1875" s="45"/>
      <c r="AG1875" s="45"/>
      <c r="AH1875" s="45"/>
      <c r="AI1875" s="45"/>
      <c r="AJ1875" s="45"/>
      <c r="AK1875" s="45"/>
      <c r="AL1875" s="45"/>
      <c r="AM1875" s="45"/>
      <c r="AN1875" s="45"/>
      <c r="AO1875" s="45"/>
      <c r="AP1875" s="45"/>
      <c r="AQ1875" s="45"/>
      <c r="AR1875" s="45"/>
      <c r="AS1875" s="45"/>
      <c r="AT1875" s="45"/>
      <c r="AU1875" s="45"/>
      <c r="AV1875" s="45"/>
      <c r="AW1875" s="45"/>
      <c r="AX1875" s="45"/>
      <c r="AY1875" s="45"/>
      <c r="AZ1875" s="45"/>
      <c r="BA1875" s="45"/>
      <c r="BB1875" s="45"/>
      <c r="BC1875" s="45">
        <v>1</v>
      </c>
    </row>
    <row r="1876" spans="1:55" x14ac:dyDescent="0.25">
      <c r="A1876" s="46" t="s">
        <v>14464</v>
      </c>
      <c r="B1876" s="45"/>
      <c r="C1876" s="45"/>
      <c r="D1876" s="45"/>
      <c r="E1876" s="45"/>
      <c r="F1876" s="45"/>
      <c r="G1876" s="45"/>
      <c r="H1876" s="45"/>
      <c r="I1876" s="45"/>
      <c r="J1876" s="45"/>
      <c r="K1876" s="45"/>
      <c r="L1876" s="45">
        <v>1</v>
      </c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>
        <v>1</v>
      </c>
      <c r="AB1876" s="45"/>
      <c r="AC1876" s="45"/>
      <c r="AD1876" s="45"/>
      <c r="AE1876" s="45"/>
      <c r="AF1876" s="45"/>
      <c r="AG1876" s="45"/>
      <c r="AH1876" s="45"/>
      <c r="AI1876" s="45"/>
      <c r="AJ1876" s="45"/>
      <c r="AK1876" s="45"/>
      <c r="AL1876" s="45"/>
      <c r="AM1876" s="45"/>
      <c r="AN1876" s="45"/>
      <c r="AO1876" s="45"/>
      <c r="AP1876" s="45"/>
      <c r="AQ1876" s="45"/>
      <c r="AR1876" s="45"/>
      <c r="AS1876" s="45"/>
      <c r="AT1876" s="45"/>
      <c r="AU1876" s="45"/>
      <c r="AV1876" s="45"/>
      <c r="AW1876" s="45"/>
      <c r="AX1876" s="45"/>
      <c r="AY1876" s="45"/>
      <c r="AZ1876" s="45"/>
      <c r="BA1876" s="45"/>
      <c r="BB1876" s="45"/>
      <c r="BC1876" s="45">
        <v>2</v>
      </c>
    </row>
    <row r="1877" spans="1:55" x14ac:dyDescent="0.25">
      <c r="A1877" s="46" t="s">
        <v>14465</v>
      </c>
      <c r="B1877" s="45"/>
      <c r="C1877" s="45"/>
      <c r="D1877" s="45"/>
      <c r="E1877" s="45"/>
      <c r="F1877" s="45"/>
      <c r="G1877" s="45"/>
      <c r="H1877" s="45"/>
      <c r="I1877" s="45"/>
      <c r="J1877" s="45"/>
      <c r="K1877" s="45"/>
      <c r="L1877" s="45"/>
      <c r="M1877" s="45"/>
      <c r="N1877" s="45"/>
      <c r="O1877" s="45"/>
      <c r="P1877" s="45">
        <v>1</v>
      </c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  <c r="AT1877" s="45"/>
      <c r="AU1877" s="45"/>
      <c r="AV1877" s="45"/>
      <c r="AW1877" s="45"/>
      <c r="AX1877" s="45"/>
      <c r="AY1877" s="45"/>
      <c r="AZ1877" s="45"/>
      <c r="BA1877" s="45"/>
      <c r="BB1877" s="45"/>
      <c r="BC1877" s="45">
        <v>1</v>
      </c>
    </row>
    <row r="1878" spans="1:55" x14ac:dyDescent="0.25">
      <c r="A1878" s="46" t="s">
        <v>14466</v>
      </c>
      <c r="B1878" s="45"/>
      <c r="C1878" s="45"/>
      <c r="D1878" s="45"/>
      <c r="E1878" s="45"/>
      <c r="F1878" s="45"/>
      <c r="G1878" s="45"/>
      <c r="H1878" s="45"/>
      <c r="I1878" s="45"/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  <c r="AI1878" s="45"/>
      <c r="AJ1878" s="45"/>
      <c r="AK1878" s="45"/>
      <c r="AL1878" s="45"/>
      <c r="AM1878" s="45"/>
      <c r="AN1878" s="45"/>
      <c r="AO1878" s="45"/>
      <c r="AP1878" s="45"/>
      <c r="AQ1878" s="45"/>
      <c r="AR1878" s="45"/>
      <c r="AS1878" s="45"/>
      <c r="AT1878" s="45">
        <v>1</v>
      </c>
      <c r="AU1878" s="45"/>
      <c r="AV1878" s="45"/>
      <c r="AW1878" s="45"/>
      <c r="AX1878" s="45"/>
      <c r="AY1878" s="45"/>
      <c r="AZ1878" s="45"/>
      <c r="BA1878" s="45"/>
      <c r="BB1878" s="45"/>
      <c r="BC1878" s="45">
        <v>1</v>
      </c>
    </row>
    <row r="1879" spans="1:55" x14ac:dyDescent="0.25">
      <c r="A1879" s="46" t="s">
        <v>14467</v>
      </c>
      <c r="B1879" s="45"/>
      <c r="C1879" s="45"/>
      <c r="D1879" s="45"/>
      <c r="E1879" s="45"/>
      <c r="F1879" s="45"/>
      <c r="G1879" s="45"/>
      <c r="H1879" s="45"/>
      <c r="I1879" s="45"/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>
        <v>1</v>
      </c>
      <c r="AE1879" s="45"/>
      <c r="AF1879" s="45"/>
      <c r="AG1879" s="45"/>
      <c r="AH1879" s="45"/>
      <c r="AI1879" s="45"/>
      <c r="AJ1879" s="45"/>
      <c r="AK1879" s="45">
        <v>1</v>
      </c>
      <c r="AL1879" s="45"/>
      <c r="AM1879" s="45"/>
      <c r="AN1879" s="45"/>
      <c r="AO1879" s="45"/>
      <c r="AP1879" s="45"/>
      <c r="AQ1879" s="45"/>
      <c r="AR1879" s="45"/>
      <c r="AS1879" s="45"/>
      <c r="AT1879" s="45"/>
      <c r="AU1879" s="45"/>
      <c r="AV1879" s="45"/>
      <c r="AW1879" s="45"/>
      <c r="AX1879" s="45"/>
      <c r="AY1879" s="45"/>
      <c r="AZ1879" s="45"/>
      <c r="BA1879" s="45"/>
      <c r="BB1879" s="45"/>
      <c r="BC1879" s="45">
        <v>2</v>
      </c>
    </row>
    <row r="1880" spans="1:55" x14ac:dyDescent="0.25">
      <c r="A1880" s="46" t="s">
        <v>14469</v>
      </c>
      <c r="B1880" s="45"/>
      <c r="C1880" s="45"/>
      <c r="D1880" s="45"/>
      <c r="E1880" s="45"/>
      <c r="F1880" s="45"/>
      <c r="G1880" s="45"/>
      <c r="H1880" s="45"/>
      <c r="I1880" s="45"/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>
        <v>1</v>
      </c>
      <c r="AR1880" s="45"/>
      <c r="AS1880" s="45"/>
      <c r="AT1880" s="45"/>
      <c r="AU1880" s="45"/>
      <c r="AV1880" s="45"/>
      <c r="AW1880" s="45"/>
      <c r="AX1880" s="45"/>
      <c r="AY1880" s="45"/>
      <c r="AZ1880" s="45"/>
      <c r="BA1880" s="45"/>
      <c r="BB1880" s="45"/>
      <c r="BC1880" s="45">
        <v>1</v>
      </c>
    </row>
    <row r="1881" spans="1:55" x14ac:dyDescent="0.25">
      <c r="A1881" s="46" t="s">
        <v>14468</v>
      </c>
      <c r="B1881" s="45"/>
      <c r="C1881" s="45"/>
      <c r="D1881" s="45"/>
      <c r="E1881" s="45"/>
      <c r="F1881" s="45"/>
      <c r="G1881" s="45"/>
      <c r="H1881" s="45"/>
      <c r="I1881" s="45"/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  <c r="AI1881" s="45"/>
      <c r="AJ1881" s="45"/>
      <c r="AK1881" s="45"/>
      <c r="AL1881" s="45"/>
      <c r="AM1881" s="45"/>
      <c r="AN1881" s="45"/>
      <c r="AO1881" s="45"/>
      <c r="AP1881" s="45"/>
      <c r="AQ1881" s="45"/>
      <c r="AR1881" s="45"/>
      <c r="AS1881" s="45"/>
      <c r="AT1881" s="45"/>
      <c r="AU1881" s="45"/>
      <c r="AV1881" s="45">
        <v>1</v>
      </c>
      <c r="AW1881" s="45"/>
      <c r="AX1881" s="45"/>
      <c r="AY1881" s="45"/>
      <c r="AZ1881" s="45"/>
      <c r="BA1881" s="45"/>
      <c r="BB1881" s="45"/>
      <c r="BC1881" s="45">
        <v>1</v>
      </c>
    </row>
    <row r="1882" spans="1:55" x14ac:dyDescent="0.25">
      <c r="A1882" s="46" t="s">
        <v>14470</v>
      </c>
      <c r="B1882" s="45"/>
      <c r="C1882" s="45"/>
      <c r="D1882" s="45"/>
      <c r="E1882" s="45"/>
      <c r="F1882" s="45"/>
      <c r="G1882" s="45"/>
      <c r="H1882" s="45"/>
      <c r="I1882" s="45"/>
      <c r="J1882" s="45"/>
      <c r="K1882" s="45"/>
      <c r="L1882" s="45"/>
      <c r="M1882" s="45"/>
      <c r="N1882" s="45"/>
      <c r="O1882" s="45"/>
      <c r="P1882" s="45">
        <v>1</v>
      </c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  <c r="AI1882" s="45"/>
      <c r="AJ1882" s="45"/>
      <c r="AK1882" s="45"/>
      <c r="AL1882" s="45"/>
      <c r="AM1882" s="45"/>
      <c r="AN1882" s="45"/>
      <c r="AO1882" s="45"/>
      <c r="AP1882" s="45"/>
      <c r="AQ1882" s="45"/>
      <c r="AR1882" s="45"/>
      <c r="AS1882" s="45">
        <v>1</v>
      </c>
      <c r="AT1882" s="45">
        <v>1</v>
      </c>
      <c r="AU1882" s="45"/>
      <c r="AV1882" s="45"/>
      <c r="AW1882" s="45"/>
      <c r="AX1882" s="45"/>
      <c r="AY1882" s="45"/>
      <c r="AZ1882" s="45"/>
      <c r="BA1882" s="45"/>
      <c r="BB1882" s="45"/>
      <c r="BC1882" s="45">
        <v>3</v>
      </c>
    </row>
    <row r="1883" spans="1:55" x14ac:dyDescent="0.25">
      <c r="A1883" s="46" t="s">
        <v>14471</v>
      </c>
      <c r="B1883" s="45"/>
      <c r="C1883" s="45"/>
      <c r="D1883" s="45"/>
      <c r="E1883" s="45"/>
      <c r="F1883" s="45"/>
      <c r="G1883" s="45"/>
      <c r="H1883" s="45"/>
      <c r="I1883" s="45"/>
      <c r="J1883" s="45"/>
      <c r="K1883" s="45"/>
      <c r="L1883" s="45"/>
      <c r="M1883" s="45"/>
      <c r="N1883" s="45"/>
      <c r="O1883" s="45"/>
      <c r="P1883" s="45"/>
      <c r="Q1883" s="45"/>
      <c r="R1883" s="45">
        <v>1</v>
      </c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>
        <v>1</v>
      </c>
      <c r="AD1883" s="45"/>
      <c r="AE1883" s="45"/>
      <c r="AF1883" s="45"/>
      <c r="AG1883" s="45"/>
      <c r="AH1883" s="45"/>
      <c r="AI1883" s="45"/>
      <c r="AJ1883" s="45"/>
      <c r="AK1883" s="45"/>
      <c r="AL1883" s="45"/>
      <c r="AM1883" s="45"/>
      <c r="AN1883" s="45"/>
      <c r="AO1883" s="45"/>
      <c r="AP1883" s="45"/>
      <c r="AQ1883" s="45"/>
      <c r="AR1883" s="45"/>
      <c r="AS1883" s="45">
        <v>1</v>
      </c>
      <c r="AT1883" s="45">
        <v>1</v>
      </c>
      <c r="AU1883" s="45"/>
      <c r="AV1883" s="45"/>
      <c r="AW1883" s="45"/>
      <c r="AX1883" s="45"/>
      <c r="AY1883" s="45"/>
      <c r="AZ1883" s="45"/>
      <c r="BA1883" s="45"/>
      <c r="BB1883" s="45"/>
      <c r="BC1883" s="45">
        <v>4</v>
      </c>
    </row>
    <row r="1884" spans="1:55" x14ac:dyDescent="0.25">
      <c r="A1884" s="46" t="s">
        <v>14472</v>
      </c>
      <c r="B1884" s="45"/>
      <c r="C1884" s="45"/>
      <c r="D1884" s="45"/>
      <c r="E1884" s="45"/>
      <c r="F1884" s="45"/>
      <c r="G1884" s="45"/>
      <c r="H1884" s="45"/>
      <c r="I1884" s="45"/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  <c r="AT1884" s="45"/>
      <c r="AU1884" s="45"/>
      <c r="AV1884" s="45">
        <v>1</v>
      </c>
      <c r="AW1884" s="45"/>
      <c r="AX1884" s="45"/>
      <c r="AY1884" s="45"/>
      <c r="AZ1884" s="45"/>
      <c r="BA1884" s="45"/>
      <c r="BB1884" s="45"/>
      <c r="BC1884" s="45">
        <v>1</v>
      </c>
    </row>
    <row r="1885" spans="1:55" x14ac:dyDescent="0.25">
      <c r="A1885" s="46" t="s">
        <v>14473</v>
      </c>
      <c r="B1885" s="45"/>
      <c r="C1885" s="45"/>
      <c r="D1885" s="45"/>
      <c r="E1885" s="45"/>
      <c r="F1885" s="45"/>
      <c r="G1885" s="45"/>
      <c r="H1885" s="45">
        <v>1</v>
      </c>
      <c r="I1885" s="45"/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  <c r="AI1885" s="45"/>
      <c r="AJ1885" s="45"/>
      <c r="AK1885" s="45"/>
      <c r="AL1885" s="45"/>
      <c r="AM1885" s="45"/>
      <c r="AN1885" s="45"/>
      <c r="AO1885" s="45"/>
      <c r="AP1885" s="45"/>
      <c r="AQ1885" s="45"/>
      <c r="AR1885" s="45"/>
      <c r="AS1885" s="45"/>
      <c r="AT1885" s="45"/>
      <c r="AU1885" s="45"/>
      <c r="AV1885" s="45"/>
      <c r="AW1885" s="45"/>
      <c r="AX1885" s="45">
        <v>1</v>
      </c>
      <c r="AY1885" s="45"/>
      <c r="AZ1885" s="45"/>
      <c r="BA1885" s="45"/>
      <c r="BB1885" s="45"/>
      <c r="BC1885" s="45">
        <v>2</v>
      </c>
    </row>
    <row r="1886" spans="1:55" x14ac:dyDescent="0.25">
      <c r="A1886" s="46" t="s">
        <v>14474</v>
      </c>
      <c r="B1886" s="45"/>
      <c r="C1886" s="45"/>
      <c r="D1886" s="45"/>
      <c r="E1886" s="45"/>
      <c r="F1886" s="45"/>
      <c r="G1886" s="45"/>
      <c r="H1886" s="45"/>
      <c r="I1886" s="45"/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  <c r="AI1886" s="45"/>
      <c r="AJ1886" s="45"/>
      <c r="AK1886" s="45"/>
      <c r="AL1886" s="45"/>
      <c r="AM1886" s="45"/>
      <c r="AN1886" s="45"/>
      <c r="AO1886" s="45"/>
      <c r="AP1886" s="45"/>
      <c r="AQ1886" s="45"/>
      <c r="AR1886" s="45"/>
      <c r="AS1886" s="45"/>
      <c r="AT1886" s="45"/>
      <c r="AU1886" s="45"/>
      <c r="AV1886" s="45"/>
      <c r="AW1886" s="45"/>
      <c r="AX1886" s="45">
        <v>1</v>
      </c>
      <c r="AY1886" s="45"/>
      <c r="AZ1886" s="45"/>
      <c r="BA1886" s="45"/>
      <c r="BB1886" s="45"/>
      <c r="BC1886" s="45">
        <v>1</v>
      </c>
    </row>
    <row r="1887" spans="1:55" x14ac:dyDescent="0.25">
      <c r="A1887" s="46" t="s">
        <v>14475</v>
      </c>
      <c r="B1887" s="45"/>
      <c r="C1887" s="45"/>
      <c r="D1887" s="45"/>
      <c r="E1887" s="45"/>
      <c r="F1887" s="45"/>
      <c r="G1887" s="45"/>
      <c r="H1887" s="45"/>
      <c r="I1887" s="45"/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5"/>
      <c r="AI1887" s="45"/>
      <c r="AJ1887" s="45"/>
      <c r="AK1887" s="45"/>
      <c r="AL1887" s="45"/>
      <c r="AM1887" s="45"/>
      <c r="AN1887" s="45"/>
      <c r="AO1887" s="45"/>
      <c r="AP1887" s="45"/>
      <c r="AQ1887" s="45"/>
      <c r="AR1887" s="45"/>
      <c r="AS1887" s="45"/>
      <c r="AT1887" s="45">
        <v>1</v>
      </c>
      <c r="AU1887" s="45"/>
      <c r="AV1887" s="45"/>
      <c r="AW1887" s="45"/>
      <c r="AX1887" s="45"/>
      <c r="AY1887" s="45"/>
      <c r="AZ1887" s="45"/>
      <c r="BA1887" s="45"/>
      <c r="BB1887" s="45"/>
      <c r="BC1887" s="45">
        <v>1</v>
      </c>
    </row>
    <row r="1888" spans="1:55" x14ac:dyDescent="0.25">
      <c r="A1888" s="46" t="s">
        <v>14476</v>
      </c>
      <c r="B1888" s="45"/>
      <c r="C1888" s="45"/>
      <c r="D1888" s="45"/>
      <c r="E1888" s="45"/>
      <c r="F1888" s="45"/>
      <c r="G1888" s="45"/>
      <c r="H1888" s="45"/>
      <c r="I1888" s="45"/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>
        <v>1</v>
      </c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  <c r="AI1888" s="45"/>
      <c r="AJ1888" s="45"/>
      <c r="AK1888" s="45"/>
      <c r="AL1888" s="45"/>
      <c r="AM1888" s="45"/>
      <c r="AN1888" s="45"/>
      <c r="AO1888" s="45"/>
      <c r="AP1888" s="45"/>
      <c r="AQ1888" s="45"/>
      <c r="AR1888" s="45"/>
      <c r="AS1888" s="45"/>
      <c r="AT1888" s="45"/>
      <c r="AU1888" s="45"/>
      <c r="AV1888" s="45"/>
      <c r="AW1888" s="45"/>
      <c r="AX1888" s="45"/>
      <c r="AY1888" s="45"/>
      <c r="AZ1888" s="45"/>
      <c r="BA1888" s="45"/>
      <c r="BB1888" s="45"/>
      <c r="BC1888" s="45">
        <v>1</v>
      </c>
    </row>
    <row r="1889" spans="1:55" x14ac:dyDescent="0.25">
      <c r="A1889" s="46" t="s">
        <v>14477</v>
      </c>
      <c r="B1889" s="45"/>
      <c r="C1889" s="45"/>
      <c r="D1889" s="45"/>
      <c r="E1889" s="45"/>
      <c r="F1889" s="45"/>
      <c r="G1889" s="45"/>
      <c r="H1889" s="45"/>
      <c r="I1889" s="45"/>
      <c r="J1889" s="45"/>
      <c r="K1889" s="45"/>
      <c r="L1889" s="45"/>
      <c r="M1889" s="45"/>
      <c r="N1889" s="45">
        <v>1</v>
      </c>
      <c r="O1889" s="45"/>
      <c r="P1889" s="45">
        <v>1</v>
      </c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  <c r="AI1889" s="45"/>
      <c r="AJ1889" s="45"/>
      <c r="AK1889" s="45"/>
      <c r="AL1889" s="45"/>
      <c r="AM1889" s="45"/>
      <c r="AN1889" s="45"/>
      <c r="AO1889" s="45"/>
      <c r="AP1889" s="45"/>
      <c r="AQ1889" s="45"/>
      <c r="AR1889" s="45"/>
      <c r="AS1889" s="45"/>
      <c r="AT1889" s="45"/>
      <c r="AU1889" s="45"/>
      <c r="AV1889" s="45"/>
      <c r="AW1889" s="45"/>
      <c r="AX1889" s="45"/>
      <c r="AY1889" s="45"/>
      <c r="AZ1889" s="45">
        <v>1</v>
      </c>
      <c r="BA1889" s="45"/>
      <c r="BB1889" s="45"/>
      <c r="BC1889" s="45">
        <v>3</v>
      </c>
    </row>
    <row r="1890" spans="1:55" x14ac:dyDescent="0.25">
      <c r="A1890" s="46" t="s">
        <v>14478</v>
      </c>
      <c r="B1890" s="45"/>
      <c r="C1890" s="45"/>
      <c r="D1890" s="45"/>
      <c r="E1890" s="45"/>
      <c r="F1890" s="45"/>
      <c r="G1890" s="45"/>
      <c r="H1890" s="45"/>
      <c r="I1890" s="45"/>
      <c r="J1890" s="45"/>
      <c r="K1890" s="45"/>
      <c r="L1890" s="45"/>
      <c r="M1890" s="45"/>
      <c r="N1890" s="45">
        <v>1</v>
      </c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5"/>
      <c r="AI1890" s="45"/>
      <c r="AJ1890" s="45"/>
      <c r="AK1890" s="45"/>
      <c r="AL1890" s="45"/>
      <c r="AM1890" s="45"/>
      <c r="AN1890" s="45"/>
      <c r="AO1890" s="45"/>
      <c r="AP1890" s="45"/>
      <c r="AQ1890" s="45"/>
      <c r="AR1890" s="45"/>
      <c r="AS1890" s="45"/>
      <c r="AT1890" s="45"/>
      <c r="AU1890" s="45"/>
      <c r="AV1890" s="45"/>
      <c r="AW1890" s="45"/>
      <c r="AX1890" s="45"/>
      <c r="AY1890" s="45"/>
      <c r="AZ1890" s="45"/>
      <c r="BA1890" s="45"/>
      <c r="BB1890" s="45"/>
      <c r="BC1890" s="45">
        <v>1</v>
      </c>
    </row>
    <row r="1891" spans="1:55" x14ac:dyDescent="0.25">
      <c r="A1891" s="46" t="s">
        <v>14479</v>
      </c>
      <c r="B1891" s="45"/>
      <c r="C1891" s="45"/>
      <c r="D1891" s="45"/>
      <c r="E1891" s="45"/>
      <c r="F1891" s="45"/>
      <c r="G1891" s="45"/>
      <c r="H1891" s="45"/>
      <c r="I1891" s="45"/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>
        <v>1</v>
      </c>
      <c r="Z1891" s="45"/>
      <c r="AA1891" s="45"/>
      <c r="AB1891" s="45"/>
      <c r="AC1891" s="45"/>
      <c r="AD1891" s="45"/>
      <c r="AE1891" s="45"/>
      <c r="AF1891" s="45"/>
      <c r="AG1891" s="45"/>
      <c r="AH1891" s="45"/>
      <c r="AI1891" s="45"/>
      <c r="AJ1891" s="45"/>
      <c r="AK1891" s="45"/>
      <c r="AL1891" s="45"/>
      <c r="AM1891" s="45"/>
      <c r="AN1891" s="45"/>
      <c r="AO1891" s="45"/>
      <c r="AP1891" s="45"/>
      <c r="AQ1891" s="45"/>
      <c r="AR1891" s="45"/>
      <c r="AS1891" s="45"/>
      <c r="AT1891" s="45"/>
      <c r="AU1891" s="45"/>
      <c r="AV1891" s="45"/>
      <c r="AW1891" s="45"/>
      <c r="AX1891" s="45"/>
      <c r="AY1891" s="45"/>
      <c r="AZ1891" s="45"/>
      <c r="BA1891" s="45"/>
      <c r="BB1891" s="45"/>
      <c r="BC1891" s="45">
        <v>1</v>
      </c>
    </row>
    <row r="1892" spans="1:55" x14ac:dyDescent="0.25">
      <c r="A1892" s="46" t="s">
        <v>14480</v>
      </c>
      <c r="B1892" s="45"/>
      <c r="C1892" s="45">
        <v>1</v>
      </c>
      <c r="D1892" s="45"/>
      <c r="E1892" s="45"/>
      <c r="F1892" s="45"/>
      <c r="G1892" s="45"/>
      <c r="H1892" s="45"/>
      <c r="I1892" s="45"/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>
        <v>1</v>
      </c>
      <c r="AB1892" s="45"/>
      <c r="AC1892" s="45"/>
      <c r="AD1892" s="45"/>
      <c r="AE1892" s="45"/>
      <c r="AF1892" s="45"/>
      <c r="AG1892" s="45"/>
      <c r="AH1892" s="45"/>
      <c r="AI1892" s="45"/>
      <c r="AJ1892" s="45"/>
      <c r="AK1892" s="45"/>
      <c r="AL1892" s="45"/>
      <c r="AM1892" s="45"/>
      <c r="AN1892" s="45"/>
      <c r="AO1892" s="45"/>
      <c r="AP1892" s="45"/>
      <c r="AQ1892" s="45"/>
      <c r="AR1892" s="45"/>
      <c r="AS1892" s="45"/>
      <c r="AT1892" s="45"/>
      <c r="AU1892" s="45"/>
      <c r="AV1892" s="45"/>
      <c r="AW1892" s="45"/>
      <c r="AX1892" s="45"/>
      <c r="AY1892" s="45"/>
      <c r="AZ1892" s="45"/>
      <c r="BA1892" s="45"/>
      <c r="BB1892" s="45"/>
      <c r="BC1892" s="45">
        <v>2</v>
      </c>
    </row>
    <row r="1893" spans="1:55" x14ac:dyDescent="0.25">
      <c r="A1893" s="46" t="s">
        <v>14481</v>
      </c>
      <c r="B1893" s="45"/>
      <c r="C1893" s="45"/>
      <c r="D1893" s="45"/>
      <c r="E1893" s="45"/>
      <c r="F1893" s="45"/>
      <c r="G1893" s="45"/>
      <c r="H1893" s="45"/>
      <c r="I1893" s="45"/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  <c r="AT1893" s="45"/>
      <c r="AU1893" s="45"/>
      <c r="AV1893" s="45"/>
      <c r="AW1893" s="45"/>
      <c r="AX1893" s="45"/>
      <c r="AY1893" s="45"/>
      <c r="AZ1893" s="45"/>
      <c r="BA1893" s="45">
        <v>1</v>
      </c>
      <c r="BB1893" s="45"/>
      <c r="BC1893" s="45">
        <v>1</v>
      </c>
    </row>
    <row r="1894" spans="1:55" x14ac:dyDescent="0.25">
      <c r="A1894" s="46" t="s">
        <v>14482</v>
      </c>
      <c r="B1894" s="45"/>
      <c r="C1894" s="45"/>
      <c r="D1894" s="45"/>
      <c r="E1894" s="45"/>
      <c r="F1894" s="45"/>
      <c r="G1894" s="45"/>
      <c r="H1894" s="45"/>
      <c r="I1894" s="45"/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  <c r="AI1894" s="45"/>
      <c r="AJ1894" s="45"/>
      <c r="AK1894" s="45"/>
      <c r="AL1894" s="45"/>
      <c r="AM1894" s="45"/>
      <c r="AN1894" s="45"/>
      <c r="AO1894" s="45"/>
      <c r="AP1894" s="45"/>
      <c r="AQ1894" s="45"/>
      <c r="AR1894" s="45"/>
      <c r="AS1894" s="45"/>
      <c r="AT1894" s="45">
        <v>1</v>
      </c>
      <c r="AU1894" s="45"/>
      <c r="AV1894" s="45">
        <v>1</v>
      </c>
      <c r="AW1894" s="45"/>
      <c r="AX1894" s="45"/>
      <c r="AY1894" s="45"/>
      <c r="AZ1894" s="45"/>
      <c r="BA1894" s="45"/>
      <c r="BB1894" s="45"/>
      <c r="BC1894" s="45">
        <v>2</v>
      </c>
    </row>
    <row r="1895" spans="1:55" x14ac:dyDescent="0.25">
      <c r="A1895" s="46" t="s">
        <v>14483</v>
      </c>
      <c r="B1895" s="45"/>
      <c r="C1895" s="45"/>
      <c r="D1895" s="45"/>
      <c r="E1895" s="45"/>
      <c r="F1895" s="45"/>
      <c r="G1895" s="45"/>
      <c r="H1895" s="45"/>
      <c r="I1895" s="45"/>
      <c r="J1895" s="45"/>
      <c r="K1895" s="45"/>
      <c r="L1895" s="45"/>
      <c r="M1895" s="45"/>
      <c r="N1895" s="45"/>
      <c r="O1895" s="45"/>
      <c r="P1895" s="45"/>
      <c r="Q1895" s="45"/>
      <c r="R1895" s="45"/>
      <c r="S1895" s="45">
        <v>1</v>
      </c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  <c r="AI1895" s="45"/>
      <c r="AJ1895" s="45"/>
      <c r="AK1895" s="45"/>
      <c r="AL1895" s="45"/>
      <c r="AM1895" s="45"/>
      <c r="AN1895" s="45"/>
      <c r="AO1895" s="45"/>
      <c r="AP1895" s="45"/>
      <c r="AQ1895" s="45"/>
      <c r="AR1895" s="45"/>
      <c r="AS1895" s="45"/>
      <c r="AT1895" s="45"/>
      <c r="AU1895" s="45"/>
      <c r="AV1895" s="45"/>
      <c r="AW1895" s="45"/>
      <c r="AX1895" s="45"/>
      <c r="AY1895" s="45"/>
      <c r="AZ1895" s="45"/>
      <c r="BA1895" s="45"/>
      <c r="BB1895" s="45"/>
      <c r="BC1895" s="45">
        <v>1</v>
      </c>
    </row>
    <row r="1896" spans="1:55" x14ac:dyDescent="0.25">
      <c r="A1896" s="46" t="s">
        <v>14484</v>
      </c>
      <c r="B1896" s="45"/>
      <c r="C1896" s="45"/>
      <c r="D1896" s="45"/>
      <c r="E1896" s="45"/>
      <c r="F1896" s="45"/>
      <c r="G1896" s="45"/>
      <c r="H1896" s="45"/>
      <c r="I1896" s="45"/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5"/>
      <c r="AI1896" s="45"/>
      <c r="AJ1896" s="45"/>
      <c r="AK1896" s="45">
        <v>1</v>
      </c>
      <c r="AL1896" s="45"/>
      <c r="AM1896" s="45"/>
      <c r="AN1896" s="45"/>
      <c r="AO1896" s="45"/>
      <c r="AP1896" s="45"/>
      <c r="AQ1896" s="45"/>
      <c r="AR1896" s="45"/>
      <c r="AS1896" s="45"/>
      <c r="AT1896" s="45">
        <v>1</v>
      </c>
      <c r="AU1896" s="45"/>
      <c r="AV1896" s="45"/>
      <c r="AW1896" s="45"/>
      <c r="AX1896" s="45"/>
      <c r="AY1896" s="45"/>
      <c r="AZ1896" s="45">
        <v>1</v>
      </c>
      <c r="BA1896" s="45">
        <v>1</v>
      </c>
      <c r="BB1896" s="45"/>
      <c r="BC1896" s="45">
        <v>4</v>
      </c>
    </row>
    <row r="1897" spans="1:55" x14ac:dyDescent="0.25">
      <c r="A1897" s="46" t="s">
        <v>14485</v>
      </c>
      <c r="B1897" s="45"/>
      <c r="C1897" s="45"/>
      <c r="D1897" s="45"/>
      <c r="E1897" s="45"/>
      <c r="F1897" s="45"/>
      <c r="G1897" s="45"/>
      <c r="H1897" s="45"/>
      <c r="I1897" s="45"/>
      <c r="J1897" s="45"/>
      <c r="K1897" s="45"/>
      <c r="L1897" s="45"/>
      <c r="M1897" s="45"/>
      <c r="N1897" s="45">
        <v>1</v>
      </c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  <c r="AI1897" s="45"/>
      <c r="AJ1897" s="45"/>
      <c r="AK1897" s="45"/>
      <c r="AL1897" s="45"/>
      <c r="AM1897" s="45"/>
      <c r="AN1897" s="45"/>
      <c r="AO1897" s="45"/>
      <c r="AP1897" s="45"/>
      <c r="AQ1897" s="45"/>
      <c r="AR1897" s="45"/>
      <c r="AS1897" s="45"/>
      <c r="AT1897" s="45"/>
      <c r="AU1897" s="45"/>
      <c r="AV1897" s="45"/>
      <c r="AW1897" s="45"/>
      <c r="AX1897" s="45"/>
      <c r="AY1897" s="45"/>
      <c r="AZ1897" s="45"/>
      <c r="BA1897" s="45"/>
      <c r="BB1897" s="45"/>
      <c r="BC1897" s="45">
        <v>1</v>
      </c>
    </row>
    <row r="1898" spans="1:55" x14ac:dyDescent="0.25">
      <c r="A1898" s="46" t="s">
        <v>14486</v>
      </c>
      <c r="B1898" s="45"/>
      <c r="C1898" s="45"/>
      <c r="D1898" s="45"/>
      <c r="E1898" s="45"/>
      <c r="F1898" s="45"/>
      <c r="G1898" s="45"/>
      <c r="H1898" s="45"/>
      <c r="I1898" s="45"/>
      <c r="J1898" s="45"/>
      <c r="K1898" s="45"/>
      <c r="L1898" s="45"/>
      <c r="M1898" s="45"/>
      <c r="N1898" s="45"/>
      <c r="O1898" s="45"/>
      <c r="P1898" s="45">
        <v>1</v>
      </c>
      <c r="Q1898" s="45"/>
      <c r="R1898" s="45"/>
      <c r="S1898" s="45">
        <v>1</v>
      </c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  <c r="AT1898" s="45"/>
      <c r="AU1898" s="45"/>
      <c r="AV1898" s="45"/>
      <c r="AW1898" s="45"/>
      <c r="AX1898" s="45"/>
      <c r="AY1898" s="45"/>
      <c r="AZ1898" s="45"/>
      <c r="BA1898" s="45"/>
      <c r="BB1898" s="45"/>
      <c r="BC1898" s="45">
        <v>2</v>
      </c>
    </row>
    <row r="1899" spans="1:55" x14ac:dyDescent="0.25">
      <c r="A1899" s="46" t="s">
        <v>14487</v>
      </c>
      <c r="B1899" s="45"/>
      <c r="C1899" s="45"/>
      <c r="D1899" s="45">
        <v>1</v>
      </c>
      <c r="E1899" s="45"/>
      <c r="F1899" s="45"/>
      <c r="G1899" s="45"/>
      <c r="H1899" s="45"/>
      <c r="I1899" s="45"/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  <c r="AI1899" s="45"/>
      <c r="AJ1899" s="45"/>
      <c r="AK1899" s="45"/>
      <c r="AL1899" s="45"/>
      <c r="AM1899" s="45"/>
      <c r="AN1899" s="45"/>
      <c r="AO1899" s="45"/>
      <c r="AP1899" s="45"/>
      <c r="AQ1899" s="45"/>
      <c r="AR1899" s="45"/>
      <c r="AS1899" s="45"/>
      <c r="AT1899" s="45"/>
      <c r="AU1899" s="45"/>
      <c r="AV1899" s="45"/>
      <c r="AW1899" s="45"/>
      <c r="AX1899" s="45"/>
      <c r="AY1899" s="45"/>
      <c r="AZ1899" s="45"/>
      <c r="BA1899" s="45"/>
      <c r="BB1899" s="45"/>
      <c r="BC1899" s="45">
        <v>1</v>
      </c>
    </row>
    <row r="1900" spans="1:55" x14ac:dyDescent="0.25">
      <c r="A1900" s="46" t="s">
        <v>14488</v>
      </c>
      <c r="B1900" s="45"/>
      <c r="C1900" s="45"/>
      <c r="D1900" s="45"/>
      <c r="E1900" s="45"/>
      <c r="F1900" s="45"/>
      <c r="G1900" s="45"/>
      <c r="H1900" s="45"/>
      <c r="I1900" s="45"/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  <c r="AI1900" s="45"/>
      <c r="AJ1900" s="45"/>
      <c r="AK1900" s="45"/>
      <c r="AL1900" s="45">
        <v>1</v>
      </c>
      <c r="AM1900" s="45"/>
      <c r="AN1900" s="45"/>
      <c r="AO1900" s="45"/>
      <c r="AP1900" s="45"/>
      <c r="AQ1900" s="45"/>
      <c r="AR1900" s="45"/>
      <c r="AS1900" s="45"/>
      <c r="AT1900" s="45"/>
      <c r="AU1900" s="45"/>
      <c r="AV1900" s="45"/>
      <c r="AW1900" s="45"/>
      <c r="AX1900" s="45"/>
      <c r="AY1900" s="45"/>
      <c r="AZ1900" s="45"/>
      <c r="BA1900" s="45"/>
      <c r="BB1900" s="45"/>
      <c r="BC1900" s="45">
        <v>1</v>
      </c>
    </row>
    <row r="1901" spans="1:55" x14ac:dyDescent="0.25">
      <c r="A1901" s="46" t="s">
        <v>14489</v>
      </c>
      <c r="B1901" s="45"/>
      <c r="C1901" s="45"/>
      <c r="D1901" s="45"/>
      <c r="E1901" s="45"/>
      <c r="F1901" s="45"/>
      <c r="G1901" s="45"/>
      <c r="H1901" s="45"/>
      <c r="I1901" s="45"/>
      <c r="J1901" s="45"/>
      <c r="K1901" s="45"/>
      <c r="L1901" s="45"/>
      <c r="M1901" s="45"/>
      <c r="N1901" s="45"/>
      <c r="O1901" s="45"/>
      <c r="P1901" s="45"/>
      <c r="Q1901" s="45"/>
      <c r="R1901" s="45">
        <v>1</v>
      </c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  <c r="AI1901" s="45"/>
      <c r="AJ1901" s="45"/>
      <c r="AK1901" s="45"/>
      <c r="AL1901" s="45"/>
      <c r="AM1901" s="45"/>
      <c r="AN1901" s="45"/>
      <c r="AO1901" s="45"/>
      <c r="AP1901" s="45"/>
      <c r="AQ1901" s="45"/>
      <c r="AR1901" s="45"/>
      <c r="AS1901" s="45"/>
      <c r="AT1901" s="45"/>
      <c r="AU1901" s="45"/>
      <c r="AV1901" s="45"/>
      <c r="AW1901" s="45"/>
      <c r="AX1901" s="45"/>
      <c r="AY1901" s="45"/>
      <c r="AZ1901" s="45"/>
      <c r="BA1901" s="45"/>
      <c r="BB1901" s="45"/>
      <c r="BC1901" s="45">
        <v>1</v>
      </c>
    </row>
    <row r="1902" spans="1:55" x14ac:dyDescent="0.25">
      <c r="A1902" s="46" t="s">
        <v>14490</v>
      </c>
      <c r="B1902" s="45"/>
      <c r="C1902" s="45"/>
      <c r="D1902" s="45"/>
      <c r="E1902" s="45"/>
      <c r="F1902" s="45"/>
      <c r="G1902" s="45"/>
      <c r="H1902" s="45"/>
      <c r="I1902" s="45"/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5"/>
      <c r="AJ1902" s="45"/>
      <c r="AK1902" s="45"/>
      <c r="AL1902" s="45">
        <v>1</v>
      </c>
      <c r="AM1902" s="45"/>
      <c r="AN1902" s="45"/>
      <c r="AO1902" s="45"/>
      <c r="AP1902" s="45"/>
      <c r="AQ1902" s="45"/>
      <c r="AR1902" s="45"/>
      <c r="AS1902" s="45"/>
      <c r="AT1902" s="45"/>
      <c r="AU1902" s="45"/>
      <c r="AV1902" s="45"/>
      <c r="AW1902" s="45"/>
      <c r="AX1902" s="45"/>
      <c r="AY1902" s="45"/>
      <c r="AZ1902" s="45"/>
      <c r="BA1902" s="45"/>
      <c r="BB1902" s="45"/>
      <c r="BC1902" s="45">
        <v>1</v>
      </c>
    </row>
    <row r="1903" spans="1:55" x14ac:dyDescent="0.25">
      <c r="A1903" s="46" t="s">
        <v>14491</v>
      </c>
      <c r="B1903" s="45"/>
      <c r="C1903" s="45"/>
      <c r="D1903" s="45"/>
      <c r="E1903" s="45"/>
      <c r="F1903" s="45"/>
      <c r="G1903" s="45"/>
      <c r="H1903" s="45"/>
      <c r="I1903" s="45"/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>
        <v>1</v>
      </c>
      <c r="V1903" s="45">
        <v>1</v>
      </c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  <c r="AI1903" s="45"/>
      <c r="AJ1903" s="45"/>
      <c r="AK1903" s="45"/>
      <c r="AL1903" s="45"/>
      <c r="AM1903" s="45"/>
      <c r="AN1903" s="45"/>
      <c r="AO1903" s="45"/>
      <c r="AP1903" s="45"/>
      <c r="AQ1903" s="45"/>
      <c r="AR1903" s="45"/>
      <c r="AS1903" s="45"/>
      <c r="AT1903" s="45"/>
      <c r="AU1903" s="45"/>
      <c r="AV1903" s="45"/>
      <c r="AW1903" s="45"/>
      <c r="AX1903" s="45"/>
      <c r="AY1903" s="45"/>
      <c r="AZ1903" s="45"/>
      <c r="BA1903" s="45"/>
      <c r="BB1903" s="45"/>
      <c r="BC1903" s="45">
        <v>2</v>
      </c>
    </row>
    <row r="1904" spans="1:55" x14ac:dyDescent="0.25">
      <c r="A1904" s="46" t="s">
        <v>14492</v>
      </c>
      <c r="B1904" s="45"/>
      <c r="C1904" s="45"/>
      <c r="D1904" s="45"/>
      <c r="E1904" s="45"/>
      <c r="F1904" s="45"/>
      <c r="G1904" s="45"/>
      <c r="H1904" s="45"/>
      <c r="I1904" s="45"/>
      <c r="J1904" s="45"/>
      <c r="K1904" s="45"/>
      <c r="L1904" s="45">
        <v>1</v>
      </c>
      <c r="M1904" s="45"/>
      <c r="N1904" s="45">
        <v>1</v>
      </c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>
        <v>1</v>
      </c>
      <c r="AA1904" s="45"/>
      <c r="AB1904" s="45"/>
      <c r="AC1904" s="45"/>
      <c r="AD1904" s="45"/>
      <c r="AE1904" s="45"/>
      <c r="AF1904" s="45"/>
      <c r="AG1904" s="45"/>
      <c r="AH1904" s="45"/>
      <c r="AI1904" s="45"/>
      <c r="AJ1904" s="45"/>
      <c r="AK1904" s="45"/>
      <c r="AL1904" s="45"/>
      <c r="AM1904" s="45"/>
      <c r="AN1904" s="45"/>
      <c r="AO1904" s="45"/>
      <c r="AP1904" s="45"/>
      <c r="AQ1904" s="45"/>
      <c r="AR1904" s="45"/>
      <c r="AS1904" s="45"/>
      <c r="AT1904" s="45"/>
      <c r="AU1904" s="45"/>
      <c r="AV1904" s="45"/>
      <c r="AW1904" s="45"/>
      <c r="AX1904" s="45"/>
      <c r="AY1904" s="45"/>
      <c r="AZ1904" s="45"/>
      <c r="BA1904" s="45"/>
      <c r="BB1904" s="45"/>
      <c r="BC1904" s="45">
        <v>3</v>
      </c>
    </row>
    <row r="1905" spans="1:55" x14ac:dyDescent="0.25">
      <c r="A1905" s="46" t="s">
        <v>14493</v>
      </c>
      <c r="B1905" s="45">
        <v>1</v>
      </c>
      <c r="C1905" s="45"/>
      <c r="D1905" s="45"/>
      <c r="E1905" s="45"/>
      <c r="F1905" s="45"/>
      <c r="G1905" s="45"/>
      <c r="H1905" s="45"/>
      <c r="I1905" s="45"/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  <c r="AI1905" s="45"/>
      <c r="AJ1905" s="45"/>
      <c r="AK1905" s="45"/>
      <c r="AL1905" s="45"/>
      <c r="AM1905" s="45"/>
      <c r="AN1905" s="45"/>
      <c r="AO1905" s="45"/>
      <c r="AP1905" s="45"/>
      <c r="AQ1905" s="45"/>
      <c r="AR1905" s="45"/>
      <c r="AS1905" s="45"/>
      <c r="AT1905" s="45"/>
      <c r="AU1905" s="45"/>
      <c r="AV1905" s="45"/>
      <c r="AW1905" s="45"/>
      <c r="AX1905" s="45"/>
      <c r="AY1905" s="45"/>
      <c r="AZ1905" s="45"/>
      <c r="BA1905" s="45"/>
      <c r="BB1905" s="45"/>
      <c r="BC1905" s="45">
        <v>1</v>
      </c>
    </row>
    <row r="1906" spans="1:55" x14ac:dyDescent="0.25">
      <c r="A1906" s="46" t="s">
        <v>14494</v>
      </c>
      <c r="B1906" s="45"/>
      <c r="C1906" s="45"/>
      <c r="D1906" s="45"/>
      <c r="E1906" s="45"/>
      <c r="F1906" s="45"/>
      <c r="G1906" s="45"/>
      <c r="H1906" s="45"/>
      <c r="I1906" s="45"/>
      <c r="J1906" s="45"/>
      <c r="K1906" s="45"/>
      <c r="L1906" s="45"/>
      <c r="M1906" s="45"/>
      <c r="N1906" s="45">
        <v>1</v>
      </c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>
        <v>1</v>
      </c>
      <c r="Z1906" s="45">
        <v>1</v>
      </c>
      <c r="AA1906" s="45"/>
      <c r="AB1906" s="45"/>
      <c r="AC1906" s="45"/>
      <c r="AD1906" s="45"/>
      <c r="AE1906" s="45"/>
      <c r="AF1906" s="45"/>
      <c r="AG1906" s="45"/>
      <c r="AH1906" s="45"/>
      <c r="AI1906" s="45"/>
      <c r="AJ1906" s="45"/>
      <c r="AK1906" s="45"/>
      <c r="AL1906" s="45"/>
      <c r="AM1906" s="45"/>
      <c r="AN1906" s="45"/>
      <c r="AO1906" s="45"/>
      <c r="AP1906" s="45"/>
      <c r="AQ1906" s="45"/>
      <c r="AR1906" s="45"/>
      <c r="AS1906" s="45"/>
      <c r="AT1906" s="45"/>
      <c r="AU1906" s="45"/>
      <c r="AV1906" s="45"/>
      <c r="AW1906" s="45"/>
      <c r="AX1906" s="45"/>
      <c r="AY1906" s="45"/>
      <c r="AZ1906" s="45"/>
      <c r="BA1906" s="45"/>
      <c r="BB1906" s="45"/>
      <c r="BC1906" s="45">
        <v>3</v>
      </c>
    </row>
    <row r="1907" spans="1:55" x14ac:dyDescent="0.25">
      <c r="A1907" s="46" t="s">
        <v>14495</v>
      </c>
      <c r="B1907" s="45"/>
      <c r="C1907" s="45"/>
      <c r="D1907" s="45"/>
      <c r="E1907" s="45"/>
      <c r="F1907" s="45"/>
      <c r="G1907" s="45"/>
      <c r="H1907" s="45"/>
      <c r="I1907" s="45"/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  <c r="AI1907" s="45"/>
      <c r="AJ1907" s="45"/>
      <c r="AK1907" s="45">
        <v>1</v>
      </c>
      <c r="AL1907" s="45"/>
      <c r="AM1907" s="45"/>
      <c r="AN1907" s="45"/>
      <c r="AO1907" s="45"/>
      <c r="AP1907" s="45"/>
      <c r="AQ1907" s="45"/>
      <c r="AR1907" s="45"/>
      <c r="AS1907" s="45"/>
      <c r="AT1907" s="45"/>
      <c r="AU1907" s="45"/>
      <c r="AV1907" s="45"/>
      <c r="AW1907" s="45"/>
      <c r="AX1907" s="45"/>
      <c r="AY1907" s="45"/>
      <c r="AZ1907" s="45"/>
      <c r="BA1907" s="45"/>
      <c r="BB1907" s="45"/>
      <c r="BC1907" s="45">
        <v>1</v>
      </c>
    </row>
    <row r="1908" spans="1:55" x14ac:dyDescent="0.25">
      <c r="A1908" s="46" t="s">
        <v>14496</v>
      </c>
      <c r="B1908" s="45"/>
      <c r="C1908" s="45"/>
      <c r="D1908" s="45"/>
      <c r="E1908" s="45"/>
      <c r="F1908" s="45"/>
      <c r="G1908" s="45"/>
      <c r="H1908" s="45"/>
      <c r="I1908" s="45"/>
      <c r="J1908" s="45"/>
      <c r="K1908" s="45"/>
      <c r="L1908" s="45"/>
      <c r="M1908" s="45"/>
      <c r="N1908" s="45"/>
      <c r="O1908" s="45"/>
      <c r="P1908" s="45"/>
      <c r="Q1908" s="45"/>
      <c r="R1908" s="45">
        <v>1</v>
      </c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  <c r="AT1908" s="45"/>
      <c r="AU1908" s="45"/>
      <c r="AV1908" s="45"/>
      <c r="AW1908" s="45"/>
      <c r="AX1908" s="45"/>
      <c r="AY1908" s="45"/>
      <c r="AZ1908" s="45"/>
      <c r="BA1908" s="45"/>
      <c r="BB1908" s="45"/>
      <c r="BC1908" s="45">
        <v>1</v>
      </c>
    </row>
    <row r="1909" spans="1:55" x14ac:dyDescent="0.25">
      <c r="A1909" s="46" t="s">
        <v>14497</v>
      </c>
      <c r="B1909" s="45"/>
      <c r="C1909" s="45"/>
      <c r="D1909" s="45"/>
      <c r="E1909" s="45"/>
      <c r="F1909" s="45"/>
      <c r="G1909" s="45"/>
      <c r="H1909" s="45"/>
      <c r="I1909" s="45"/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  <c r="AI1909" s="45"/>
      <c r="AJ1909" s="45">
        <v>1</v>
      </c>
      <c r="AK1909" s="45"/>
      <c r="AL1909" s="45"/>
      <c r="AM1909" s="45"/>
      <c r="AN1909" s="45">
        <v>1</v>
      </c>
      <c r="AO1909" s="45"/>
      <c r="AP1909" s="45"/>
      <c r="AQ1909" s="45"/>
      <c r="AR1909" s="45"/>
      <c r="AS1909" s="45"/>
      <c r="AT1909" s="45"/>
      <c r="AU1909" s="45"/>
      <c r="AV1909" s="45"/>
      <c r="AW1909" s="45"/>
      <c r="AX1909" s="45"/>
      <c r="AY1909" s="45"/>
      <c r="AZ1909" s="45"/>
      <c r="BA1909" s="45">
        <v>1</v>
      </c>
      <c r="BB1909" s="45"/>
      <c r="BC1909" s="45">
        <v>3</v>
      </c>
    </row>
    <row r="1910" spans="1:55" x14ac:dyDescent="0.25">
      <c r="A1910" s="46" t="s">
        <v>14498</v>
      </c>
      <c r="B1910" s="45"/>
      <c r="C1910" s="45"/>
      <c r="D1910" s="45"/>
      <c r="E1910" s="45"/>
      <c r="F1910" s="45"/>
      <c r="G1910" s="45"/>
      <c r="H1910" s="45"/>
      <c r="I1910" s="45"/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5"/>
      <c r="AI1910" s="45"/>
      <c r="AJ1910" s="45"/>
      <c r="AK1910" s="45"/>
      <c r="AL1910" s="45"/>
      <c r="AM1910" s="45"/>
      <c r="AN1910" s="45"/>
      <c r="AO1910" s="45"/>
      <c r="AP1910" s="45"/>
      <c r="AQ1910" s="45"/>
      <c r="AR1910" s="45"/>
      <c r="AS1910" s="45"/>
      <c r="AT1910" s="45"/>
      <c r="AU1910" s="45"/>
      <c r="AV1910" s="45">
        <v>1</v>
      </c>
      <c r="AW1910" s="45"/>
      <c r="AX1910" s="45"/>
      <c r="AY1910" s="45"/>
      <c r="AZ1910" s="45"/>
      <c r="BA1910" s="45"/>
      <c r="BB1910" s="45"/>
      <c r="BC1910" s="45">
        <v>1</v>
      </c>
    </row>
    <row r="1911" spans="1:55" x14ac:dyDescent="0.25">
      <c r="A1911" s="46" t="s">
        <v>14499</v>
      </c>
      <c r="B1911" s="45"/>
      <c r="C1911" s="45"/>
      <c r="D1911" s="45"/>
      <c r="E1911" s="45"/>
      <c r="F1911" s="45"/>
      <c r="G1911" s="45"/>
      <c r="H1911" s="45"/>
      <c r="I1911" s="45"/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  <c r="AI1911" s="45"/>
      <c r="AJ1911" s="45"/>
      <c r="AK1911" s="45"/>
      <c r="AL1911" s="45"/>
      <c r="AM1911" s="45"/>
      <c r="AN1911" s="45"/>
      <c r="AO1911" s="45">
        <v>1</v>
      </c>
      <c r="AP1911" s="45"/>
      <c r="AQ1911" s="45"/>
      <c r="AR1911" s="45"/>
      <c r="AS1911" s="45"/>
      <c r="AT1911" s="45"/>
      <c r="AU1911" s="45"/>
      <c r="AV1911" s="45"/>
      <c r="AW1911" s="45"/>
      <c r="AX1911" s="45"/>
      <c r="AY1911" s="45"/>
      <c r="AZ1911" s="45"/>
      <c r="BA1911" s="45"/>
      <c r="BB1911" s="45"/>
      <c r="BC1911" s="45">
        <v>1</v>
      </c>
    </row>
    <row r="1912" spans="1:55" x14ac:dyDescent="0.25">
      <c r="A1912" s="46" t="s">
        <v>14500</v>
      </c>
      <c r="B1912" s="45"/>
      <c r="C1912" s="45"/>
      <c r="D1912" s="45"/>
      <c r="E1912" s="45"/>
      <c r="F1912" s="45"/>
      <c r="G1912" s="45"/>
      <c r="H1912" s="45"/>
      <c r="I1912" s="45"/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>
        <v>1</v>
      </c>
      <c r="AD1912" s="45"/>
      <c r="AE1912" s="45"/>
      <c r="AF1912" s="45"/>
      <c r="AG1912" s="45"/>
      <c r="AH1912" s="45"/>
      <c r="AI1912" s="45"/>
      <c r="AJ1912" s="45"/>
      <c r="AK1912" s="45"/>
      <c r="AL1912" s="45"/>
      <c r="AM1912" s="45"/>
      <c r="AN1912" s="45"/>
      <c r="AO1912" s="45"/>
      <c r="AP1912" s="45"/>
      <c r="AQ1912" s="45"/>
      <c r="AR1912" s="45"/>
      <c r="AS1912" s="45"/>
      <c r="AT1912" s="45"/>
      <c r="AU1912" s="45"/>
      <c r="AV1912" s="45"/>
      <c r="AW1912" s="45"/>
      <c r="AX1912" s="45"/>
      <c r="AY1912" s="45"/>
      <c r="AZ1912" s="45"/>
      <c r="BA1912" s="45"/>
      <c r="BB1912" s="45"/>
      <c r="BC1912" s="45">
        <v>1</v>
      </c>
    </row>
    <row r="1913" spans="1:55" x14ac:dyDescent="0.25">
      <c r="A1913" s="46" t="s">
        <v>14501</v>
      </c>
      <c r="B1913" s="45"/>
      <c r="C1913" s="45"/>
      <c r="D1913" s="45"/>
      <c r="E1913" s="45"/>
      <c r="F1913" s="45"/>
      <c r="G1913" s="45"/>
      <c r="H1913" s="45"/>
      <c r="I1913" s="45"/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  <c r="AI1913" s="45"/>
      <c r="AJ1913" s="45"/>
      <c r="AK1913" s="45"/>
      <c r="AL1913" s="45"/>
      <c r="AM1913" s="45"/>
      <c r="AN1913" s="45"/>
      <c r="AO1913" s="45"/>
      <c r="AP1913" s="45"/>
      <c r="AQ1913" s="45"/>
      <c r="AR1913" s="45"/>
      <c r="AS1913" s="45"/>
      <c r="AT1913" s="45"/>
      <c r="AU1913" s="45"/>
      <c r="AV1913" s="45"/>
      <c r="AW1913" s="45"/>
      <c r="AX1913" s="45"/>
      <c r="AY1913" s="45">
        <v>1</v>
      </c>
      <c r="AZ1913" s="45"/>
      <c r="BA1913" s="45"/>
      <c r="BB1913" s="45"/>
      <c r="BC1913" s="45">
        <v>1</v>
      </c>
    </row>
    <row r="1914" spans="1:55" x14ac:dyDescent="0.25">
      <c r="A1914" s="46" t="s">
        <v>14502</v>
      </c>
      <c r="B1914" s="45">
        <v>1</v>
      </c>
      <c r="C1914" s="45"/>
      <c r="D1914" s="45"/>
      <c r="E1914" s="45"/>
      <c r="F1914" s="45"/>
      <c r="G1914" s="45"/>
      <c r="H1914" s="45"/>
      <c r="I1914" s="45"/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  <c r="AT1914" s="45"/>
      <c r="AU1914" s="45"/>
      <c r="AV1914" s="45"/>
      <c r="AW1914" s="45"/>
      <c r="AX1914" s="45"/>
      <c r="AY1914" s="45"/>
      <c r="AZ1914" s="45"/>
      <c r="BA1914" s="45"/>
      <c r="BB1914" s="45"/>
      <c r="BC1914" s="45">
        <v>1</v>
      </c>
    </row>
    <row r="1915" spans="1:55" x14ac:dyDescent="0.25">
      <c r="A1915" s="46" t="s">
        <v>14503</v>
      </c>
      <c r="B1915" s="45"/>
      <c r="C1915" s="45"/>
      <c r="D1915" s="45"/>
      <c r="E1915" s="45"/>
      <c r="F1915" s="45"/>
      <c r="G1915" s="45"/>
      <c r="H1915" s="45"/>
      <c r="I1915" s="45"/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>
        <v>1</v>
      </c>
      <c r="AB1915" s="45"/>
      <c r="AC1915" s="45"/>
      <c r="AD1915" s="45"/>
      <c r="AE1915" s="45"/>
      <c r="AF1915" s="45"/>
      <c r="AG1915" s="45"/>
      <c r="AH1915" s="45"/>
      <c r="AI1915" s="45"/>
      <c r="AJ1915" s="45"/>
      <c r="AK1915" s="45"/>
      <c r="AL1915" s="45"/>
      <c r="AM1915" s="45"/>
      <c r="AN1915" s="45"/>
      <c r="AO1915" s="45"/>
      <c r="AP1915" s="45"/>
      <c r="AQ1915" s="45"/>
      <c r="AR1915" s="45"/>
      <c r="AS1915" s="45"/>
      <c r="AT1915" s="45"/>
      <c r="AU1915" s="45"/>
      <c r="AV1915" s="45"/>
      <c r="AW1915" s="45"/>
      <c r="AX1915" s="45"/>
      <c r="AY1915" s="45"/>
      <c r="AZ1915" s="45"/>
      <c r="BA1915" s="45"/>
      <c r="BB1915" s="45"/>
      <c r="BC1915" s="45">
        <v>1</v>
      </c>
    </row>
    <row r="1916" spans="1:55" x14ac:dyDescent="0.25">
      <c r="A1916" s="46" t="s">
        <v>14504</v>
      </c>
      <c r="B1916" s="45"/>
      <c r="C1916" s="45"/>
      <c r="D1916" s="45"/>
      <c r="E1916" s="45"/>
      <c r="F1916" s="45"/>
      <c r="G1916" s="45"/>
      <c r="H1916" s="45"/>
      <c r="I1916" s="45"/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  <c r="AI1916" s="45"/>
      <c r="AJ1916" s="45"/>
      <c r="AK1916" s="45"/>
      <c r="AL1916" s="45"/>
      <c r="AM1916" s="45">
        <v>1</v>
      </c>
      <c r="AN1916" s="45"/>
      <c r="AO1916" s="45"/>
      <c r="AP1916" s="45"/>
      <c r="AQ1916" s="45"/>
      <c r="AR1916" s="45"/>
      <c r="AS1916" s="45"/>
      <c r="AT1916" s="45"/>
      <c r="AU1916" s="45"/>
      <c r="AV1916" s="45"/>
      <c r="AW1916" s="45"/>
      <c r="AX1916" s="45"/>
      <c r="AY1916" s="45"/>
      <c r="AZ1916" s="45"/>
      <c r="BA1916" s="45"/>
      <c r="BB1916" s="45"/>
      <c r="BC1916" s="45">
        <v>1</v>
      </c>
    </row>
    <row r="1917" spans="1:55" x14ac:dyDescent="0.25">
      <c r="A1917" s="46" t="s">
        <v>14505</v>
      </c>
      <c r="B1917" s="45"/>
      <c r="C1917" s="45"/>
      <c r="D1917" s="45"/>
      <c r="E1917" s="45"/>
      <c r="F1917" s="45"/>
      <c r="G1917" s="45"/>
      <c r="H1917" s="45"/>
      <c r="I1917" s="45"/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>
        <v>1</v>
      </c>
      <c r="AD1917" s="45"/>
      <c r="AE1917" s="45"/>
      <c r="AF1917" s="45"/>
      <c r="AG1917" s="45"/>
      <c r="AH1917" s="45"/>
      <c r="AI1917" s="45"/>
      <c r="AJ1917" s="45"/>
      <c r="AK1917" s="45"/>
      <c r="AL1917" s="45"/>
      <c r="AM1917" s="45"/>
      <c r="AN1917" s="45"/>
      <c r="AO1917" s="45"/>
      <c r="AP1917" s="45"/>
      <c r="AQ1917" s="45"/>
      <c r="AR1917" s="45"/>
      <c r="AS1917" s="45"/>
      <c r="AT1917" s="45"/>
      <c r="AU1917" s="45"/>
      <c r="AV1917" s="45"/>
      <c r="AW1917" s="45"/>
      <c r="AX1917" s="45"/>
      <c r="AY1917" s="45"/>
      <c r="AZ1917" s="45"/>
      <c r="BA1917" s="45"/>
      <c r="BB1917" s="45"/>
      <c r="BC1917" s="45">
        <v>1</v>
      </c>
    </row>
    <row r="1918" spans="1:55" x14ac:dyDescent="0.25">
      <c r="A1918" s="46" t="s">
        <v>14506</v>
      </c>
      <c r="B1918" s="45"/>
      <c r="C1918" s="45"/>
      <c r="D1918" s="45"/>
      <c r="E1918" s="45"/>
      <c r="F1918" s="45"/>
      <c r="G1918" s="45"/>
      <c r="H1918" s="45"/>
      <c r="I1918" s="45"/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5"/>
      <c r="AH1918" s="45"/>
      <c r="AI1918" s="45"/>
      <c r="AJ1918" s="45"/>
      <c r="AK1918" s="45"/>
      <c r="AL1918" s="45"/>
      <c r="AM1918" s="45"/>
      <c r="AN1918" s="45"/>
      <c r="AO1918" s="45"/>
      <c r="AP1918" s="45"/>
      <c r="AQ1918" s="45"/>
      <c r="AR1918" s="45">
        <v>1</v>
      </c>
      <c r="AS1918" s="45"/>
      <c r="AT1918" s="45"/>
      <c r="AU1918" s="45"/>
      <c r="AV1918" s="45"/>
      <c r="AW1918" s="45"/>
      <c r="AX1918" s="45"/>
      <c r="AY1918" s="45"/>
      <c r="AZ1918" s="45"/>
      <c r="BA1918" s="45"/>
      <c r="BB1918" s="45"/>
      <c r="BC1918" s="45">
        <v>1</v>
      </c>
    </row>
    <row r="1919" spans="1:55" x14ac:dyDescent="0.25">
      <c r="A1919" s="46" t="s">
        <v>14507</v>
      </c>
      <c r="B1919" s="45"/>
      <c r="C1919" s="45"/>
      <c r="D1919" s="45"/>
      <c r="E1919" s="45"/>
      <c r="F1919" s="45"/>
      <c r="G1919" s="45"/>
      <c r="H1919" s="45"/>
      <c r="I1919" s="45"/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5"/>
      <c r="AH1919" s="45"/>
      <c r="AI1919" s="45"/>
      <c r="AJ1919" s="45">
        <v>1</v>
      </c>
      <c r="AK1919" s="45"/>
      <c r="AL1919" s="45"/>
      <c r="AM1919" s="45"/>
      <c r="AN1919" s="45"/>
      <c r="AO1919" s="45"/>
      <c r="AP1919" s="45"/>
      <c r="AQ1919" s="45"/>
      <c r="AR1919" s="45"/>
      <c r="AS1919" s="45"/>
      <c r="AT1919" s="45"/>
      <c r="AU1919" s="45"/>
      <c r="AV1919" s="45"/>
      <c r="AW1919" s="45"/>
      <c r="AX1919" s="45"/>
      <c r="AY1919" s="45"/>
      <c r="AZ1919" s="45"/>
      <c r="BA1919" s="45"/>
      <c r="BB1919" s="45"/>
      <c r="BC1919" s="45">
        <v>1</v>
      </c>
    </row>
    <row r="1920" spans="1:55" x14ac:dyDescent="0.25">
      <c r="A1920" s="46" t="s">
        <v>14508</v>
      </c>
      <c r="B1920" s="45"/>
      <c r="C1920" s="45"/>
      <c r="D1920" s="45"/>
      <c r="E1920" s="45"/>
      <c r="F1920" s="45"/>
      <c r="G1920" s="45"/>
      <c r="H1920" s="45"/>
      <c r="I1920" s="45"/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5"/>
      <c r="AH1920" s="45"/>
      <c r="AI1920" s="45"/>
      <c r="AJ1920" s="45"/>
      <c r="AK1920" s="45"/>
      <c r="AL1920" s="45"/>
      <c r="AM1920" s="45"/>
      <c r="AN1920" s="45"/>
      <c r="AO1920" s="45">
        <v>1</v>
      </c>
      <c r="AP1920" s="45"/>
      <c r="AQ1920" s="45"/>
      <c r="AR1920" s="45"/>
      <c r="AS1920" s="45"/>
      <c r="AT1920" s="45"/>
      <c r="AU1920" s="45"/>
      <c r="AV1920" s="45"/>
      <c r="AW1920" s="45"/>
      <c r="AX1920" s="45"/>
      <c r="AY1920" s="45"/>
      <c r="AZ1920" s="45"/>
      <c r="BA1920" s="45"/>
      <c r="BB1920" s="45"/>
      <c r="BC1920" s="45">
        <v>1</v>
      </c>
    </row>
    <row r="1921" spans="1:55" x14ac:dyDescent="0.25">
      <c r="A1921" s="46" t="s">
        <v>14509</v>
      </c>
      <c r="B1921" s="45"/>
      <c r="C1921" s="45"/>
      <c r="D1921" s="45"/>
      <c r="E1921" s="45">
        <v>1</v>
      </c>
      <c r="F1921" s="45"/>
      <c r="G1921" s="45"/>
      <c r="H1921" s="45"/>
      <c r="I1921" s="45"/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5"/>
      <c r="AH1921" s="45"/>
      <c r="AI1921" s="45"/>
      <c r="AJ1921" s="45"/>
      <c r="AK1921" s="45"/>
      <c r="AL1921" s="45"/>
      <c r="AM1921" s="45"/>
      <c r="AN1921" s="45"/>
      <c r="AO1921" s="45"/>
      <c r="AP1921" s="45"/>
      <c r="AQ1921" s="45"/>
      <c r="AR1921" s="45"/>
      <c r="AS1921" s="45"/>
      <c r="AT1921" s="45"/>
      <c r="AU1921" s="45"/>
      <c r="AV1921" s="45"/>
      <c r="AW1921" s="45"/>
      <c r="AX1921" s="45"/>
      <c r="AY1921" s="45"/>
      <c r="AZ1921" s="45"/>
      <c r="BA1921" s="45"/>
      <c r="BB1921" s="45"/>
      <c r="BC1921" s="45">
        <v>1</v>
      </c>
    </row>
    <row r="1922" spans="1:55" x14ac:dyDescent="0.25">
      <c r="A1922" s="46" t="s">
        <v>14510</v>
      </c>
      <c r="B1922" s="45"/>
      <c r="C1922" s="45"/>
      <c r="D1922" s="45"/>
      <c r="E1922" s="45"/>
      <c r="F1922" s="45"/>
      <c r="G1922" s="45"/>
      <c r="H1922" s="45"/>
      <c r="I1922" s="45"/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>
        <v>1</v>
      </c>
      <c r="AB1922" s="45"/>
      <c r="AC1922" s="45"/>
      <c r="AD1922" s="45"/>
      <c r="AE1922" s="45"/>
      <c r="AF1922" s="45"/>
      <c r="AG1922" s="45"/>
      <c r="AH1922" s="45"/>
      <c r="AI1922" s="45"/>
      <c r="AJ1922" s="45"/>
      <c r="AK1922" s="45"/>
      <c r="AL1922" s="45"/>
      <c r="AM1922" s="45"/>
      <c r="AN1922" s="45"/>
      <c r="AO1922" s="45"/>
      <c r="AP1922" s="45"/>
      <c r="AQ1922" s="45"/>
      <c r="AR1922" s="45"/>
      <c r="AS1922" s="45"/>
      <c r="AT1922" s="45"/>
      <c r="AU1922" s="45"/>
      <c r="AV1922" s="45"/>
      <c r="AW1922" s="45"/>
      <c r="AX1922" s="45"/>
      <c r="AY1922" s="45"/>
      <c r="AZ1922" s="45"/>
      <c r="BA1922" s="45"/>
      <c r="BB1922" s="45"/>
      <c r="BC1922" s="45">
        <v>1</v>
      </c>
    </row>
    <row r="1923" spans="1:55" x14ac:dyDescent="0.25">
      <c r="A1923" s="46" t="s">
        <v>14511</v>
      </c>
      <c r="B1923" s="45"/>
      <c r="C1923" s="45"/>
      <c r="D1923" s="45">
        <v>1</v>
      </c>
      <c r="E1923" s="45"/>
      <c r="F1923" s="45"/>
      <c r="G1923" s="45"/>
      <c r="H1923" s="45"/>
      <c r="I1923" s="45"/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5"/>
      <c r="AH1923" s="45"/>
      <c r="AI1923" s="45"/>
      <c r="AJ1923" s="45"/>
      <c r="AK1923" s="45"/>
      <c r="AL1923" s="45"/>
      <c r="AM1923" s="45"/>
      <c r="AN1923" s="45"/>
      <c r="AO1923" s="45"/>
      <c r="AP1923" s="45"/>
      <c r="AQ1923" s="45"/>
      <c r="AR1923" s="45"/>
      <c r="AS1923" s="45"/>
      <c r="AT1923" s="45"/>
      <c r="AU1923" s="45"/>
      <c r="AV1923" s="45"/>
      <c r="AW1923" s="45"/>
      <c r="AX1923" s="45"/>
      <c r="AY1923" s="45"/>
      <c r="AZ1923" s="45"/>
      <c r="BA1923" s="45"/>
      <c r="BB1923" s="45"/>
      <c r="BC1923" s="45">
        <v>1</v>
      </c>
    </row>
    <row r="1924" spans="1:55" x14ac:dyDescent="0.25">
      <c r="A1924" s="46" t="s">
        <v>14512</v>
      </c>
      <c r="B1924" s="45"/>
      <c r="C1924" s="45"/>
      <c r="D1924" s="45"/>
      <c r="E1924" s="45"/>
      <c r="F1924" s="45"/>
      <c r="G1924" s="45"/>
      <c r="H1924" s="45"/>
      <c r="I1924" s="45"/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>
        <v>1</v>
      </c>
      <c r="Z1924" s="45"/>
      <c r="AA1924" s="45"/>
      <c r="AB1924" s="45"/>
      <c r="AC1924" s="45"/>
      <c r="AD1924" s="45"/>
      <c r="AE1924" s="45"/>
      <c r="AF1924" s="45"/>
      <c r="AG1924" s="45"/>
      <c r="AH1924" s="45"/>
      <c r="AI1924" s="45"/>
      <c r="AJ1924" s="45"/>
      <c r="AK1924" s="45"/>
      <c r="AL1924" s="45"/>
      <c r="AM1924" s="45"/>
      <c r="AN1924" s="45"/>
      <c r="AO1924" s="45"/>
      <c r="AP1924" s="45"/>
      <c r="AQ1924" s="45"/>
      <c r="AR1924" s="45"/>
      <c r="AS1924" s="45"/>
      <c r="AT1924" s="45"/>
      <c r="AU1924" s="45"/>
      <c r="AV1924" s="45"/>
      <c r="AW1924" s="45"/>
      <c r="AX1924" s="45"/>
      <c r="AY1924" s="45"/>
      <c r="AZ1924" s="45"/>
      <c r="BA1924" s="45"/>
      <c r="BB1924" s="45"/>
      <c r="BC1924" s="45">
        <v>1</v>
      </c>
    </row>
    <row r="1925" spans="1:55" x14ac:dyDescent="0.25">
      <c r="A1925" s="46" t="s">
        <v>14513</v>
      </c>
      <c r="B1925" s="45"/>
      <c r="C1925" s="45"/>
      <c r="D1925" s="45"/>
      <c r="E1925" s="45"/>
      <c r="F1925" s="45"/>
      <c r="G1925" s="45"/>
      <c r="H1925" s="45"/>
      <c r="I1925" s="45"/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>
        <v>1</v>
      </c>
      <c r="AC1925" s="45"/>
      <c r="AD1925" s="45"/>
      <c r="AE1925" s="45"/>
      <c r="AF1925" s="45"/>
      <c r="AG1925" s="45"/>
      <c r="AH1925" s="45"/>
      <c r="AI1925" s="45"/>
      <c r="AJ1925" s="45"/>
      <c r="AK1925" s="45"/>
      <c r="AL1925" s="45"/>
      <c r="AM1925" s="45"/>
      <c r="AN1925" s="45"/>
      <c r="AO1925" s="45"/>
      <c r="AP1925" s="45"/>
      <c r="AQ1925" s="45"/>
      <c r="AR1925" s="45"/>
      <c r="AS1925" s="45"/>
      <c r="AT1925" s="45"/>
      <c r="AU1925" s="45"/>
      <c r="AV1925" s="45"/>
      <c r="AW1925" s="45"/>
      <c r="AX1925" s="45"/>
      <c r="AY1925" s="45"/>
      <c r="AZ1925" s="45"/>
      <c r="BA1925" s="45"/>
      <c r="BB1925" s="45"/>
      <c r="BC1925" s="45">
        <v>1</v>
      </c>
    </row>
    <row r="1926" spans="1:55" x14ac:dyDescent="0.25">
      <c r="A1926" s="46" t="s">
        <v>14514</v>
      </c>
      <c r="B1926" s="45"/>
      <c r="C1926" s="45"/>
      <c r="D1926" s="45"/>
      <c r="E1926" s="45"/>
      <c r="F1926" s="45"/>
      <c r="G1926" s="45"/>
      <c r="H1926" s="45"/>
      <c r="I1926" s="45"/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5"/>
      <c r="AH1926" s="45"/>
      <c r="AI1926" s="45"/>
      <c r="AJ1926" s="45"/>
      <c r="AK1926" s="45"/>
      <c r="AL1926" s="45"/>
      <c r="AM1926" s="45"/>
      <c r="AN1926" s="45"/>
      <c r="AO1926" s="45"/>
      <c r="AP1926" s="45"/>
      <c r="AQ1926" s="45"/>
      <c r="AR1926" s="45"/>
      <c r="AS1926" s="45"/>
      <c r="AT1926" s="45">
        <v>1</v>
      </c>
      <c r="AU1926" s="45"/>
      <c r="AV1926" s="45"/>
      <c r="AW1926" s="45"/>
      <c r="AX1926" s="45"/>
      <c r="AY1926" s="45"/>
      <c r="AZ1926" s="45"/>
      <c r="BA1926" s="45"/>
      <c r="BB1926" s="45"/>
      <c r="BC1926" s="45">
        <v>1</v>
      </c>
    </row>
    <row r="1927" spans="1:55" x14ac:dyDescent="0.25">
      <c r="A1927" s="46" t="s">
        <v>14515</v>
      </c>
      <c r="B1927" s="45"/>
      <c r="C1927" s="45"/>
      <c r="D1927" s="45"/>
      <c r="E1927" s="45"/>
      <c r="F1927" s="45">
        <v>1</v>
      </c>
      <c r="G1927" s="45"/>
      <c r="H1927" s="45"/>
      <c r="I1927" s="45"/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5"/>
      <c r="AH1927" s="45"/>
      <c r="AI1927" s="45"/>
      <c r="AJ1927" s="45"/>
      <c r="AK1927" s="45"/>
      <c r="AL1927" s="45"/>
      <c r="AM1927" s="45"/>
      <c r="AN1927" s="45"/>
      <c r="AO1927" s="45"/>
      <c r="AP1927" s="45"/>
      <c r="AQ1927" s="45"/>
      <c r="AR1927" s="45"/>
      <c r="AS1927" s="45"/>
      <c r="AT1927" s="45"/>
      <c r="AU1927" s="45"/>
      <c r="AV1927" s="45"/>
      <c r="AW1927" s="45"/>
      <c r="AX1927" s="45"/>
      <c r="AY1927" s="45"/>
      <c r="AZ1927" s="45"/>
      <c r="BA1927" s="45"/>
      <c r="BB1927" s="45"/>
      <c r="BC1927" s="45">
        <v>1</v>
      </c>
    </row>
    <row r="1928" spans="1:55" x14ac:dyDescent="0.25">
      <c r="A1928" s="46" t="s">
        <v>14516</v>
      </c>
      <c r="B1928" s="45"/>
      <c r="C1928" s="45"/>
      <c r="D1928" s="45"/>
      <c r="E1928" s="45"/>
      <c r="F1928" s="45"/>
      <c r="G1928" s="45"/>
      <c r="H1928" s="45"/>
      <c r="I1928" s="45"/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>
        <v>1</v>
      </c>
      <c r="X1928" s="45"/>
      <c r="Y1928" s="45"/>
      <c r="Z1928" s="45"/>
      <c r="AA1928" s="45"/>
      <c r="AB1928" s="45"/>
      <c r="AC1928" s="45"/>
      <c r="AD1928" s="45"/>
      <c r="AE1928" s="45">
        <v>1</v>
      </c>
      <c r="AF1928" s="45"/>
      <c r="AG1928" s="45"/>
      <c r="AH1928" s="45"/>
      <c r="AI1928" s="45"/>
      <c r="AJ1928" s="45"/>
      <c r="AK1928" s="45"/>
      <c r="AL1928" s="45"/>
      <c r="AM1928" s="45"/>
      <c r="AN1928" s="45">
        <v>1</v>
      </c>
      <c r="AO1928" s="45"/>
      <c r="AP1928" s="45"/>
      <c r="AQ1928" s="45">
        <v>1</v>
      </c>
      <c r="AR1928" s="45"/>
      <c r="AS1928" s="45"/>
      <c r="AT1928" s="45"/>
      <c r="AU1928" s="45"/>
      <c r="AV1928" s="45">
        <v>1</v>
      </c>
      <c r="AW1928" s="45"/>
      <c r="AX1928" s="45"/>
      <c r="AY1928" s="45"/>
      <c r="AZ1928" s="45"/>
      <c r="BA1928" s="45"/>
      <c r="BB1928" s="45"/>
      <c r="BC1928" s="45">
        <v>5</v>
      </c>
    </row>
    <row r="1929" spans="1:55" x14ac:dyDescent="0.25">
      <c r="A1929" s="46" t="s">
        <v>14517</v>
      </c>
      <c r="B1929" s="45"/>
      <c r="C1929" s="45"/>
      <c r="D1929" s="45"/>
      <c r="E1929" s="45"/>
      <c r="F1929" s="45"/>
      <c r="G1929" s="45"/>
      <c r="H1929" s="45"/>
      <c r="I1929" s="45"/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5"/>
      <c r="AH1929" s="45"/>
      <c r="AI1929" s="45"/>
      <c r="AJ1929" s="45"/>
      <c r="AK1929" s="45"/>
      <c r="AL1929" s="45"/>
      <c r="AM1929" s="45"/>
      <c r="AN1929" s="45"/>
      <c r="AO1929" s="45"/>
      <c r="AP1929" s="45"/>
      <c r="AQ1929" s="45"/>
      <c r="AR1929" s="45"/>
      <c r="AS1929" s="45"/>
      <c r="AT1929" s="45">
        <v>1</v>
      </c>
      <c r="AU1929" s="45"/>
      <c r="AV1929" s="45"/>
      <c r="AW1929" s="45"/>
      <c r="AX1929" s="45"/>
      <c r="AY1929" s="45"/>
      <c r="AZ1929" s="45"/>
      <c r="BA1929" s="45"/>
      <c r="BB1929" s="45"/>
      <c r="BC1929" s="45">
        <v>1</v>
      </c>
    </row>
    <row r="1930" spans="1:55" x14ac:dyDescent="0.25">
      <c r="A1930" s="46" t="s">
        <v>14518</v>
      </c>
      <c r="B1930" s="45"/>
      <c r="C1930" s="45"/>
      <c r="D1930" s="45"/>
      <c r="E1930" s="45"/>
      <c r="F1930" s="45">
        <v>1</v>
      </c>
      <c r="G1930" s="45"/>
      <c r="H1930" s="45"/>
      <c r="I1930" s="45"/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5"/>
      <c r="AH1930" s="45"/>
      <c r="AI1930" s="45"/>
      <c r="AJ1930" s="45"/>
      <c r="AK1930" s="45"/>
      <c r="AL1930" s="45"/>
      <c r="AM1930" s="45"/>
      <c r="AN1930" s="45"/>
      <c r="AO1930" s="45"/>
      <c r="AP1930" s="45"/>
      <c r="AQ1930" s="45"/>
      <c r="AR1930" s="45"/>
      <c r="AS1930" s="45"/>
      <c r="AT1930" s="45"/>
      <c r="AU1930" s="45"/>
      <c r="AV1930" s="45"/>
      <c r="AW1930" s="45"/>
      <c r="AX1930" s="45"/>
      <c r="AY1930" s="45"/>
      <c r="AZ1930" s="45"/>
      <c r="BA1930" s="45"/>
      <c r="BB1930" s="45"/>
      <c r="BC1930" s="45">
        <v>1</v>
      </c>
    </row>
    <row r="1931" spans="1:55" x14ac:dyDescent="0.25">
      <c r="A1931" s="46" t="s">
        <v>14519</v>
      </c>
      <c r="B1931" s="45">
        <v>1</v>
      </c>
      <c r="C1931" s="45"/>
      <c r="D1931" s="45"/>
      <c r="E1931" s="45"/>
      <c r="F1931" s="45"/>
      <c r="G1931" s="45"/>
      <c r="H1931" s="45"/>
      <c r="I1931" s="45"/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5"/>
      <c r="AH1931" s="45"/>
      <c r="AI1931" s="45"/>
      <c r="AJ1931" s="45"/>
      <c r="AK1931" s="45"/>
      <c r="AL1931" s="45"/>
      <c r="AM1931" s="45"/>
      <c r="AN1931" s="45"/>
      <c r="AO1931" s="45"/>
      <c r="AP1931" s="45"/>
      <c r="AQ1931" s="45"/>
      <c r="AR1931" s="45"/>
      <c r="AS1931" s="45"/>
      <c r="AT1931" s="45"/>
      <c r="AU1931" s="45"/>
      <c r="AV1931" s="45"/>
      <c r="AW1931" s="45"/>
      <c r="AX1931" s="45"/>
      <c r="AY1931" s="45"/>
      <c r="AZ1931" s="45"/>
      <c r="BA1931" s="45"/>
      <c r="BB1931" s="45"/>
      <c r="BC1931" s="45">
        <v>1</v>
      </c>
    </row>
    <row r="1932" spans="1:55" x14ac:dyDescent="0.25">
      <c r="A1932" s="46" t="s">
        <v>14520</v>
      </c>
      <c r="B1932" s="45"/>
      <c r="C1932" s="45"/>
      <c r="D1932" s="45"/>
      <c r="E1932" s="45">
        <v>1</v>
      </c>
      <c r="F1932" s="45"/>
      <c r="G1932" s="45">
        <v>1</v>
      </c>
      <c r="H1932" s="45"/>
      <c r="I1932" s="45"/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  <c r="AG1932" s="45"/>
      <c r="AH1932" s="45"/>
      <c r="AI1932" s="45"/>
      <c r="AJ1932" s="45"/>
      <c r="AK1932" s="45"/>
      <c r="AL1932" s="45"/>
      <c r="AM1932" s="45"/>
      <c r="AN1932" s="45"/>
      <c r="AO1932" s="45"/>
      <c r="AP1932" s="45"/>
      <c r="AQ1932" s="45"/>
      <c r="AR1932" s="45"/>
      <c r="AS1932" s="45"/>
      <c r="AT1932" s="45"/>
      <c r="AU1932" s="45"/>
      <c r="AV1932" s="45"/>
      <c r="AW1932" s="45"/>
      <c r="AX1932" s="45"/>
      <c r="AY1932" s="45"/>
      <c r="AZ1932" s="45"/>
      <c r="BA1932" s="45"/>
      <c r="BB1932" s="45"/>
      <c r="BC1932" s="45">
        <v>2</v>
      </c>
    </row>
    <row r="1933" spans="1:55" x14ac:dyDescent="0.25">
      <c r="A1933" s="46" t="s">
        <v>14521</v>
      </c>
      <c r="B1933" s="45"/>
      <c r="C1933" s="45"/>
      <c r="D1933" s="45"/>
      <c r="E1933" s="45"/>
      <c r="F1933" s="45"/>
      <c r="G1933" s="45"/>
      <c r="H1933" s="45"/>
      <c r="I1933" s="45"/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  <c r="AG1933" s="45"/>
      <c r="AH1933" s="45"/>
      <c r="AI1933" s="45"/>
      <c r="AJ1933" s="45"/>
      <c r="AK1933" s="45"/>
      <c r="AL1933" s="45"/>
      <c r="AM1933" s="45"/>
      <c r="AN1933" s="45"/>
      <c r="AO1933" s="45"/>
      <c r="AP1933" s="45"/>
      <c r="AQ1933" s="45"/>
      <c r="AR1933" s="45"/>
      <c r="AS1933" s="45"/>
      <c r="AT1933" s="45">
        <v>1</v>
      </c>
      <c r="AU1933" s="45"/>
      <c r="AV1933" s="45"/>
      <c r="AW1933" s="45"/>
      <c r="AX1933" s="45"/>
      <c r="AY1933" s="45"/>
      <c r="AZ1933" s="45"/>
      <c r="BA1933" s="45"/>
      <c r="BB1933" s="45"/>
      <c r="BC1933" s="45">
        <v>1</v>
      </c>
    </row>
    <row r="1934" spans="1:55" x14ac:dyDescent="0.25">
      <c r="A1934" s="46" t="s">
        <v>14522</v>
      </c>
      <c r="B1934" s="45"/>
      <c r="C1934" s="45"/>
      <c r="D1934" s="45"/>
      <c r="E1934" s="45"/>
      <c r="F1934" s="45"/>
      <c r="G1934" s="45"/>
      <c r="H1934" s="45"/>
      <c r="I1934" s="45"/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  <c r="AG1934" s="45"/>
      <c r="AH1934" s="45"/>
      <c r="AI1934" s="45"/>
      <c r="AJ1934" s="45"/>
      <c r="AK1934" s="45"/>
      <c r="AL1934" s="45"/>
      <c r="AM1934" s="45"/>
      <c r="AN1934" s="45"/>
      <c r="AO1934" s="45"/>
      <c r="AP1934" s="45"/>
      <c r="AQ1934" s="45"/>
      <c r="AR1934" s="45"/>
      <c r="AS1934" s="45"/>
      <c r="AT1934" s="45">
        <v>1</v>
      </c>
      <c r="AU1934" s="45"/>
      <c r="AV1934" s="45"/>
      <c r="AW1934" s="45"/>
      <c r="AX1934" s="45"/>
      <c r="AY1934" s="45"/>
      <c r="AZ1934" s="45"/>
      <c r="BA1934" s="45"/>
      <c r="BB1934" s="45"/>
      <c r="BC1934" s="45">
        <v>1</v>
      </c>
    </row>
    <row r="1935" spans="1:55" x14ac:dyDescent="0.25">
      <c r="A1935" s="46" t="s">
        <v>14523</v>
      </c>
      <c r="B1935" s="45"/>
      <c r="C1935" s="45"/>
      <c r="D1935" s="45"/>
      <c r="E1935" s="45"/>
      <c r="F1935" s="45"/>
      <c r="G1935" s="45"/>
      <c r="H1935" s="45"/>
      <c r="I1935" s="45"/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  <c r="AG1935" s="45"/>
      <c r="AH1935" s="45"/>
      <c r="AI1935" s="45"/>
      <c r="AJ1935" s="45"/>
      <c r="AK1935" s="45"/>
      <c r="AL1935" s="45"/>
      <c r="AM1935" s="45"/>
      <c r="AN1935" s="45"/>
      <c r="AO1935" s="45"/>
      <c r="AP1935" s="45"/>
      <c r="AQ1935" s="45"/>
      <c r="AR1935" s="45">
        <v>1</v>
      </c>
      <c r="AS1935" s="45"/>
      <c r="AT1935" s="45"/>
      <c r="AU1935" s="45"/>
      <c r="AV1935" s="45"/>
      <c r="AW1935" s="45"/>
      <c r="AX1935" s="45"/>
      <c r="AY1935" s="45"/>
      <c r="AZ1935" s="45"/>
      <c r="BA1935" s="45"/>
      <c r="BB1935" s="45"/>
      <c r="BC1935" s="45">
        <v>1</v>
      </c>
    </row>
    <row r="1936" spans="1:55" x14ac:dyDescent="0.25">
      <c r="A1936" s="46" t="s">
        <v>14525</v>
      </c>
      <c r="B1936" s="45">
        <v>30</v>
      </c>
      <c r="C1936" s="45">
        <v>68</v>
      </c>
      <c r="D1936" s="45">
        <v>76</v>
      </c>
      <c r="E1936" s="45">
        <v>16</v>
      </c>
      <c r="F1936" s="45">
        <v>60</v>
      </c>
      <c r="G1936" s="45">
        <v>65</v>
      </c>
      <c r="H1936" s="45">
        <v>9</v>
      </c>
      <c r="I1936" s="45">
        <v>1</v>
      </c>
      <c r="J1936" s="45">
        <v>4</v>
      </c>
      <c r="K1936" s="45">
        <v>68</v>
      </c>
      <c r="L1936" s="45">
        <v>160</v>
      </c>
      <c r="M1936" s="45">
        <v>6</v>
      </c>
      <c r="N1936" s="45">
        <v>100</v>
      </c>
      <c r="O1936" s="45">
        <v>45</v>
      </c>
      <c r="P1936" s="45">
        <v>103</v>
      </c>
      <c r="Q1936" s="45">
        <v>93</v>
      </c>
      <c r="R1936" s="45">
        <v>106</v>
      </c>
      <c r="S1936" s="45">
        <v>121</v>
      </c>
      <c r="T1936" s="45">
        <v>65</v>
      </c>
      <c r="U1936" s="45">
        <v>15</v>
      </c>
      <c r="V1936" s="45">
        <v>25</v>
      </c>
      <c r="W1936" s="45">
        <v>17</v>
      </c>
      <c r="X1936" s="45">
        <v>84</v>
      </c>
      <c r="Y1936" s="45">
        <v>88</v>
      </c>
      <c r="Z1936" s="45">
        <v>116</v>
      </c>
      <c r="AA1936" s="45">
        <v>83</v>
      </c>
      <c r="AB1936" s="45">
        <v>57</v>
      </c>
      <c r="AC1936" s="45">
        <v>101</v>
      </c>
      <c r="AD1936" s="45">
        <v>54</v>
      </c>
      <c r="AE1936" s="45">
        <v>94</v>
      </c>
      <c r="AF1936" s="45">
        <v>11</v>
      </c>
      <c r="AG1936" s="45">
        <v>22</v>
      </c>
      <c r="AH1936" s="45">
        <v>34</v>
      </c>
      <c r="AI1936" s="45">
        <v>18</v>
      </c>
      <c r="AJ1936" s="45">
        <v>63</v>
      </c>
      <c r="AK1936" s="45">
        <v>89</v>
      </c>
      <c r="AL1936" s="45">
        <v>78</v>
      </c>
      <c r="AM1936" s="45">
        <v>37</v>
      </c>
      <c r="AN1936" s="45">
        <v>68</v>
      </c>
      <c r="AO1936" s="45">
        <v>79</v>
      </c>
      <c r="AP1936" s="45">
        <v>6</v>
      </c>
      <c r="AQ1936" s="45">
        <v>47</v>
      </c>
      <c r="AR1936" s="45">
        <v>67</v>
      </c>
      <c r="AS1936" s="45">
        <v>96</v>
      </c>
      <c r="AT1936" s="45">
        <v>255</v>
      </c>
      <c r="AU1936" s="45">
        <v>30</v>
      </c>
      <c r="AV1936" s="45">
        <v>134</v>
      </c>
      <c r="AW1936" s="45">
        <v>1</v>
      </c>
      <c r="AX1936" s="45">
        <v>15</v>
      </c>
      <c r="AY1936" s="45">
        <v>40</v>
      </c>
      <c r="AZ1936" s="45">
        <v>73</v>
      </c>
      <c r="BA1936" s="45">
        <v>56</v>
      </c>
      <c r="BB1936" s="45">
        <v>24</v>
      </c>
      <c r="BC1936" s="45">
        <v>3273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74"/>
  <sheetViews>
    <sheetView topLeftCell="A3253" workbookViewId="0">
      <selection activeCell="J3273" sqref="J3273"/>
    </sheetView>
  </sheetViews>
  <sheetFormatPr defaultColWidth="8.85546875" defaultRowHeight="15" x14ac:dyDescent="0.25"/>
  <cols>
    <col min="1" max="1" width="29.28515625" style="2" bestFit="1" customWidth="1"/>
    <col min="2" max="2" width="47.28515625" style="2" bestFit="1" customWidth="1"/>
    <col min="3" max="3" width="11.28515625" style="2" bestFit="1" customWidth="1"/>
    <col min="4" max="4" width="12" style="2" bestFit="1" customWidth="1"/>
    <col min="5" max="5" width="11.5703125" style="2" bestFit="1" customWidth="1"/>
    <col min="6" max="6" width="8.85546875" style="2"/>
    <col min="60" max="16384" width="8.85546875" style="2"/>
  </cols>
  <sheetData>
    <row r="1" spans="1:5" s="1" customFormat="1" ht="12.75" x14ac:dyDescent="0.2">
      <c r="A1" s="1" t="s">
        <v>549</v>
      </c>
      <c r="B1" s="1" t="s">
        <v>544</v>
      </c>
      <c r="C1" s="1" t="s">
        <v>134</v>
      </c>
      <c r="D1" s="1" t="s">
        <v>135</v>
      </c>
      <c r="E1" s="1" t="s">
        <v>3914</v>
      </c>
    </row>
    <row r="2" spans="1:5" x14ac:dyDescent="0.25">
      <c r="A2" s="2" t="s">
        <v>2988</v>
      </c>
      <c r="B2" s="2" t="s">
        <v>628</v>
      </c>
      <c r="C2" s="2">
        <v>42</v>
      </c>
      <c r="D2" s="2">
        <v>0.83050000000000002</v>
      </c>
      <c r="E2" s="2" t="str">
        <f>VLOOKUP(A2, Sheet3!$J$1:$K$3273, 2, FALSE)</f>
        <v>Rural</v>
      </c>
    </row>
    <row r="3" spans="1:5" x14ac:dyDescent="0.25">
      <c r="A3" s="2" t="s">
        <v>1729</v>
      </c>
      <c r="B3" s="2" t="s">
        <v>335</v>
      </c>
      <c r="C3" s="2">
        <v>29180</v>
      </c>
      <c r="D3" s="2">
        <v>0.78339999999999999</v>
      </c>
      <c r="E3" s="2" t="str">
        <f>VLOOKUP(A3, Sheet3!$J$1:$K$3273, 2, FALSE)</f>
        <v>Urban</v>
      </c>
    </row>
    <row r="4" spans="1:5" x14ac:dyDescent="0.25">
      <c r="A4" s="2" t="s">
        <v>3483</v>
      </c>
      <c r="B4" s="2" t="s">
        <v>634</v>
      </c>
      <c r="C4" s="2">
        <v>49</v>
      </c>
      <c r="D4" s="2">
        <v>0.76690000000000003</v>
      </c>
      <c r="E4" s="2" t="str">
        <f>VLOOKUP(A4, Sheet3!$J$1:$K$3273, 2, FALSE)</f>
        <v>Rural</v>
      </c>
    </row>
    <row r="5" spans="1:5" x14ac:dyDescent="0.25">
      <c r="A5" s="2" t="s">
        <v>1172</v>
      </c>
      <c r="B5" s="2" t="s">
        <v>181</v>
      </c>
      <c r="C5" s="2">
        <v>14260</v>
      </c>
      <c r="D5" s="2">
        <v>0.92420000000000002</v>
      </c>
      <c r="E5" s="2" t="str">
        <f>VLOOKUP(A5, Sheet3!$J$1:$K$3273, 2, FALSE)</f>
        <v>Urban</v>
      </c>
    </row>
    <row r="6" spans="1:5" x14ac:dyDescent="0.25">
      <c r="A6" s="2" t="s">
        <v>1407</v>
      </c>
      <c r="B6" s="2" t="s">
        <v>602</v>
      </c>
      <c r="C6" s="2">
        <v>16</v>
      </c>
      <c r="D6" s="2">
        <v>0.84020000000000006</v>
      </c>
      <c r="E6" s="2" t="str">
        <f>VLOOKUP(A6, Sheet3!$J$1:$K$3273, 2, FALSE)</f>
        <v>Rural</v>
      </c>
    </row>
    <row r="7" spans="1:5" x14ac:dyDescent="0.25">
      <c r="A7" s="2" t="s">
        <v>1609</v>
      </c>
      <c r="B7" s="2" t="s">
        <v>604</v>
      </c>
      <c r="C7" s="2">
        <v>18</v>
      </c>
      <c r="D7" s="2">
        <v>0.79810000000000003</v>
      </c>
      <c r="E7" s="2" t="str">
        <f>VLOOKUP(A7, Sheet3!$J$1:$K$3273, 2, FALSE)</f>
        <v>Rural</v>
      </c>
    </row>
    <row r="8" spans="1:5" x14ac:dyDescent="0.25">
      <c r="A8" s="2" t="s">
        <v>2091</v>
      </c>
      <c r="B8" s="2" t="s">
        <v>612</v>
      </c>
      <c r="C8" s="2">
        <v>26</v>
      </c>
      <c r="D8" s="2">
        <v>0.78550000000000009</v>
      </c>
      <c r="E8" s="2" t="str">
        <f>VLOOKUP(A8, Sheet3!$J$1:$K$3273, 2, FALSE)</f>
        <v>Rural</v>
      </c>
    </row>
    <row r="9" spans="1:5" x14ac:dyDescent="0.25">
      <c r="A9" s="2" t="s">
        <v>2733</v>
      </c>
      <c r="B9" s="2" t="s">
        <v>623</v>
      </c>
      <c r="C9" s="2">
        <v>37</v>
      </c>
      <c r="D9" s="2">
        <v>0.77029999999999998</v>
      </c>
      <c r="E9" s="2" t="str">
        <f>VLOOKUP(A9, Sheet3!$J$1:$K$3273, 2, FALSE)</f>
        <v>Rural</v>
      </c>
    </row>
    <row r="10" spans="1:5" x14ac:dyDescent="0.25">
      <c r="A10" s="2" t="s">
        <v>867</v>
      </c>
      <c r="B10" s="2" t="s">
        <v>237</v>
      </c>
      <c r="C10" s="2">
        <v>19740</v>
      </c>
      <c r="D10" s="2">
        <v>1.0183</v>
      </c>
      <c r="E10" s="2" t="str">
        <f>VLOOKUP(A10, Sheet3!$J$1:$K$3273, 2, FALSE)</f>
        <v>Urban</v>
      </c>
    </row>
    <row r="11" spans="1:5" x14ac:dyDescent="0.25">
      <c r="A11" s="2" t="s">
        <v>1408</v>
      </c>
      <c r="B11" s="2" t="s">
        <v>602</v>
      </c>
      <c r="C11" s="2">
        <v>16</v>
      </c>
      <c r="D11" s="2">
        <v>0.84020000000000006</v>
      </c>
      <c r="E11" s="2" t="str">
        <f>VLOOKUP(A11, Sheet3!$J$1:$K$3273, 2, FALSE)</f>
        <v>Rural</v>
      </c>
    </row>
    <row r="12" spans="1:5" x14ac:dyDescent="0.25">
      <c r="A12" s="2" t="s">
        <v>1173</v>
      </c>
      <c r="B12" s="2" t="s">
        <v>598</v>
      </c>
      <c r="C12" s="2">
        <v>13</v>
      </c>
      <c r="D12" s="2">
        <v>0.80090000000000006</v>
      </c>
      <c r="E12" s="2" t="str">
        <f>VLOOKUP(A12, Sheet3!$J$1:$K$3273, 2, FALSE)</f>
        <v>Rural</v>
      </c>
    </row>
    <row r="13" spans="1:5" x14ac:dyDescent="0.25">
      <c r="A13" s="2" t="s">
        <v>1215</v>
      </c>
      <c r="B13" s="2" t="s">
        <v>600</v>
      </c>
      <c r="C13" s="2">
        <v>14</v>
      </c>
      <c r="D13" s="2">
        <v>0.82420000000000004</v>
      </c>
      <c r="E13" s="2" t="str">
        <f>VLOOKUP(A13, Sheet3!$J$1:$K$3273, 2, FALSE)</f>
        <v>Rural</v>
      </c>
    </row>
    <row r="14" spans="1:5" x14ac:dyDescent="0.25">
      <c r="A14" s="2" t="s">
        <v>1315</v>
      </c>
      <c r="B14" s="2" t="s">
        <v>601</v>
      </c>
      <c r="C14" s="2">
        <v>15</v>
      </c>
      <c r="D14" s="2">
        <v>0.83190000000000008</v>
      </c>
      <c r="E14" s="2" t="str">
        <f>VLOOKUP(A14, Sheet3!$J$1:$K$3273, 2, FALSE)</f>
        <v>Rural</v>
      </c>
    </row>
    <row r="15" spans="1:5" x14ac:dyDescent="0.25">
      <c r="A15" s="2" t="s">
        <v>2010</v>
      </c>
      <c r="B15" s="2" t="s">
        <v>611</v>
      </c>
      <c r="C15" s="2">
        <v>25</v>
      </c>
      <c r="D15" s="2">
        <v>0.74970000000000003</v>
      </c>
      <c r="E15" s="2" t="str">
        <f>VLOOKUP(A15, Sheet3!$J$1:$K$3273, 2, FALSE)</f>
        <v>Rural</v>
      </c>
    </row>
    <row r="16" spans="1:5" x14ac:dyDescent="0.25">
      <c r="A16" s="2" t="s">
        <v>2592</v>
      </c>
      <c r="B16" s="2" t="s">
        <v>621</v>
      </c>
      <c r="C16" s="2">
        <v>35</v>
      </c>
      <c r="D16" s="2">
        <v>0.85040000000000004</v>
      </c>
      <c r="E16" s="2" t="str">
        <f>VLOOKUP(A16, Sheet3!$J$1:$K$3273, 2, FALSE)</f>
        <v>Rural</v>
      </c>
    </row>
    <row r="17" spans="1:5" x14ac:dyDescent="0.25">
      <c r="A17" s="2" t="s">
        <v>2260</v>
      </c>
      <c r="B17" s="2" t="s">
        <v>614</v>
      </c>
      <c r="C17" s="2">
        <v>28</v>
      </c>
      <c r="D17" s="2">
        <v>0.89340000000000008</v>
      </c>
      <c r="E17" s="2" t="str">
        <f>VLOOKUP(A17, Sheet3!$J$1:$K$3273, 2, FALSE)</f>
        <v>Rural</v>
      </c>
    </row>
    <row r="18" spans="1:5" x14ac:dyDescent="0.25">
      <c r="A18" s="2" t="s">
        <v>2645</v>
      </c>
      <c r="B18" s="2" t="s">
        <v>622</v>
      </c>
      <c r="C18" s="2">
        <v>36</v>
      </c>
      <c r="D18" s="2">
        <v>0.81040000000000001</v>
      </c>
      <c r="E18" s="2" t="str">
        <f>VLOOKUP(A18, Sheet3!$J$1:$K$3273, 2, FALSE)</f>
        <v>Rural</v>
      </c>
    </row>
    <row r="19" spans="1:5" x14ac:dyDescent="0.25">
      <c r="A19" s="2" t="s">
        <v>2845</v>
      </c>
      <c r="B19" s="2" t="s">
        <v>277</v>
      </c>
      <c r="C19" s="2">
        <v>23900</v>
      </c>
      <c r="D19" s="2">
        <v>1.0444</v>
      </c>
      <c r="E19" s="2" t="str">
        <f>VLOOKUP(A19, Sheet3!$J$1:$K$3273, 2, FALSE)</f>
        <v>Urban</v>
      </c>
    </row>
    <row r="20" spans="1:5" x14ac:dyDescent="0.25">
      <c r="A20" s="2" t="s">
        <v>3586</v>
      </c>
      <c r="B20" s="2" t="s">
        <v>635</v>
      </c>
      <c r="C20" s="2">
        <v>50</v>
      </c>
      <c r="D20" s="2">
        <v>1.0179</v>
      </c>
      <c r="E20" s="2" t="str">
        <f>VLOOKUP(A20, Sheet3!$J$1:$K$3273, 2, FALSE)</f>
        <v>Rural</v>
      </c>
    </row>
    <row r="21" spans="1:5" x14ac:dyDescent="0.25">
      <c r="A21" s="2" t="s">
        <v>3678</v>
      </c>
      <c r="B21" s="2" t="s">
        <v>637</v>
      </c>
      <c r="C21" s="2">
        <v>52</v>
      </c>
      <c r="D21" s="2">
        <v>0.8832000000000001</v>
      </c>
      <c r="E21" s="2" t="str">
        <f>VLOOKUP(A21, Sheet3!$J$1:$K$3273, 2, FALSE)</f>
        <v>Rural</v>
      </c>
    </row>
    <row r="22" spans="1:5" x14ac:dyDescent="0.25">
      <c r="A22" s="2" t="s">
        <v>3469</v>
      </c>
      <c r="B22" s="2" t="s">
        <v>633</v>
      </c>
      <c r="C22" s="2">
        <v>47</v>
      </c>
      <c r="D22" s="2">
        <v>0.96110000000000007</v>
      </c>
      <c r="E22" s="2" t="str">
        <f>VLOOKUP(A22, Sheet3!$J$1:$K$3273, 2, FALSE)</f>
        <v>Rural</v>
      </c>
    </row>
    <row r="23" spans="1:5" x14ac:dyDescent="0.25">
      <c r="A23" s="2" t="s">
        <v>2908</v>
      </c>
      <c r="B23" s="2" t="s">
        <v>626</v>
      </c>
      <c r="C23" s="2">
        <v>40</v>
      </c>
      <c r="D23" s="2">
        <v>0.4047</v>
      </c>
      <c r="E23" s="2" t="str">
        <f>VLOOKUP(A23, Sheet3!$J$1:$K$3273, 2, FALSE)</f>
        <v>Rural</v>
      </c>
    </row>
    <row r="24" spans="1:5" x14ac:dyDescent="0.25">
      <c r="A24" s="2" t="s">
        <v>2909</v>
      </c>
      <c r="B24" s="2" t="s">
        <v>138</v>
      </c>
      <c r="C24" s="2">
        <v>10380</v>
      </c>
      <c r="D24" s="2">
        <v>0.3211</v>
      </c>
      <c r="E24" s="2" t="str">
        <f>VLOOKUP(A24, Sheet3!$J$1:$K$3273, 2, FALSE)</f>
        <v>Urban</v>
      </c>
    </row>
    <row r="25" spans="1:5" x14ac:dyDescent="0.25">
      <c r="A25" s="2" t="s">
        <v>2910</v>
      </c>
      <c r="B25" s="2" t="s">
        <v>138</v>
      </c>
      <c r="C25" s="2">
        <v>10380</v>
      </c>
      <c r="D25" s="2">
        <v>0.3211</v>
      </c>
      <c r="E25" s="2" t="str">
        <f>VLOOKUP(A25, Sheet3!$J$1:$K$3273, 2, FALSE)</f>
        <v>Urban</v>
      </c>
    </row>
    <row r="26" spans="1:5" x14ac:dyDescent="0.25">
      <c r="A26" s="2" t="s">
        <v>2911</v>
      </c>
      <c r="B26" s="2" t="s">
        <v>467</v>
      </c>
      <c r="C26" s="2">
        <v>41980</v>
      </c>
      <c r="D26" s="2">
        <v>0.41860000000000003</v>
      </c>
      <c r="E26" s="2" t="str">
        <f>VLOOKUP(A26, Sheet3!$J$1:$K$3273, 2, FALSE)</f>
        <v>Urban</v>
      </c>
    </row>
    <row r="27" spans="1:5" x14ac:dyDescent="0.25">
      <c r="A27" s="2" t="s">
        <v>2912</v>
      </c>
      <c r="B27" s="2" t="s">
        <v>467</v>
      </c>
      <c r="C27" s="2">
        <v>41980</v>
      </c>
      <c r="D27" s="2">
        <v>0.41860000000000003</v>
      </c>
      <c r="E27" s="2" t="str">
        <f>VLOOKUP(A27, Sheet3!$J$1:$K$3273, 2, FALSE)</f>
        <v>Urban</v>
      </c>
    </row>
    <row r="28" spans="1:5" x14ac:dyDescent="0.25">
      <c r="A28" s="2" t="s">
        <v>2989</v>
      </c>
      <c r="B28" s="2" t="s">
        <v>160</v>
      </c>
      <c r="C28" s="2">
        <v>12260</v>
      </c>
      <c r="D28" s="2">
        <v>0.88260000000000005</v>
      </c>
      <c r="E28" s="2" t="str">
        <f>VLOOKUP(A28, Sheet3!$J$1:$K$3273, 2, FALSE)</f>
        <v>Urban</v>
      </c>
    </row>
    <row r="29" spans="1:5" x14ac:dyDescent="0.25">
      <c r="A29" s="2" t="s">
        <v>1923</v>
      </c>
      <c r="B29" s="2" t="s">
        <v>610</v>
      </c>
      <c r="C29" s="2">
        <v>24</v>
      </c>
      <c r="D29" s="2">
        <v>0.90450000000000008</v>
      </c>
      <c r="E29" s="2" t="str">
        <f>VLOOKUP(A29, Sheet3!$J$1:$K$3273, 2, FALSE)</f>
        <v>Rural</v>
      </c>
    </row>
    <row r="30" spans="1:5" x14ac:dyDescent="0.25">
      <c r="A30" s="2" t="s">
        <v>3771</v>
      </c>
      <c r="B30" s="2" t="s">
        <v>588</v>
      </c>
      <c r="C30" s="2">
        <v>2</v>
      </c>
      <c r="D30" s="2">
        <v>1.2688000000000001</v>
      </c>
      <c r="E30" s="3" t="s">
        <v>4</v>
      </c>
    </row>
    <row r="31" spans="1:5" x14ac:dyDescent="0.25">
      <c r="A31" s="2" t="s">
        <v>3770</v>
      </c>
      <c r="B31" s="2" t="s">
        <v>587</v>
      </c>
      <c r="C31" s="2">
        <v>1</v>
      </c>
      <c r="D31" s="2">
        <v>0.66420000000000001</v>
      </c>
      <c r="E31" s="3" t="s">
        <v>4</v>
      </c>
    </row>
    <row r="32" spans="1:5" x14ac:dyDescent="0.25">
      <c r="A32" s="2" t="s">
        <v>941</v>
      </c>
      <c r="B32" s="2" t="s">
        <v>274</v>
      </c>
      <c r="C32" s="2">
        <v>23540</v>
      </c>
      <c r="D32" s="2">
        <v>0.9194</v>
      </c>
      <c r="E32" s="2" t="str">
        <f>VLOOKUP(A32, Sheet3!$J$1:$K$3273, 2, FALSE)</f>
        <v>Urban</v>
      </c>
    </row>
    <row r="33" spans="1:5" x14ac:dyDescent="0.25">
      <c r="A33" s="2" t="s">
        <v>2492</v>
      </c>
      <c r="B33" s="2" t="s">
        <v>190</v>
      </c>
      <c r="C33" s="2">
        <v>15500</v>
      </c>
      <c r="D33" s="2">
        <v>0.84340000000000004</v>
      </c>
      <c r="E33" s="2" t="str">
        <f>VLOOKUP(A33, Sheet3!$J$1:$K$3273, 2, FALSE)</f>
        <v>Urban</v>
      </c>
    </row>
    <row r="34" spans="1:5" x14ac:dyDescent="0.25">
      <c r="A34" s="2" t="s">
        <v>813</v>
      </c>
      <c r="B34" s="2" t="s">
        <v>404</v>
      </c>
      <c r="C34" s="2">
        <v>36084</v>
      </c>
      <c r="D34" s="2">
        <v>1.7895000000000001</v>
      </c>
      <c r="E34" s="2" t="str">
        <f>VLOOKUP(A34, Sheet3!$J$1:$K$3273, 2, FALSE)</f>
        <v>Urban</v>
      </c>
    </row>
    <row r="35" spans="1:5" x14ac:dyDescent="0.25">
      <c r="A35" s="2" t="s">
        <v>868</v>
      </c>
      <c r="B35" s="2" t="s">
        <v>592</v>
      </c>
      <c r="C35" s="2">
        <v>6</v>
      </c>
      <c r="D35" s="2">
        <v>1.0081</v>
      </c>
      <c r="E35" s="2" t="str">
        <f>VLOOKUP(A35, Sheet3!$J$1:$K$3273, 2, FALSE)</f>
        <v>Rural</v>
      </c>
    </row>
    <row r="36" spans="1:5" x14ac:dyDescent="0.25">
      <c r="A36" s="2" t="s">
        <v>2430</v>
      </c>
      <c r="B36" s="2" t="s">
        <v>142</v>
      </c>
      <c r="C36" s="2">
        <v>10580</v>
      </c>
      <c r="D36" s="2">
        <v>0.82390000000000008</v>
      </c>
      <c r="E36" s="2" t="str">
        <f>VLOOKUP(A36, Sheet3!$J$1:$K$3273, 2, FALSE)</f>
        <v>Urban</v>
      </c>
    </row>
    <row r="37" spans="1:5" x14ac:dyDescent="0.25">
      <c r="A37" s="2" t="s">
        <v>3747</v>
      </c>
      <c r="B37" s="2" t="s">
        <v>638</v>
      </c>
      <c r="C37" s="2">
        <v>53</v>
      </c>
      <c r="D37" s="2">
        <v>0.96020000000000005</v>
      </c>
      <c r="E37" s="2" t="str">
        <f>VLOOKUP(A37, Sheet3!$J$1:$K$3273, 2, FALSE)</f>
        <v>Rural</v>
      </c>
    </row>
    <row r="38" spans="1:5" x14ac:dyDescent="0.25">
      <c r="A38" s="2" t="s">
        <v>3484</v>
      </c>
      <c r="B38" s="2" t="s">
        <v>207</v>
      </c>
      <c r="C38" s="2">
        <v>16820</v>
      </c>
      <c r="D38" s="2">
        <v>0.95020000000000004</v>
      </c>
      <c r="E38" s="2" t="str">
        <f>VLOOKUP(A38, Sheet3!$J$1:$K$3273, 2, FALSE)</f>
        <v>Urban</v>
      </c>
    </row>
    <row r="39" spans="1:5" x14ac:dyDescent="0.25">
      <c r="A39" s="2" t="s">
        <v>1845</v>
      </c>
      <c r="B39" s="2" t="s">
        <v>609</v>
      </c>
      <c r="C39" s="2">
        <v>23</v>
      </c>
      <c r="D39" s="2">
        <v>0.83679999999999999</v>
      </c>
      <c r="E39" s="2" t="str">
        <f>VLOOKUP(A39, Sheet3!$J$1:$K$3273, 2, FALSE)</f>
        <v>Rural</v>
      </c>
    </row>
    <row r="40" spans="1:5" x14ac:dyDescent="0.25">
      <c r="A40" s="2" t="s">
        <v>2011</v>
      </c>
      <c r="B40" s="2" t="s">
        <v>611</v>
      </c>
      <c r="C40" s="2">
        <v>25</v>
      </c>
      <c r="D40" s="2">
        <v>0.74970000000000003</v>
      </c>
      <c r="E40" s="2" t="str">
        <f>VLOOKUP(A40, Sheet3!$J$1:$K$3273, 2, FALSE)</f>
        <v>Rural</v>
      </c>
    </row>
    <row r="41" spans="1:5" x14ac:dyDescent="0.25">
      <c r="A41" s="2" t="s">
        <v>703</v>
      </c>
      <c r="B41" s="2" t="s">
        <v>588</v>
      </c>
      <c r="C41" s="2">
        <v>2</v>
      </c>
      <c r="D41" s="2">
        <v>1.2688000000000001</v>
      </c>
      <c r="E41" s="2" t="str">
        <f>VLOOKUP(A41, Sheet3!$J$1:$K$3273, 2, FALSE)</f>
        <v>Rural</v>
      </c>
    </row>
    <row r="42" spans="1:5" x14ac:dyDescent="0.25">
      <c r="A42" s="2" t="s">
        <v>704</v>
      </c>
      <c r="B42" s="2" t="s">
        <v>588</v>
      </c>
      <c r="C42" s="2">
        <v>2</v>
      </c>
      <c r="D42" s="2">
        <v>1.2688000000000001</v>
      </c>
      <c r="E42" s="2" t="str">
        <f>VLOOKUP(A42, Sheet3!$J$1:$K$3273, 2, FALSE)</f>
        <v>Rural</v>
      </c>
    </row>
    <row r="43" spans="1:5" x14ac:dyDescent="0.25">
      <c r="A43" s="2" t="s">
        <v>1216</v>
      </c>
      <c r="B43" s="2" t="s">
        <v>197</v>
      </c>
      <c r="C43" s="2">
        <v>16020</v>
      </c>
      <c r="D43" s="2">
        <v>0.80149999999999999</v>
      </c>
      <c r="E43" s="2" t="str">
        <f>VLOOKUP(A43, Sheet3!$J$1:$K$3273, 2, FALSE)</f>
        <v>Urban</v>
      </c>
    </row>
    <row r="44" spans="1:5" x14ac:dyDescent="0.25">
      <c r="A44" s="2" t="s">
        <v>2493</v>
      </c>
      <c r="B44" s="2" t="s">
        <v>300</v>
      </c>
      <c r="C44" s="2">
        <v>25860</v>
      </c>
      <c r="D44" s="2">
        <v>0.878</v>
      </c>
      <c r="E44" s="2" t="str">
        <f>VLOOKUP(A44, Sheet3!$J$1:$K$3273, 2, FALSE)</f>
        <v>Urban</v>
      </c>
    </row>
    <row r="45" spans="1:5" x14ac:dyDescent="0.25">
      <c r="A45" s="2" t="s">
        <v>580</v>
      </c>
      <c r="B45" s="2" t="s">
        <v>523</v>
      </c>
      <c r="C45" s="2">
        <v>47894</v>
      </c>
      <c r="D45" s="2">
        <v>1.0197000000000001</v>
      </c>
      <c r="E45" s="2" t="str">
        <f>VLOOKUP(A45, Sheet3!$J$1:$K$3273, 2, FALSE)</f>
        <v>Urban</v>
      </c>
    </row>
    <row r="46" spans="1:5" x14ac:dyDescent="0.25">
      <c r="A46" s="2" t="s">
        <v>2734</v>
      </c>
      <c r="B46" s="2" t="s">
        <v>623</v>
      </c>
      <c r="C46" s="2">
        <v>37</v>
      </c>
      <c r="D46" s="2">
        <v>0.77029999999999998</v>
      </c>
      <c r="E46" s="2" t="str">
        <f>VLOOKUP(A46, Sheet3!$J$1:$K$3273, 2, FALSE)</f>
        <v>Rural</v>
      </c>
    </row>
    <row r="47" spans="1:5" x14ac:dyDescent="0.25">
      <c r="A47" s="2" t="s">
        <v>1846</v>
      </c>
      <c r="B47" s="2" t="s">
        <v>609</v>
      </c>
      <c r="C47" s="2">
        <v>23</v>
      </c>
      <c r="D47" s="2">
        <v>0.83679999999999999</v>
      </c>
      <c r="E47" s="2" t="str">
        <f>VLOOKUP(A47, Sheet3!$J$1:$K$3273, 2, FALSE)</f>
        <v>Rural</v>
      </c>
    </row>
    <row r="48" spans="1:5" x14ac:dyDescent="0.25">
      <c r="A48" s="2" t="s">
        <v>1409</v>
      </c>
      <c r="B48" s="2" t="s">
        <v>602</v>
      </c>
      <c r="C48" s="2">
        <v>16</v>
      </c>
      <c r="D48" s="2">
        <v>0.84020000000000006</v>
      </c>
      <c r="E48" s="2" t="str">
        <f>VLOOKUP(A48, Sheet3!$J$1:$K$3273, 2, FALSE)</f>
        <v>Rural</v>
      </c>
    </row>
    <row r="49" spans="1:5" x14ac:dyDescent="0.25">
      <c r="A49" s="2" t="s">
        <v>1847</v>
      </c>
      <c r="B49" s="2" t="s">
        <v>609</v>
      </c>
      <c r="C49" s="2">
        <v>23</v>
      </c>
      <c r="D49" s="2">
        <v>0.83679999999999999</v>
      </c>
      <c r="E49" s="2" t="str">
        <f>VLOOKUP(A49, Sheet3!$J$1:$K$3273, 2, FALSE)</f>
        <v>Rural</v>
      </c>
    </row>
    <row r="50" spans="1:5" x14ac:dyDescent="0.25">
      <c r="A50" s="2" t="s">
        <v>1808</v>
      </c>
      <c r="B50" s="2" t="s">
        <v>227</v>
      </c>
      <c r="C50" s="2">
        <v>19060</v>
      </c>
      <c r="D50" s="2">
        <v>0.86560000000000004</v>
      </c>
      <c r="E50" s="2" t="str">
        <f>VLOOKUP(A50, Sheet3!$J$1:$K$3273, 2, FALSE)</f>
        <v>Urban</v>
      </c>
    </row>
    <row r="51" spans="1:5" x14ac:dyDescent="0.25">
      <c r="A51" s="2" t="s">
        <v>2431</v>
      </c>
      <c r="B51" s="2" t="s">
        <v>619</v>
      </c>
      <c r="C51" s="2">
        <v>33</v>
      </c>
      <c r="D51" s="2">
        <v>0.8448</v>
      </c>
      <c r="E51" s="2" t="str">
        <f>VLOOKUP(A51, Sheet3!$J$1:$K$3273, 2, FALSE)</f>
        <v>Rural</v>
      </c>
    </row>
    <row r="52" spans="1:5" x14ac:dyDescent="0.25">
      <c r="A52" s="2" t="s">
        <v>2494</v>
      </c>
      <c r="B52" s="2" t="s">
        <v>620</v>
      </c>
      <c r="C52" s="2">
        <v>34</v>
      </c>
      <c r="D52" s="2">
        <v>0.77980000000000005</v>
      </c>
      <c r="E52" s="2" t="str">
        <f>VLOOKUP(A52, Sheet3!$J$1:$K$3273, 2, FALSE)</f>
        <v>Rural</v>
      </c>
    </row>
    <row r="53" spans="1:5" x14ac:dyDescent="0.25">
      <c r="A53" s="2" t="s">
        <v>3485</v>
      </c>
      <c r="B53" s="2" t="s">
        <v>634</v>
      </c>
      <c r="C53" s="2">
        <v>49</v>
      </c>
      <c r="D53" s="2">
        <v>0.76690000000000003</v>
      </c>
      <c r="E53" s="2" t="str">
        <f>VLOOKUP(A53, Sheet3!$J$1:$K$3273, 2, FALSE)</f>
        <v>Rural</v>
      </c>
    </row>
    <row r="54" spans="1:5" x14ac:dyDescent="0.25">
      <c r="A54" s="2" t="s">
        <v>2846</v>
      </c>
      <c r="B54" s="2" t="s">
        <v>424</v>
      </c>
      <c r="C54" s="2">
        <v>38300</v>
      </c>
      <c r="D54" s="2">
        <v>0.85630000000000006</v>
      </c>
      <c r="E54" s="2" t="str">
        <f>VLOOKUP(A54, Sheet3!$J$1:$K$3273, 2, FALSE)</f>
        <v>Urban</v>
      </c>
    </row>
    <row r="55" spans="1:5" x14ac:dyDescent="0.25">
      <c r="A55" s="2" t="s">
        <v>1316</v>
      </c>
      <c r="B55" s="2" t="s">
        <v>270</v>
      </c>
      <c r="C55" s="2">
        <v>23060</v>
      </c>
      <c r="D55" s="2">
        <v>0.87890000000000001</v>
      </c>
      <c r="E55" s="2" t="str">
        <f>VLOOKUP(A55, Sheet3!$J$1:$K$3273, 2, FALSE)</f>
        <v>Urban</v>
      </c>
    </row>
    <row r="56" spans="1:5" x14ac:dyDescent="0.25">
      <c r="A56" s="2" t="s">
        <v>1505</v>
      </c>
      <c r="B56" s="2" t="s">
        <v>603</v>
      </c>
      <c r="C56" s="2">
        <v>17</v>
      </c>
      <c r="D56" s="2">
        <v>0.76670000000000005</v>
      </c>
      <c r="E56" s="2" t="str">
        <f>VLOOKUP(A56, Sheet3!$J$1:$K$3273, 2, FALSE)</f>
        <v>Rural</v>
      </c>
    </row>
    <row r="57" spans="1:5" x14ac:dyDescent="0.25">
      <c r="A57" s="2" t="s">
        <v>1610</v>
      </c>
      <c r="B57" s="2" t="s">
        <v>184</v>
      </c>
      <c r="C57" s="2">
        <v>14540</v>
      </c>
      <c r="D57" s="2">
        <v>0.81530000000000002</v>
      </c>
      <c r="E57" s="2" t="str">
        <f>VLOOKUP(A57, Sheet3!$J$1:$K$3273, 2, FALSE)</f>
        <v>Urban</v>
      </c>
    </row>
    <row r="58" spans="1:5" x14ac:dyDescent="0.25">
      <c r="A58" s="2" t="s">
        <v>1730</v>
      </c>
      <c r="B58" s="2" t="s">
        <v>605</v>
      </c>
      <c r="C58" s="2">
        <v>19</v>
      </c>
      <c r="D58" s="2">
        <v>0.6956</v>
      </c>
      <c r="E58" s="2" t="str">
        <f>VLOOKUP(A58, Sheet3!$J$1:$K$3273, 2, FALSE)</f>
        <v>Rural</v>
      </c>
    </row>
    <row r="59" spans="1:5" x14ac:dyDescent="0.25">
      <c r="A59" s="2" t="s">
        <v>2646</v>
      </c>
      <c r="B59" s="2" t="s">
        <v>352</v>
      </c>
      <c r="C59" s="2">
        <v>30620</v>
      </c>
      <c r="D59" s="2">
        <v>0.8701000000000001</v>
      </c>
      <c r="E59" s="2" t="str">
        <f>VLOOKUP(A59, Sheet3!$J$1:$K$3273, 2, FALSE)</f>
        <v>Urban</v>
      </c>
    </row>
    <row r="60" spans="1:5" x14ac:dyDescent="0.25">
      <c r="A60" s="2" t="s">
        <v>2990</v>
      </c>
      <c r="B60" s="2" t="s">
        <v>628</v>
      </c>
      <c r="C60" s="2">
        <v>42</v>
      </c>
      <c r="D60" s="2">
        <v>0.83050000000000002</v>
      </c>
      <c r="E60" s="2" t="str">
        <f>VLOOKUP(A60, Sheet3!$J$1:$K$3273, 2, FALSE)</f>
        <v>Rural</v>
      </c>
    </row>
    <row r="61" spans="1:5" x14ac:dyDescent="0.25">
      <c r="A61" s="2" t="s">
        <v>1848</v>
      </c>
      <c r="B61" s="2" t="s">
        <v>609</v>
      </c>
      <c r="C61" s="2">
        <v>23</v>
      </c>
      <c r="D61" s="2">
        <v>0.83679999999999999</v>
      </c>
      <c r="E61" s="2" t="str">
        <f>VLOOKUP(A61, Sheet3!$J$1:$K$3273, 2, FALSE)</f>
        <v>Rural</v>
      </c>
    </row>
    <row r="62" spans="1:5" x14ac:dyDescent="0.25">
      <c r="A62" s="2" t="s">
        <v>814</v>
      </c>
      <c r="B62" s="2" t="s">
        <v>591</v>
      </c>
      <c r="C62" s="2">
        <v>5</v>
      </c>
      <c r="D62" s="2">
        <v>1.2890000000000001</v>
      </c>
      <c r="E62" s="2" t="str">
        <f>VLOOKUP(A62, Sheet3!$J$1:$K$3273, 2, FALSE)</f>
        <v>Rural</v>
      </c>
    </row>
    <row r="63" spans="1:5" x14ac:dyDescent="0.25">
      <c r="A63" s="2" t="s">
        <v>815</v>
      </c>
      <c r="B63" s="2" t="s">
        <v>591</v>
      </c>
      <c r="C63" s="2">
        <v>5</v>
      </c>
      <c r="D63" s="2">
        <v>1.2890000000000001</v>
      </c>
      <c r="E63" s="2" t="str">
        <f>VLOOKUP(A63, Sheet3!$J$1:$K$3273, 2, FALSE)</f>
        <v>Rural</v>
      </c>
    </row>
    <row r="64" spans="1:5" x14ac:dyDescent="0.25">
      <c r="A64" s="2" t="s">
        <v>3486</v>
      </c>
      <c r="B64" s="2" t="s">
        <v>442</v>
      </c>
      <c r="C64" s="2">
        <v>40060</v>
      </c>
      <c r="D64" s="2">
        <v>0.92280000000000006</v>
      </c>
      <c r="E64" s="2" t="str">
        <f>VLOOKUP(A64, Sheet3!$J$1:$K$3273, 2, FALSE)</f>
        <v>Urban</v>
      </c>
    </row>
    <row r="65" spans="1:5" x14ac:dyDescent="0.25">
      <c r="A65" s="2" t="s">
        <v>3487</v>
      </c>
      <c r="B65" s="2" t="s">
        <v>361</v>
      </c>
      <c r="C65" s="2">
        <v>31340</v>
      </c>
      <c r="D65" s="2">
        <v>0.87370000000000003</v>
      </c>
      <c r="E65" s="2" t="str">
        <f>VLOOKUP(A65, Sheet3!$J$1:$K$3273, 2, FALSE)</f>
        <v>Urban</v>
      </c>
    </row>
    <row r="66" spans="1:5" x14ac:dyDescent="0.25">
      <c r="A66" s="2" t="s">
        <v>2012</v>
      </c>
      <c r="B66" s="2" t="s">
        <v>611</v>
      </c>
      <c r="C66" s="2">
        <v>25</v>
      </c>
      <c r="D66" s="2">
        <v>0.74970000000000003</v>
      </c>
      <c r="E66" s="2" t="str">
        <f>VLOOKUP(A66, Sheet3!$J$1:$K$3273, 2, FALSE)</f>
        <v>Rural</v>
      </c>
    </row>
    <row r="67" spans="1:5" x14ac:dyDescent="0.25">
      <c r="A67" s="2" t="s">
        <v>2913</v>
      </c>
      <c r="B67" s="2" t="s">
        <v>138</v>
      </c>
      <c r="C67" s="2">
        <v>10380</v>
      </c>
      <c r="D67" s="2">
        <v>0.3211</v>
      </c>
      <c r="E67" s="2" t="str">
        <f>VLOOKUP(A67, Sheet3!$J$1:$K$3273, 2, FALSE)</f>
        <v>Urban</v>
      </c>
    </row>
    <row r="68" spans="1:5" x14ac:dyDescent="0.25">
      <c r="A68" s="2" t="s">
        <v>150</v>
      </c>
      <c r="B68" s="2" t="s">
        <v>150</v>
      </c>
      <c r="C68" s="2">
        <v>11260</v>
      </c>
      <c r="D68" s="2">
        <v>1.2290000000000001</v>
      </c>
      <c r="E68" s="2" t="str">
        <f>VLOOKUP(A68, Sheet3!$J$1:$K$3273, 2, FALSE)</f>
        <v>Urban</v>
      </c>
    </row>
    <row r="69" spans="1:5" x14ac:dyDescent="0.25">
      <c r="A69" s="2" t="s">
        <v>1506</v>
      </c>
      <c r="B69" s="2" t="s">
        <v>603</v>
      </c>
      <c r="C69" s="2">
        <v>17</v>
      </c>
      <c r="D69" s="2">
        <v>0.76670000000000005</v>
      </c>
      <c r="E69" s="2" t="str">
        <f>VLOOKUP(A69, Sheet3!$J$1:$K$3273, 2, FALSE)</f>
        <v>Rural</v>
      </c>
    </row>
    <row r="70" spans="1:5" x14ac:dyDescent="0.25">
      <c r="A70" s="2" t="s">
        <v>1611</v>
      </c>
      <c r="B70" s="2" t="s">
        <v>604</v>
      </c>
      <c r="C70" s="2">
        <v>18</v>
      </c>
      <c r="D70" s="2">
        <v>0.79810000000000003</v>
      </c>
      <c r="E70" s="2" t="str">
        <f>VLOOKUP(A70, Sheet3!$J$1:$K$3273, 2, FALSE)</f>
        <v>Rural</v>
      </c>
    </row>
    <row r="71" spans="1:5" x14ac:dyDescent="0.25">
      <c r="A71" s="2" t="s">
        <v>2991</v>
      </c>
      <c r="B71" s="2" t="s">
        <v>290</v>
      </c>
      <c r="C71" s="2">
        <v>24860</v>
      </c>
      <c r="D71" s="2">
        <v>0.88870000000000005</v>
      </c>
      <c r="E71" s="2" t="str">
        <f>VLOOKUP(A71, Sheet3!$J$1:$K$3273, 2, FALSE)</f>
        <v>Urban</v>
      </c>
    </row>
    <row r="72" spans="1:5" x14ac:dyDescent="0.25">
      <c r="A72" s="2" t="s">
        <v>3097</v>
      </c>
      <c r="B72" s="2" t="s">
        <v>332</v>
      </c>
      <c r="C72" s="2">
        <v>28940</v>
      </c>
      <c r="D72" s="2">
        <v>0.71689999999999998</v>
      </c>
      <c r="E72" s="2" t="str">
        <f>VLOOKUP(A72, Sheet3!$J$1:$K$3273, 2, FALSE)</f>
        <v>Urban</v>
      </c>
    </row>
    <row r="73" spans="1:5" x14ac:dyDescent="0.25">
      <c r="A73" s="2" t="s">
        <v>3191</v>
      </c>
      <c r="B73" s="2" t="s">
        <v>631</v>
      </c>
      <c r="C73" s="2">
        <v>45</v>
      </c>
      <c r="D73" s="2">
        <v>0.81310000000000004</v>
      </c>
      <c r="E73" s="2" t="str">
        <f>VLOOKUP(A73, Sheet3!$J$1:$K$3273, 2, FALSE)</f>
        <v>Rural</v>
      </c>
    </row>
    <row r="74" spans="1:5" x14ac:dyDescent="0.25">
      <c r="A74" s="2" t="s">
        <v>2092</v>
      </c>
      <c r="B74" s="2" t="s">
        <v>455</v>
      </c>
      <c r="C74" s="2">
        <v>41140</v>
      </c>
      <c r="D74" s="2">
        <v>0.94910000000000005</v>
      </c>
      <c r="E74" s="2" t="str">
        <f>VLOOKUP(A74, Sheet3!$J$1:$K$3273, 2, FALSE)</f>
        <v>Urban</v>
      </c>
    </row>
    <row r="75" spans="1:5" x14ac:dyDescent="0.25">
      <c r="A75" s="2" t="s">
        <v>3192</v>
      </c>
      <c r="B75" s="2" t="s">
        <v>631</v>
      </c>
      <c r="C75" s="2">
        <v>45</v>
      </c>
      <c r="D75" s="2">
        <v>0.81310000000000004</v>
      </c>
      <c r="E75" s="2" t="str">
        <f>VLOOKUP(A75, Sheet3!$J$1:$K$3273, 2, FALSE)</f>
        <v>Rural</v>
      </c>
    </row>
    <row r="76" spans="1:5" x14ac:dyDescent="0.25">
      <c r="A76" s="2" t="s">
        <v>1792</v>
      </c>
      <c r="B76" s="2" t="s">
        <v>350</v>
      </c>
      <c r="C76" s="2">
        <v>30340</v>
      </c>
      <c r="D76" s="2">
        <v>0.84789999999999999</v>
      </c>
      <c r="E76" s="2" t="str">
        <f>VLOOKUP(A76, Sheet3!$J$1:$K$3273, 2, FALSE)</f>
        <v>Urban</v>
      </c>
    </row>
    <row r="77" spans="1:5" x14ac:dyDescent="0.25">
      <c r="A77" s="2" t="s">
        <v>3193</v>
      </c>
      <c r="B77" s="2" t="s">
        <v>631</v>
      </c>
      <c r="C77" s="2">
        <v>45</v>
      </c>
      <c r="D77" s="2">
        <v>0.81310000000000004</v>
      </c>
      <c r="E77" s="2" t="str">
        <f>VLOOKUP(A77, Sheet3!$J$1:$K$3273, 2, FALSE)</f>
        <v>Rural</v>
      </c>
    </row>
    <row r="78" spans="1:5" x14ac:dyDescent="0.25">
      <c r="A78" s="2" t="s">
        <v>1809</v>
      </c>
      <c r="B78" s="2" t="s">
        <v>163</v>
      </c>
      <c r="C78" s="2">
        <v>12580</v>
      </c>
      <c r="D78" s="2">
        <v>0.95810000000000006</v>
      </c>
      <c r="E78" s="2" t="str">
        <f>VLOOKUP(A78, Sheet3!$J$1:$K$3273, 2, FALSE)</f>
        <v>Urban</v>
      </c>
    </row>
    <row r="79" spans="1:5" x14ac:dyDescent="0.25">
      <c r="A79" s="2" t="s">
        <v>1924</v>
      </c>
      <c r="B79" s="2" t="s">
        <v>378</v>
      </c>
      <c r="C79" s="2">
        <v>33460</v>
      </c>
      <c r="D79" s="2">
        <v>1.1356000000000002</v>
      </c>
      <c r="E79" s="2" t="str">
        <f>VLOOKUP(A79, Sheet3!$J$1:$K$3273, 2, FALSE)</f>
        <v>Urban</v>
      </c>
    </row>
    <row r="80" spans="1:5" x14ac:dyDescent="0.25">
      <c r="A80" s="2" t="s">
        <v>2495</v>
      </c>
      <c r="B80" s="2" t="s">
        <v>620</v>
      </c>
      <c r="C80" s="2">
        <v>34</v>
      </c>
      <c r="D80" s="2">
        <v>0.77980000000000005</v>
      </c>
      <c r="E80" s="2" t="str">
        <f>VLOOKUP(A80, Sheet3!$J$1:$K$3273, 2, FALSE)</f>
        <v>Rural</v>
      </c>
    </row>
    <row r="81" spans="1:5" x14ac:dyDescent="0.25">
      <c r="A81" s="2" t="s">
        <v>2261</v>
      </c>
      <c r="B81" s="2" t="s">
        <v>614</v>
      </c>
      <c r="C81" s="2">
        <v>28</v>
      </c>
      <c r="D81" s="2">
        <v>0.89340000000000008</v>
      </c>
      <c r="E81" s="2" t="str">
        <f>VLOOKUP(A81, Sheet3!$J$1:$K$3273, 2, FALSE)</f>
        <v>Rural</v>
      </c>
    </row>
    <row r="82" spans="1:5" x14ac:dyDescent="0.25">
      <c r="A82" s="2" t="s">
        <v>1849</v>
      </c>
      <c r="B82" s="2" t="s">
        <v>609</v>
      </c>
      <c r="C82" s="2">
        <v>23</v>
      </c>
      <c r="D82" s="2">
        <v>0.83679999999999999</v>
      </c>
      <c r="E82" s="2" t="str">
        <f>VLOOKUP(A82, Sheet3!$J$1:$K$3273, 2, FALSE)</f>
        <v>Rural</v>
      </c>
    </row>
    <row r="83" spans="1:5" x14ac:dyDescent="0.25">
      <c r="A83" s="2" t="s">
        <v>724</v>
      </c>
      <c r="B83" s="2" t="s">
        <v>589</v>
      </c>
      <c r="C83" s="2">
        <v>3</v>
      </c>
      <c r="D83" s="2">
        <v>0.91690000000000005</v>
      </c>
      <c r="E83" s="2" t="str">
        <f>VLOOKUP(A83, Sheet3!$J$1:$K$3273, 2, FALSE)</f>
        <v>Rural</v>
      </c>
    </row>
    <row r="84" spans="1:5" x14ac:dyDescent="0.25">
      <c r="A84" s="2" t="s">
        <v>1410</v>
      </c>
      <c r="B84" s="2" t="s">
        <v>602</v>
      </c>
      <c r="C84" s="2">
        <v>16</v>
      </c>
      <c r="D84" s="2">
        <v>0.84020000000000006</v>
      </c>
      <c r="E84" s="2" t="str">
        <f>VLOOKUP(A84, Sheet3!$J$1:$K$3273, 2, FALSE)</f>
        <v>Rural</v>
      </c>
    </row>
    <row r="85" spans="1:5" x14ac:dyDescent="0.25">
      <c r="A85" s="2" t="s">
        <v>1008</v>
      </c>
      <c r="B85" s="2" t="s">
        <v>596</v>
      </c>
      <c r="C85" s="2">
        <v>11</v>
      </c>
      <c r="D85" s="2">
        <v>0.74040000000000006</v>
      </c>
      <c r="E85" s="2" t="str">
        <f>VLOOKUP(A85, Sheet3!$J$1:$K$3273, 2, FALSE)</f>
        <v>Rural</v>
      </c>
    </row>
    <row r="86" spans="1:5" x14ac:dyDescent="0.25">
      <c r="A86" s="2" t="s">
        <v>3488</v>
      </c>
      <c r="B86" s="2" t="s">
        <v>361</v>
      </c>
      <c r="C86" s="2">
        <v>31340</v>
      </c>
      <c r="D86" s="2">
        <v>0.87370000000000003</v>
      </c>
      <c r="E86" s="2" t="str">
        <f>VLOOKUP(A86, Sheet3!$J$1:$K$3273, 2, FALSE)</f>
        <v>Urban</v>
      </c>
    </row>
    <row r="87" spans="1:5" x14ac:dyDescent="0.25">
      <c r="A87" s="2" t="s">
        <v>3773</v>
      </c>
      <c r="B87" s="2" t="s">
        <v>590</v>
      </c>
      <c r="C87" s="2">
        <v>4</v>
      </c>
      <c r="D87" s="2">
        <v>0.7278</v>
      </c>
      <c r="E87" s="3" t="s">
        <v>4</v>
      </c>
    </row>
    <row r="88" spans="1:5" x14ac:dyDescent="0.25">
      <c r="A88" s="2" t="s">
        <v>3194</v>
      </c>
      <c r="B88" s="2" t="s">
        <v>224</v>
      </c>
      <c r="C88" s="2">
        <v>18580</v>
      </c>
      <c r="D88" s="2">
        <v>0.93620000000000003</v>
      </c>
      <c r="E88" s="2" t="str">
        <f>VLOOKUP(A88, Sheet3!$J$1:$K$3273, 2, FALSE)</f>
        <v>Urban</v>
      </c>
    </row>
    <row r="89" spans="1:5" x14ac:dyDescent="0.25">
      <c r="A89" s="2" t="s">
        <v>869</v>
      </c>
      <c r="B89" s="2" t="s">
        <v>237</v>
      </c>
      <c r="C89" s="2">
        <v>19740</v>
      </c>
      <c r="D89" s="2">
        <v>1.0183</v>
      </c>
      <c r="E89" s="2" t="str">
        <f>VLOOKUP(A89, Sheet3!$J$1:$K$3273, 2, FALSE)</f>
        <v>Urban</v>
      </c>
    </row>
    <row r="90" spans="1:5" x14ac:dyDescent="0.25">
      <c r="A90" s="2" t="s">
        <v>3195</v>
      </c>
      <c r="B90" s="2" t="s">
        <v>532</v>
      </c>
      <c r="C90" s="2">
        <v>48660</v>
      </c>
      <c r="D90" s="2">
        <v>0.91850000000000009</v>
      </c>
      <c r="E90" s="2" t="str">
        <f>VLOOKUP(A90, Sheet3!$J$1:$K$3273, 2, FALSE)</f>
        <v>Urban</v>
      </c>
    </row>
    <row r="91" spans="1:5" x14ac:dyDescent="0.25">
      <c r="A91" s="2" t="s">
        <v>870</v>
      </c>
      <c r="B91" s="2" t="s">
        <v>592</v>
      </c>
      <c r="C91" s="2">
        <v>6</v>
      </c>
      <c r="D91" s="2">
        <v>1.0081</v>
      </c>
      <c r="E91" s="2" t="str">
        <f>VLOOKUP(A91, Sheet3!$J$1:$K$3273, 2, FALSE)</f>
        <v>Rural</v>
      </c>
    </row>
    <row r="92" spans="1:5" x14ac:dyDescent="0.25">
      <c r="A92" s="2" t="s">
        <v>154</v>
      </c>
      <c r="B92" s="2" t="s">
        <v>154</v>
      </c>
      <c r="C92" s="2">
        <v>11640</v>
      </c>
      <c r="D92" s="2">
        <v>0.36460000000000004</v>
      </c>
      <c r="E92" s="2" t="str">
        <f>VLOOKUP(A92, Sheet3!$J$1:$K$3273, 2, FALSE)</f>
        <v>Urban</v>
      </c>
    </row>
    <row r="93" spans="1:5" x14ac:dyDescent="0.25">
      <c r="A93" s="2" t="s">
        <v>1850</v>
      </c>
      <c r="B93" s="2" t="s">
        <v>609</v>
      </c>
      <c r="C93" s="2">
        <v>23</v>
      </c>
      <c r="D93" s="2">
        <v>0.83679999999999999</v>
      </c>
      <c r="E93" s="2" t="str">
        <f>VLOOKUP(A93, Sheet3!$J$1:$K$3273, 2, FALSE)</f>
        <v>Rural</v>
      </c>
    </row>
    <row r="94" spans="1:5" x14ac:dyDescent="0.25">
      <c r="A94" s="2" t="s">
        <v>738</v>
      </c>
      <c r="B94" s="2" t="s">
        <v>590</v>
      </c>
      <c r="C94" s="2">
        <v>4</v>
      </c>
      <c r="D94" s="2">
        <v>0.7278</v>
      </c>
      <c r="E94" s="2" t="str">
        <f>VLOOKUP(A94, Sheet3!$J$1:$K$3273, 2, FALSE)</f>
        <v>Rural</v>
      </c>
    </row>
    <row r="95" spans="1:5" x14ac:dyDescent="0.25">
      <c r="A95" s="2" t="s">
        <v>3489</v>
      </c>
      <c r="B95" s="2" t="s">
        <v>523</v>
      </c>
      <c r="C95" s="2">
        <v>47894</v>
      </c>
      <c r="D95" s="2">
        <v>1.0197000000000001</v>
      </c>
      <c r="E95" s="2" t="str">
        <f>VLOOKUP(A95, Sheet3!$J$1:$K$3273, 2, FALSE)</f>
        <v>Urban</v>
      </c>
    </row>
    <row r="96" spans="1:5" x14ac:dyDescent="0.25">
      <c r="A96" s="2" t="s">
        <v>2847</v>
      </c>
      <c r="B96" s="2" t="s">
        <v>424</v>
      </c>
      <c r="C96" s="2">
        <v>38300</v>
      </c>
      <c r="D96" s="2">
        <v>0.85630000000000006</v>
      </c>
      <c r="E96" s="2" t="str">
        <f>VLOOKUP(A96, Sheet3!$J$1:$K$3273, 2, FALSE)</f>
        <v>Urban</v>
      </c>
    </row>
    <row r="97" spans="1:5" x14ac:dyDescent="0.25">
      <c r="A97" s="2" t="s">
        <v>3196</v>
      </c>
      <c r="B97" s="2" t="s">
        <v>147</v>
      </c>
      <c r="C97" s="2">
        <v>11100</v>
      </c>
      <c r="D97" s="2">
        <v>0.84110000000000007</v>
      </c>
      <c r="E97" s="2" t="str">
        <f>VLOOKUP(A97, Sheet3!$J$1:$K$3273, 2, FALSE)</f>
        <v>Urban</v>
      </c>
    </row>
    <row r="98" spans="1:5" x14ac:dyDescent="0.25">
      <c r="A98" s="2" t="s">
        <v>1793</v>
      </c>
      <c r="B98" s="2" t="s">
        <v>606</v>
      </c>
      <c r="C98" s="2">
        <v>20</v>
      </c>
      <c r="D98" s="2">
        <v>0.84110000000000007</v>
      </c>
      <c r="E98" s="2" t="str">
        <f>VLOOKUP(A98, Sheet3!$J$1:$K$3273, 2, FALSE)</f>
        <v>Rural</v>
      </c>
    </row>
    <row r="99" spans="1:5" x14ac:dyDescent="0.25">
      <c r="A99" s="2" t="s">
        <v>2914</v>
      </c>
      <c r="B99" s="2" t="s">
        <v>291</v>
      </c>
      <c r="C99" s="2">
        <v>25020</v>
      </c>
      <c r="D99" s="2">
        <v>0.37520000000000003</v>
      </c>
      <c r="E99" s="2" t="str">
        <f>VLOOKUP(A99, Sheet3!$J$1:$K$3273, 2, FALSE)</f>
        <v>Urban</v>
      </c>
    </row>
    <row r="100" spans="1:5" x14ac:dyDescent="0.25">
      <c r="A100" s="2" t="s">
        <v>2262</v>
      </c>
      <c r="B100" s="2" t="s">
        <v>614</v>
      </c>
      <c r="C100" s="2">
        <v>28</v>
      </c>
      <c r="D100" s="2">
        <v>0.89340000000000008</v>
      </c>
      <c r="E100" s="2" t="str">
        <f>VLOOKUP(A100, Sheet3!$J$1:$K$3273, 2, FALSE)</f>
        <v>Rural</v>
      </c>
    </row>
    <row r="101" spans="1:5" x14ac:dyDescent="0.25">
      <c r="A101" s="2" t="s">
        <v>1731</v>
      </c>
      <c r="B101" s="2" t="s">
        <v>166</v>
      </c>
      <c r="C101" s="2">
        <v>12940</v>
      </c>
      <c r="D101" s="2">
        <v>0.79880000000000007</v>
      </c>
      <c r="E101" s="2" t="str">
        <f>VLOOKUP(A101, Sheet3!$J$1:$K$3273, 2, FALSE)</f>
        <v>Urban</v>
      </c>
    </row>
    <row r="102" spans="1:5" x14ac:dyDescent="0.25">
      <c r="A102" s="2" t="s">
        <v>2496</v>
      </c>
      <c r="B102" s="2" t="s">
        <v>620</v>
      </c>
      <c r="C102" s="2">
        <v>34</v>
      </c>
      <c r="D102" s="2">
        <v>0.77980000000000005</v>
      </c>
      <c r="E102" s="2" t="str">
        <f>VLOOKUP(A102, Sheet3!$J$1:$K$3273, 2, FALSE)</f>
        <v>Rural</v>
      </c>
    </row>
    <row r="103" spans="1:5" x14ac:dyDescent="0.25">
      <c r="A103" s="2" t="s">
        <v>2647</v>
      </c>
      <c r="B103" s="2" t="s">
        <v>622</v>
      </c>
      <c r="C103" s="2">
        <v>36</v>
      </c>
      <c r="D103" s="2">
        <v>0.81040000000000001</v>
      </c>
      <c r="E103" s="2" t="str">
        <f>VLOOKUP(A103, Sheet3!$J$1:$K$3273, 2, FALSE)</f>
        <v>Rural</v>
      </c>
    </row>
    <row r="104" spans="1:5" x14ac:dyDescent="0.25">
      <c r="A104" s="2" t="s">
        <v>3679</v>
      </c>
      <c r="B104" s="2" t="s">
        <v>637</v>
      </c>
      <c r="C104" s="2">
        <v>52</v>
      </c>
      <c r="D104" s="2">
        <v>0.8832000000000001</v>
      </c>
      <c r="E104" s="2" t="str">
        <f>VLOOKUP(A104, Sheet3!$J$1:$K$3273, 2, FALSE)</f>
        <v>Rural</v>
      </c>
    </row>
    <row r="105" spans="1:5" x14ac:dyDescent="0.25">
      <c r="A105" s="2" t="s">
        <v>739</v>
      </c>
      <c r="B105" s="2" t="s">
        <v>590</v>
      </c>
      <c r="C105" s="2">
        <v>4</v>
      </c>
      <c r="D105" s="2">
        <v>0.7278</v>
      </c>
      <c r="E105" s="2" t="str">
        <f>VLOOKUP(A105, Sheet3!$J$1:$K$3273, 2, FALSE)</f>
        <v>Rural</v>
      </c>
    </row>
    <row r="106" spans="1:5" x14ac:dyDescent="0.25">
      <c r="A106" s="2" t="s">
        <v>2648</v>
      </c>
      <c r="B106" s="2" t="s">
        <v>622</v>
      </c>
      <c r="C106" s="2">
        <v>36</v>
      </c>
      <c r="D106" s="2">
        <v>0.81040000000000001</v>
      </c>
      <c r="E106" s="2" t="str">
        <f>VLOOKUP(A106, Sheet3!$J$1:$K$3273, 2, FALSE)</f>
        <v>Rural</v>
      </c>
    </row>
    <row r="107" spans="1:5" x14ac:dyDescent="0.25">
      <c r="A107" s="2" t="s">
        <v>3587</v>
      </c>
      <c r="B107" s="2" t="s">
        <v>349</v>
      </c>
      <c r="C107" s="2">
        <v>30300</v>
      </c>
      <c r="D107" s="2">
        <v>0.8579</v>
      </c>
      <c r="E107" s="2" t="str">
        <f>VLOOKUP(A107, Sheet3!$J$1:$K$3273, 2, FALSE)</f>
        <v>Urban</v>
      </c>
    </row>
    <row r="108" spans="1:5" x14ac:dyDescent="0.25">
      <c r="A108" s="2" t="s">
        <v>1732</v>
      </c>
      <c r="B108" s="2" t="s">
        <v>605</v>
      </c>
      <c r="C108" s="2">
        <v>19</v>
      </c>
      <c r="D108" s="2">
        <v>0.6956</v>
      </c>
      <c r="E108" s="2" t="str">
        <f>VLOOKUP(A108, Sheet3!$J$1:$K$3273, 2, FALSE)</f>
        <v>Rural</v>
      </c>
    </row>
    <row r="109" spans="1:5" x14ac:dyDescent="0.25">
      <c r="A109" s="2" t="s">
        <v>3197</v>
      </c>
      <c r="B109" s="2" t="s">
        <v>462</v>
      </c>
      <c r="C109" s="2">
        <v>41700</v>
      </c>
      <c r="D109" s="2">
        <v>0.84320000000000006</v>
      </c>
      <c r="E109" s="2" t="str">
        <f>VLOOKUP(A109, Sheet3!$J$1:$K$3273, 2, FALSE)</f>
        <v>Urban</v>
      </c>
    </row>
    <row r="110" spans="1:5" x14ac:dyDescent="0.25">
      <c r="A110" s="2" t="s">
        <v>1507</v>
      </c>
      <c r="B110" s="2" t="s">
        <v>603</v>
      </c>
      <c r="C110" s="2">
        <v>17</v>
      </c>
      <c r="D110" s="2">
        <v>0.76670000000000005</v>
      </c>
      <c r="E110" s="2" t="str">
        <f>VLOOKUP(A110, Sheet3!$J$1:$K$3273, 2, FALSE)</f>
        <v>Rural</v>
      </c>
    </row>
    <row r="111" spans="1:5" x14ac:dyDescent="0.25">
      <c r="A111" s="2" t="s">
        <v>2093</v>
      </c>
      <c r="B111" s="2" t="s">
        <v>612</v>
      </c>
      <c r="C111" s="2">
        <v>26</v>
      </c>
      <c r="D111" s="2">
        <v>0.78550000000000009</v>
      </c>
      <c r="E111" s="2" t="str">
        <f>VLOOKUP(A111, Sheet3!$J$1:$K$3273, 2, FALSE)</f>
        <v>Rural</v>
      </c>
    </row>
    <row r="112" spans="1:5" x14ac:dyDescent="0.25">
      <c r="A112" s="2" t="s">
        <v>2649</v>
      </c>
      <c r="B112" s="2" t="s">
        <v>622</v>
      </c>
      <c r="C112" s="2">
        <v>36</v>
      </c>
      <c r="D112" s="2">
        <v>0.81040000000000001</v>
      </c>
      <c r="E112" s="2" t="str">
        <f>VLOOKUP(A112, Sheet3!$J$1:$K$3273, 2, FALSE)</f>
        <v>Rural</v>
      </c>
    </row>
    <row r="113" spans="1:5" x14ac:dyDescent="0.25">
      <c r="A113" s="2" t="s">
        <v>1009</v>
      </c>
      <c r="B113" s="2" t="s">
        <v>596</v>
      </c>
      <c r="C113" s="2">
        <v>11</v>
      </c>
      <c r="D113" s="2">
        <v>0.74040000000000006</v>
      </c>
      <c r="E113" s="2" t="str">
        <f>VLOOKUP(A113, Sheet3!$J$1:$K$3273, 2, FALSE)</f>
        <v>Rural</v>
      </c>
    </row>
    <row r="114" spans="1:5" x14ac:dyDescent="0.25">
      <c r="A114" s="2" t="s">
        <v>2378</v>
      </c>
      <c r="B114" s="2" t="s">
        <v>158</v>
      </c>
      <c r="C114" s="2">
        <v>12100</v>
      </c>
      <c r="D114" s="2">
        <v>1.2068000000000001</v>
      </c>
      <c r="E114" s="2" t="str">
        <f>VLOOKUP(A114, Sheet3!$J$1:$K$3273, 2, FALSE)</f>
        <v>Urban</v>
      </c>
    </row>
    <row r="115" spans="1:5" x14ac:dyDescent="0.25">
      <c r="A115" s="2" t="s">
        <v>2735</v>
      </c>
      <c r="B115" s="2" t="s">
        <v>623</v>
      </c>
      <c r="C115" s="2">
        <v>37</v>
      </c>
      <c r="D115" s="2">
        <v>0.77029999999999998</v>
      </c>
      <c r="E115" s="2" t="str">
        <f>VLOOKUP(A115, Sheet3!$J$1:$K$3273, 2, FALSE)</f>
        <v>Rural</v>
      </c>
    </row>
    <row r="116" spans="1:5" x14ac:dyDescent="0.25">
      <c r="A116" s="2" t="s">
        <v>2013</v>
      </c>
      <c r="B116" s="2" t="s">
        <v>611</v>
      </c>
      <c r="C116" s="2">
        <v>25</v>
      </c>
      <c r="D116" s="2">
        <v>0.74970000000000003</v>
      </c>
      <c r="E116" s="2" t="str">
        <f>VLOOKUP(A116, Sheet3!$J$1:$K$3273, 2, FALSE)</f>
        <v>Rural</v>
      </c>
    </row>
    <row r="117" spans="1:5" x14ac:dyDescent="0.25">
      <c r="A117" s="2" t="s">
        <v>2094</v>
      </c>
      <c r="B117" s="2" t="s">
        <v>612</v>
      </c>
      <c r="C117" s="2">
        <v>26</v>
      </c>
      <c r="D117" s="2">
        <v>0.78550000000000009</v>
      </c>
      <c r="E117" s="2" t="str">
        <f>VLOOKUP(A117, Sheet3!$J$1:$K$3273, 2, FALSE)</f>
        <v>Rural</v>
      </c>
    </row>
    <row r="118" spans="1:5" x14ac:dyDescent="0.25">
      <c r="A118" s="2" t="s">
        <v>1411</v>
      </c>
      <c r="B118" s="2" t="s">
        <v>602</v>
      </c>
      <c r="C118" s="2">
        <v>16</v>
      </c>
      <c r="D118" s="2">
        <v>0.84020000000000006</v>
      </c>
      <c r="E118" s="2" t="str">
        <f>VLOOKUP(A118, Sheet3!$J$1:$K$3273, 2, FALSE)</f>
        <v>Rural</v>
      </c>
    </row>
    <row r="119" spans="1:5" x14ac:dyDescent="0.25">
      <c r="A119" s="2" t="s">
        <v>2650</v>
      </c>
      <c r="B119" s="2" t="s">
        <v>622</v>
      </c>
      <c r="C119" s="2">
        <v>36</v>
      </c>
      <c r="D119" s="2">
        <v>0.81040000000000001</v>
      </c>
      <c r="E119" s="2" t="str">
        <f>VLOOKUP(A119, Sheet3!$J$1:$K$3273, 2, FALSE)</f>
        <v>Rural</v>
      </c>
    </row>
    <row r="120" spans="1:5" x14ac:dyDescent="0.25">
      <c r="A120" s="2" t="s">
        <v>3490</v>
      </c>
      <c r="B120" s="2" t="s">
        <v>494</v>
      </c>
      <c r="C120" s="2">
        <v>44420</v>
      </c>
      <c r="D120" s="2">
        <v>0.89090000000000003</v>
      </c>
      <c r="E120" s="2" t="str">
        <f>VLOOKUP(A120, Sheet3!$J$1:$K$3273, 2, FALSE)</f>
        <v>Urban</v>
      </c>
    </row>
    <row r="121" spans="1:5" x14ac:dyDescent="0.25">
      <c r="A121" s="2" t="s">
        <v>3031</v>
      </c>
      <c r="B121" s="2" t="s">
        <v>629</v>
      </c>
      <c r="C121" s="2">
        <v>43</v>
      </c>
      <c r="D121" s="2">
        <v>0.78860000000000008</v>
      </c>
      <c r="E121" s="2" t="str">
        <f>VLOOKUP(A121, Sheet3!$J$1:$K$3273, 2, FALSE)</f>
        <v>Rural</v>
      </c>
    </row>
    <row r="122" spans="1:5" x14ac:dyDescent="0.25">
      <c r="A122" s="2" t="s">
        <v>3198</v>
      </c>
      <c r="B122" s="2" t="s">
        <v>306</v>
      </c>
      <c r="C122" s="2">
        <v>26420</v>
      </c>
      <c r="D122" s="2">
        <v>1.0018</v>
      </c>
      <c r="E122" s="2" t="str">
        <f>VLOOKUP(A122, Sheet3!$J$1:$K$3273, 2, FALSE)</f>
        <v>Urban</v>
      </c>
    </row>
    <row r="123" spans="1:5" x14ac:dyDescent="0.25">
      <c r="A123" s="2" t="s">
        <v>639</v>
      </c>
      <c r="B123" s="2" t="s">
        <v>384</v>
      </c>
      <c r="C123" s="2">
        <v>33860</v>
      </c>
      <c r="D123" s="2">
        <v>0.75670000000000004</v>
      </c>
      <c r="E123" s="2" t="str">
        <f>VLOOKUP(A123, Sheet3!$J$1:$K$3273, 2, FALSE)</f>
        <v>Urban</v>
      </c>
    </row>
    <row r="124" spans="1:5" x14ac:dyDescent="0.25">
      <c r="A124" s="2" t="s">
        <v>2497</v>
      </c>
      <c r="B124" s="2" t="s">
        <v>620</v>
      </c>
      <c r="C124" s="2">
        <v>34</v>
      </c>
      <c r="D124" s="2">
        <v>0.77980000000000005</v>
      </c>
      <c r="E124" s="2" t="str">
        <f>VLOOKUP(A124, Sheet3!$J$1:$K$3273, 2, FALSE)</f>
        <v>Rural</v>
      </c>
    </row>
    <row r="125" spans="1:5" x14ac:dyDescent="0.25">
      <c r="A125" s="2" t="s">
        <v>1733</v>
      </c>
      <c r="B125" s="2" t="s">
        <v>605</v>
      </c>
      <c r="C125" s="2">
        <v>19</v>
      </c>
      <c r="D125" s="2">
        <v>0.6956</v>
      </c>
      <c r="E125" s="2" t="str">
        <f>VLOOKUP(A125, Sheet3!$J$1:$K$3273, 2, FALSE)</f>
        <v>Rural</v>
      </c>
    </row>
    <row r="126" spans="1:5" x14ac:dyDescent="0.25">
      <c r="A126" s="2" t="s">
        <v>3772</v>
      </c>
      <c r="B126" s="2" t="s">
        <v>589</v>
      </c>
      <c r="C126" s="2">
        <v>3</v>
      </c>
      <c r="D126" s="2">
        <v>0.91690000000000005</v>
      </c>
      <c r="E126" s="3" t="s">
        <v>4</v>
      </c>
    </row>
    <row r="127" spans="1:5" x14ac:dyDescent="0.25">
      <c r="A127" s="2" t="s">
        <v>871</v>
      </c>
      <c r="B127" s="2" t="s">
        <v>592</v>
      </c>
      <c r="C127" s="2">
        <v>6</v>
      </c>
      <c r="D127" s="2">
        <v>1.0081</v>
      </c>
      <c r="E127" s="2" t="str">
        <f>VLOOKUP(A127, Sheet3!$J$1:$K$3273, 2, FALSE)</f>
        <v>Rural</v>
      </c>
    </row>
    <row r="128" spans="1:5" x14ac:dyDescent="0.25">
      <c r="A128" s="2" t="s">
        <v>1010</v>
      </c>
      <c r="B128" s="2" t="s">
        <v>596</v>
      </c>
      <c r="C128" s="2">
        <v>11</v>
      </c>
      <c r="D128" s="2">
        <v>0.74040000000000006</v>
      </c>
      <c r="E128" s="2" t="str">
        <f>VLOOKUP(A128, Sheet3!$J$1:$K$3273, 2, FALSE)</f>
        <v>Rural</v>
      </c>
    </row>
    <row r="129" spans="1:5" x14ac:dyDescent="0.25">
      <c r="A129" s="2" t="s">
        <v>3199</v>
      </c>
      <c r="B129" s="2" t="s">
        <v>631</v>
      </c>
      <c r="C129" s="2">
        <v>45</v>
      </c>
      <c r="D129" s="2">
        <v>0.81310000000000004</v>
      </c>
      <c r="E129" s="2" t="str">
        <f>VLOOKUP(A129, Sheet3!$J$1:$K$3273, 2, FALSE)</f>
        <v>Rural</v>
      </c>
    </row>
    <row r="130" spans="1:5" x14ac:dyDescent="0.25">
      <c r="A130" s="2" t="s">
        <v>942</v>
      </c>
      <c r="B130" s="2" t="s">
        <v>316</v>
      </c>
      <c r="C130" s="2">
        <v>27260</v>
      </c>
      <c r="D130" s="2">
        <v>0.87030000000000007</v>
      </c>
      <c r="E130" s="2" t="str">
        <f>VLOOKUP(A130, Sheet3!$J$1:$K$3273, 2, FALSE)</f>
        <v>Urban</v>
      </c>
    </row>
    <row r="131" spans="1:5" x14ac:dyDescent="0.25">
      <c r="A131" s="2" t="s">
        <v>1011</v>
      </c>
      <c r="B131" s="2" t="s">
        <v>140</v>
      </c>
      <c r="C131" s="2">
        <v>10500</v>
      </c>
      <c r="D131" s="2">
        <v>0.80700000000000005</v>
      </c>
      <c r="E131" s="2" t="str">
        <f>VLOOKUP(A131, Sheet3!$J$1:$K$3273, 2, FALSE)</f>
        <v>Urban</v>
      </c>
    </row>
    <row r="132" spans="1:5" x14ac:dyDescent="0.25">
      <c r="A132" s="2" t="s">
        <v>2809</v>
      </c>
      <c r="B132" s="2" t="s">
        <v>624</v>
      </c>
      <c r="C132" s="2">
        <v>38</v>
      </c>
      <c r="D132" s="2">
        <v>1.0561</v>
      </c>
      <c r="E132" s="2" t="str">
        <f>VLOOKUP(A132, Sheet3!$J$1:$K$3273, 2, FALSE)</f>
        <v>Rural</v>
      </c>
    </row>
    <row r="133" spans="1:5" x14ac:dyDescent="0.25">
      <c r="A133" s="2" t="s">
        <v>640</v>
      </c>
      <c r="B133" s="2" t="s">
        <v>231</v>
      </c>
      <c r="C133" s="2">
        <v>19300</v>
      </c>
      <c r="D133" s="2">
        <v>0.73570000000000002</v>
      </c>
      <c r="E133" s="2" t="str">
        <f>VLOOKUP(A133, Sheet3!$J$1:$K$3273, 2, FALSE)</f>
        <v>Urban</v>
      </c>
    </row>
    <row r="134" spans="1:5" x14ac:dyDescent="0.25">
      <c r="A134" s="2" t="s">
        <v>1012</v>
      </c>
      <c r="B134" s="2" t="s">
        <v>596</v>
      </c>
      <c r="C134" s="2">
        <v>11</v>
      </c>
      <c r="D134" s="2">
        <v>0.74040000000000006</v>
      </c>
      <c r="E134" s="2" t="str">
        <f>VLOOKUP(A134, Sheet3!$J$1:$K$3273, 2, FALSE)</f>
        <v>Rural</v>
      </c>
    </row>
    <row r="135" spans="1:5" x14ac:dyDescent="0.25">
      <c r="A135" s="2" t="s">
        <v>1612</v>
      </c>
      <c r="B135" s="2" t="s">
        <v>604</v>
      </c>
      <c r="C135" s="2">
        <v>18</v>
      </c>
      <c r="D135" s="2">
        <v>0.79810000000000003</v>
      </c>
      <c r="E135" s="2" t="str">
        <f>VLOOKUP(A135, Sheet3!$J$1:$K$3273, 2, FALSE)</f>
        <v>Rural</v>
      </c>
    </row>
    <row r="136" spans="1:5" x14ac:dyDescent="0.25">
      <c r="A136" s="2" t="s">
        <v>550</v>
      </c>
      <c r="B136" s="2" t="s">
        <v>163</v>
      </c>
      <c r="C136" s="2">
        <v>12580</v>
      </c>
      <c r="D136" s="2">
        <v>0.95810000000000006</v>
      </c>
      <c r="E136" s="2" t="str">
        <f>VLOOKUP(A136, Sheet3!$J$1:$K$3273, 2, FALSE)</f>
        <v>Urban</v>
      </c>
    </row>
    <row r="137" spans="1:5" x14ac:dyDescent="0.25">
      <c r="A137" s="2" t="s">
        <v>1810</v>
      </c>
      <c r="B137" s="2" t="s">
        <v>163</v>
      </c>
      <c r="C137" s="2">
        <v>12580</v>
      </c>
      <c r="D137" s="2">
        <v>0.95810000000000006</v>
      </c>
      <c r="E137" s="2" t="str">
        <f>VLOOKUP(A137, Sheet3!$J$1:$K$3273, 2, FALSE)</f>
        <v>Urban</v>
      </c>
    </row>
    <row r="138" spans="1:5" x14ac:dyDescent="0.25">
      <c r="A138" s="2" t="s">
        <v>2992</v>
      </c>
      <c r="B138" s="2" t="s">
        <v>628</v>
      </c>
      <c r="C138" s="2">
        <v>42</v>
      </c>
      <c r="D138" s="2">
        <v>0.83050000000000002</v>
      </c>
      <c r="E138" s="2" t="str">
        <f>VLOOKUP(A138, Sheet3!$J$1:$K$3273, 2, FALSE)</f>
        <v>Rural</v>
      </c>
    </row>
    <row r="139" spans="1:5" x14ac:dyDescent="0.25">
      <c r="A139" s="2" t="s">
        <v>3200</v>
      </c>
      <c r="B139" s="2" t="s">
        <v>462</v>
      </c>
      <c r="C139" s="2">
        <v>41700</v>
      </c>
      <c r="D139" s="2">
        <v>0.84320000000000006</v>
      </c>
      <c r="E139" s="2" t="str">
        <f>VLOOKUP(A139, Sheet3!$J$1:$K$3273, 2, FALSE)</f>
        <v>Urban</v>
      </c>
    </row>
    <row r="140" spans="1:5" x14ac:dyDescent="0.25">
      <c r="A140" s="2" t="s">
        <v>1013</v>
      </c>
      <c r="B140" s="2" t="s">
        <v>596</v>
      </c>
      <c r="C140" s="2">
        <v>11</v>
      </c>
      <c r="D140" s="2">
        <v>0.74040000000000006</v>
      </c>
      <c r="E140" s="2" t="str">
        <f>VLOOKUP(A140, Sheet3!$J$1:$K$3273, 2, FALSE)</f>
        <v>Rural</v>
      </c>
    </row>
    <row r="141" spans="1:5" x14ac:dyDescent="0.25">
      <c r="A141" s="2" t="s">
        <v>2263</v>
      </c>
      <c r="B141" s="2" t="s">
        <v>614</v>
      </c>
      <c r="C141" s="2">
        <v>28</v>
      </c>
      <c r="D141" s="2">
        <v>0.89340000000000008</v>
      </c>
      <c r="E141" s="2" t="str">
        <f>VLOOKUP(A141, Sheet3!$J$1:$K$3273, 2, FALSE)</f>
        <v>Rural</v>
      </c>
    </row>
    <row r="142" spans="1:5" x14ac:dyDescent="0.25">
      <c r="A142" s="2" t="s">
        <v>1174</v>
      </c>
      <c r="B142" s="2" t="s">
        <v>426</v>
      </c>
      <c r="C142" s="2">
        <v>38540</v>
      </c>
      <c r="D142" s="2">
        <v>0.89340000000000008</v>
      </c>
      <c r="E142" s="2" t="str">
        <f>VLOOKUP(A142, Sheet3!$J$1:$K$3273, 2, FALSE)</f>
        <v>Urban</v>
      </c>
    </row>
    <row r="143" spans="1:5" x14ac:dyDescent="0.25">
      <c r="A143" s="2" t="s">
        <v>1851</v>
      </c>
      <c r="B143" s="2" t="s">
        <v>609</v>
      </c>
      <c r="C143" s="2">
        <v>23</v>
      </c>
      <c r="D143" s="2">
        <v>0.83679999999999999</v>
      </c>
      <c r="E143" s="2" t="str">
        <f>VLOOKUP(A143, Sheet3!$J$1:$K$3273, 2, FALSE)</f>
        <v>Rural</v>
      </c>
    </row>
    <row r="144" spans="1:5" x14ac:dyDescent="0.25">
      <c r="A144" s="2" t="s">
        <v>1508</v>
      </c>
      <c r="B144" s="2" t="s">
        <v>603</v>
      </c>
      <c r="C144" s="2">
        <v>17</v>
      </c>
      <c r="D144" s="2">
        <v>0.76670000000000005</v>
      </c>
      <c r="E144" s="2" t="str">
        <f>VLOOKUP(A144, Sheet3!$J$1:$K$3273, 2, FALSE)</f>
        <v>Rural</v>
      </c>
    </row>
    <row r="145" spans="1:5" x14ac:dyDescent="0.25">
      <c r="A145" s="2" t="s">
        <v>641</v>
      </c>
      <c r="B145" s="2" t="s">
        <v>587</v>
      </c>
      <c r="C145" s="2">
        <v>1</v>
      </c>
      <c r="D145" s="2">
        <v>0.66420000000000001</v>
      </c>
      <c r="E145" s="2" t="str">
        <f>VLOOKUP(A145, Sheet3!$J$1:$K$3273, 2, FALSE)</f>
        <v>Rural</v>
      </c>
    </row>
    <row r="146" spans="1:5" x14ac:dyDescent="0.25">
      <c r="A146" s="2" t="s">
        <v>3623</v>
      </c>
      <c r="B146" s="2" t="s">
        <v>636</v>
      </c>
      <c r="C146" s="2">
        <v>51</v>
      </c>
      <c r="D146" s="2">
        <v>0.73</v>
      </c>
      <c r="E146" s="2" t="str">
        <f>VLOOKUP(A146, Sheet3!$J$1:$K$3273, 2, FALSE)</f>
        <v>Rural</v>
      </c>
    </row>
    <row r="147" spans="1:5" x14ac:dyDescent="0.25">
      <c r="A147" s="2" t="s">
        <v>2915</v>
      </c>
      <c r="B147" s="2" t="s">
        <v>467</v>
      </c>
      <c r="C147" s="2">
        <v>41980</v>
      </c>
      <c r="D147" s="2">
        <v>0.41860000000000003</v>
      </c>
      <c r="E147" s="2" t="str">
        <f>VLOOKUP(A147, Sheet3!$J$1:$K$3273, 2, FALSE)</f>
        <v>Urban</v>
      </c>
    </row>
    <row r="148" spans="1:5" x14ac:dyDescent="0.25">
      <c r="A148" s="2" t="s">
        <v>2593</v>
      </c>
      <c r="B148" s="2" t="s">
        <v>621</v>
      </c>
      <c r="C148" s="2">
        <v>35</v>
      </c>
      <c r="D148" s="2">
        <v>0.85040000000000004</v>
      </c>
      <c r="E148" s="2" t="str">
        <f>VLOOKUP(A148, Sheet3!$J$1:$K$3273, 2, FALSE)</f>
        <v>Rural</v>
      </c>
    </row>
    <row r="149" spans="1:5" x14ac:dyDescent="0.25">
      <c r="A149" s="2" t="s">
        <v>1831</v>
      </c>
      <c r="B149" s="2" t="s">
        <v>165</v>
      </c>
      <c r="C149" s="2">
        <v>12700</v>
      </c>
      <c r="D149" s="2">
        <v>1.2602</v>
      </c>
      <c r="E149" s="2" t="str">
        <f>VLOOKUP(A149, Sheet3!$J$1:$K$3273, 2, FALSE)</f>
        <v>Urban</v>
      </c>
    </row>
    <row r="150" spans="1:5" x14ac:dyDescent="0.25">
      <c r="A150" s="2" t="s">
        <v>2993</v>
      </c>
      <c r="B150" s="2" t="s">
        <v>628</v>
      </c>
      <c r="C150" s="2">
        <v>42</v>
      </c>
      <c r="D150" s="2">
        <v>0.83050000000000002</v>
      </c>
      <c r="E150" s="2" t="str">
        <f>VLOOKUP(A150, Sheet3!$J$1:$K$3273, 2, FALSE)</f>
        <v>Rural</v>
      </c>
    </row>
    <row r="151" spans="1:5" x14ac:dyDescent="0.25">
      <c r="A151" s="2" t="s">
        <v>2916</v>
      </c>
      <c r="B151" s="2" t="s">
        <v>467</v>
      </c>
      <c r="C151" s="2">
        <v>41980</v>
      </c>
      <c r="D151" s="2">
        <v>0.41860000000000003</v>
      </c>
      <c r="E151" s="2" t="str">
        <f>VLOOKUP(A151, Sheet3!$J$1:$K$3273, 2, FALSE)</f>
        <v>Urban</v>
      </c>
    </row>
    <row r="152" spans="1:5" x14ac:dyDescent="0.25">
      <c r="A152" s="2" t="s">
        <v>1613</v>
      </c>
      <c r="B152" s="2" t="s">
        <v>604</v>
      </c>
      <c r="C152" s="2">
        <v>18</v>
      </c>
      <c r="D152" s="2">
        <v>0.79810000000000003</v>
      </c>
      <c r="E152" s="2" t="str">
        <f>VLOOKUP(A152, Sheet3!$J$1:$K$3273, 2, FALSE)</f>
        <v>Rural</v>
      </c>
    </row>
    <row r="153" spans="1:5" x14ac:dyDescent="0.25">
      <c r="A153" s="2" t="s">
        <v>3680</v>
      </c>
      <c r="B153" s="2" t="s">
        <v>637</v>
      </c>
      <c r="C153" s="2">
        <v>52</v>
      </c>
      <c r="D153" s="2">
        <v>0.8832000000000001</v>
      </c>
      <c r="E153" s="2" t="str">
        <f>VLOOKUP(A153, Sheet3!$J$1:$K$3273, 2, FALSE)</f>
        <v>Rural</v>
      </c>
    </row>
    <row r="154" spans="1:5" x14ac:dyDescent="0.25">
      <c r="A154" s="2" t="s">
        <v>1014</v>
      </c>
      <c r="B154" s="2" t="s">
        <v>157</v>
      </c>
      <c r="C154" s="2">
        <v>12060</v>
      </c>
      <c r="D154" s="2">
        <v>0.93710000000000004</v>
      </c>
      <c r="E154" s="2" t="str">
        <f>VLOOKUP(A154, Sheet3!$J$1:$K$3273, 2, FALSE)</f>
        <v>Urban</v>
      </c>
    </row>
    <row r="155" spans="1:5" x14ac:dyDescent="0.25">
      <c r="A155" s="2" t="s">
        <v>1852</v>
      </c>
      <c r="B155" s="2" t="s">
        <v>283</v>
      </c>
      <c r="C155" s="2">
        <v>24340</v>
      </c>
      <c r="D155" s="2">
        <v>0.88160000000000005</v>
      </c>
      <c r="E155" s="2" t="str">
        <f>VLOOKUP(A155, Sheet3!$J$1:$K$3273, 2, FALSE)</f>
        <v>Urban</v>
      </c>
    </row>
    <row r="156" spans="1:5" x14ac:dyDescent="0.25">
      <c r="A156" s="2" t="s">
        <v>2095</v>
      </c>
      <c r="B156" s="2" t="s">
        <v>612</v>
      </c>
      <c r="C156" s="2">
        <v>26</v>
      </c>
      <c r="D156" s="2">
        <v>0.78550000000000009</v>
      </c>
      <c r="E156" s="2" t="str">
        <f>VLOOKUP(A156, Sheet3!$J$1:$K$3273, 2, FALSE)</f>
        <v>Rural</v>
      </c>
    </row>
    <row r="157" spans="1:5" x14ac:dyDescent="0.25">
      <c r="A157" s="2" t="s">
        <v>1317</v>
      </c>
      <c r="B157" s="2" t="s">
        <v>222</v>
      </c>
      <c r="C157" s="2">
        <v>18020</v>
      </c>
      <c r="D157" s="2">
        <v>1.0244</v>
      </c>
      <c r="E157" s="2" t="str">
        <f>VLOOKUP(A157, Sheet3!$J$1:$K$3273, 2, FALSE)</f>
        <v>Urban</v>
      </c>
    </row>
    <row r="158" spans="1:5" x14ac:dyDescent="0.25">
      <c r="A158" s="2" t="s">
        <v>1509</v>
      </c>
      <c r="B158" s="2" t="s">
        <v>603</v>
      </c>
      <c r="C158" s="2">
        <v>17</v>
      </c>
      <c r="D158" s="2">
        <v>0.76670000000000005</v>
      </c>
      <c r="E158" s="2" t="str">
        <f>VLOOKUP(A158, Sheet3!$J$1:$K$3273, 2, FALSE)</f>
        <v>Rural</v>
      </c>
    </row>
    <row r="159" spans="1:5" x14ac:dyDescent="0.25">
      <c r="A159" s="2" t="s">
        <v>2096</v>
      </c>
      <c r="B159" s="2" t="s">
        <v>612</v>
      </c>
      <c r="C159" s="2">
        <v>26</v>
      </c>
      <c r="D159" s="2">
        <v>0.78550000000000009</v>
      </c>
      <c r="E159" s="2" t="str">
        <f>VLOOKUP(A159, Sheet3!$J$1:$K$3273, 2, FALSE)</f>
        <v>Rural</v>
      </c>
    </row>
    <row r="160" spans="1:5" x14ac:dyDescent="0.25">
      <c r="A160" s="2" t="s">
        <v>1015</v>
      </c>
      <c r="B160" s="2" t="s">
        <v>157</v>
      </c>
      <c r="C160" s="2">
        <v>12060</v>
      </c>
      <c r="D160" s="2">
        <v>0.93710000000000004</v>
      </c>
      <c r="E160" s="2" t="str">
        <f>VLOOKUP(A160, Sheet3!$J$1:$K$3273, 2, FALSE)</f>
        <v>Urban</v>
      </c>
    </row>
    <row r="161" spans="1:5" x14ac:dyDescent="0.25">
      <c r="A161" s="2" t="s">
        <v>3201</v>
      </c>
      <c r="B161" s="2" t="s">
        <v>161</v>
      </c>
      <c r="C161" s="2">
        <v>12420</v>
      </c>
      <c r="D161" s="2">
        <v>0.93959999999999999</v>
      </c>
      <c r="E161" s="2" t="str">
        <f>VLOOKUP(A161, Sheet3!$J$1:$K$3273, 2, FALSE)</f>
        <v>Urban</v>
      </c>
    </row>
    <row r="162" spans="1:5" x14ac:dyDescent="0.25">
      <c r="A162" s="2" t="s">
        <v>2097</v>
      </c>
      <c r="B162" s="2" t="s">
        <v>327</v>
      </c>
      <c r="C162" s="2">
        <v>28140</v>
      </c>
      <c r="D162" s="2">
        <v>0.93510000000000004</v>
      </c>
      <c r="E162" s="2" t="str">
        <f>VLOOKUP(A162, Sheet3!$J$1:$K$3273, 2, FALSE)</f>
        <v>Urban</v>
      </c>
    </row>
    <row r="163" spans="1:5" x14ac:dyDescent="0.25">
      <c r="A163" s="2" t="s">
        <v>1614</v>
      </c>
      <c r="B163" s="2" t="s">
        <v>604</v>
      </c>
      <c r="C163" s="2">
        <v>18</v>
      </c>
      <c r="D163" s="2">
        <v>0.79810000000000003</v>
      </c>
      <c r="E163" s="2" t="str">
        <f>VLOOKUP(A163, Sheet3!$J$1:$K$3273, 2, FALSE)</f>
        <v>Rural</v>
      </c>
    </row>
    <row r="164" spans="1:5" x14ac:dyDescent="0.25">
      <c r="A164" s="2" t="s">
        <v>3491</v>
      </c>
      <c r="B164" s="2" t="s">
        <v>634</v>
      </c>
      <c r="C164" s="2">
        <v>49</v>
      </c>
      <c r="D164" s="2">
        <v>0.76690000000000003</v>
      </c>
      <c r="E164" s="2" t="str">
        <f>VLOOKUP(A164, Sheet3!$J$1:$K$3273, 2, FALSE)</f>
        <v>Rural</v>
      </c>
    </row>
    <row r="165" spans="1:5" x14ac:dyDescent="0.25">
      <c r="A165" s="2" t="s">
        <v>740</v>
      </c>
      <c r="B165" s="2" t="s">
        <v>590</v>
      </c>
      <c r="C165" s="2">
        <v>4</v>
      </c>
      <c r="D165" s="2">
        <v>0.7278</v>
      </c>
      <c r="E165" s="2" t="str">
        <f>VLOOKUP(A165, Sheet3!$J$1:$K$3273, 2, FALSE)</f>
        <v>Rural</v>
      </c>
    </row>
    <row r="166" spans="1:5" x14ac:dyDescent="0.25">
      <c r="A166" s="2" t="s">
        <v>943</v>
      </c>
      <c r="B166" s="2" t="s">
        <v>417</v>
      </c>
      <c r="C166" s="2">
        <v>37460</v>
      </c>
      <c r="D166" s="2">
        <v>0.81080000000000008</v>
      </c>
      <c r="E166" s="2" t="str">
        <f>VLOOKUP(A166, Sheet3!$J$1:$K$3273, 2, FALSE)</f>
        <v>Urban</v>
      </c>
    </row>
    <row r="167" spans="1:5" x14ac:dyDescent="0.25">
      <c r="A167" s="2" t="s">
        <v>1853</v>
      </c>
      <c r="B167" s="2" t="s">
        <v>168</v>
      </c>
      <c r="C167" s="2">
        <v>13020</v>
      </c>
      <c r="D167" s="2">
        <v>0.93320000000000003</v>
      </c>
      <c r="E167" s="2" t="str">
        <f>VLOOKUP(A167, Sheet3!$J$1:$K$3273, 2, FALSE)</f>
        <v>Urban</v>
      </c>
    </row>
    <row r="168" spans="1:5" x14ac:dyDescent="0.25">
      <c r="A168" s="2" t="s">
        <v>2917</v>
      </c>
      <c r="B168" s="2" t="s">
        <v>467</v>
      </c>
      <c r="C168" s="2">
        <v>41980</v>
      </c>
      <c r="D168" s="2">
        <v>0.41860000000000003</v>
      </c>
      <c r="E168" s="2" t="str">
        <f>VLOOKUP(A168, Sheet3!$J$1:$K$3273, 2, FALSE)</f>
        <v>Urban</v>
      </c>
    </row>
    <row r="169" spans="1:5" x14ac:dyDescent="0.25">
      <c r="A169" s="2" t="s">
        <v>3681</v>
      </c>
      <c r="B169" s="2" t="s">
        <v>637</v>
      </c>
      <c r="C169" s="2">
        <v>52</v>
      </c>
      <c r="D169" s="2">
        <v>0.8832000000000001</v>
      </c>
      <c r="E169" s="2" t="str">
        <f>VLOOKUP(A169, Sheet3!$J$1:$K$3273, 2, FALSE)</f>
        <v>Rural</v>
      </c>
    </row>
    <row r="170" spans="1:5" x14ac:dyDescent="0.25">
      <c r="A170" s="2" t="s">
        <v>3202</v>
      </c>
      <c r="B170" s="2" t="s">
        <v>631</v>
      </c>
      <c r="C170" s="2">
        <v>45</v>
      </c>
      <c r="D170" s="2">
        <v>0.81310000000000004</v>
      </c>
      <c r="E170" s="2" t="str">
        <f>VLOOKUP(A170, Sheet3!$J$1:$K$3273, 2, FALSE)</f>
        <v>Rural</v>
      </c>
    </row>
    <row r="171" spans="1:5" x14ac:dyDescent="0.25">
      <c r="A171" s="2" t="s">
        <v>3032</v>
      </c>
      <c r="B171" s="2" t="s">
        <v>629</v>
      </c>
      <c r="C171" s="2">
        <v>43</v>
      </c>
      <c r="D171" s="2">
        <v>0.78860000000000008</v>
      </c>
      <c r="E171" s="2" t="str">
        <f>VLOOKUP(A171, Sheet3!$J$1:$K$3273, 2, FALSE)</f>
        <v>Rural</v>
      </c>
    </row>
    <row r="172" spans="1:5" x14ac:dyDescent="0.25">
      <c r="A172" s="2" t="s">
        <v>1175</v>
      </c>
      <c r="B172" s="2" t="s">
        <v>598</v>
      </c>
      <c r="C172" s="2">
        <v>13</v>
      </c>
      <c r="D172" s="2">
        <v>0.80090000000000006</v>
      </c>
      <c r="E172" s="2" t="str">
        <f>VLOOKUP(A172, Sheet3!$J$1:$K$3273, 2, FALSE)</f>
        <v>Rural</v>
      </c>
    </row>
    <row r="173" spans="1:5" x14ac:dyDescent="0.25">
      <c r="A173" s="2" t="s">
        <v>2498</v>
      </c>
      <c r="B173" s="2" t="s">
        <v>620</v>
      </c>
      <c r="C173" s="2">
        <v>34</v>
      </c>
      <c r="D173" s="2">
        <v>0.77980000000000005</v>
      </c>
      <c r="E173" s="2" t="str">
        <f>VLOOKUP(A173, Sheet3!$J$1:$K$3273, 2, FALSE)</f>
        <v>Rural</v>
      </c>
    </row>
    <row r="174" spans="1:5" x14ac:dyDescent="0.25">
      <c r="A174" s="2" t="s">
        <v>2994</v>
      </c>
      <c r="B174" s="2" t="s">
        <v>301</v>
      </c>
      <c r="C174" s="2">
        <v>25940</v>
      </c>
      <c r="D174" s="2">
        <v>0.78860000000000008</v>
      </c>
      <c r="E174" s="2" t="str">
        <f>VLOOKUP(A174, Sheet3!$J$1:$K$3273, 2, FALSE)</f>
        <v>Urban</v>
      </c>
    </row>
    <row r="175" spans="1:5" x14ac:dyDescent="0.25">
      <c r="A175" s="2" t="s">
        <v>1734</v>
      </c>
      <c r="B175" s="2" t="s">
        <v>605</v>
      </c>
      <c r="C175" s="2">
        <v>19</v>
      </c>
      <c r="D175" s="2">
        <v>0.6956</v>
      </c>
      <c r="E175" s="2" t="str">
        <f>VLOOKUP(A175, Sheet3!$J$1:$K$3273, 2, FALSE)</f>
        <v>Rural</v>
      </c>
    </row>
    <row r="176" spans="1:5" x14ac:dyDescent="0.25">
      <c r="A176" s="2" t="s">
        <v>2736</v>
      </c>
      <c r="B176" s="2" t="s">
        <v>623</v>
      </c>
      <c r="C176" s="2">
        <v>37</v>
      </c>
      <c r="D176" s="2">
        <v>0.77029999999999998</v>
      </c>
      <c r="E176" s="2" t="str">
        <f>VLOOKUP(A176, Sheet3!$J$1:$K$3273, 2, FALSE)</f>
        <v>Rural</v>
      </c>
    </row>
    <row r="177" spans="1:5" x14ac:dyDescent="0.25">
      <c r="A177" s="2" t="s">
        <v>2848</v>
      </c>
      <c r="B177" s="2" t="s">
        <v>424</v>
      </c>
      <c r="C177" s="2">
        <v>38300</v>
      </c>
      <c r="D177" s="2">
        <v>0.85630000000000006</v>
      </c>
      <c r="E177" s="2" t="str">
        <f>VLOOKUP(A177, Sheet3!$J$1:$K$3273, 2, FALSE)</f>
        <v>Urban</v>
      </c>
    </row>
    <row r="178" spans="1:5" x14ac:dyDescent="0.25">
      <c r="A178" s="2" t="s">
        <v>3440</v>
      </c>
      <c r="B178" s="2" t="s">
        <v>632</v>
      </c>
      <c r="C178" s="2">
        <v>46</v>
      </c>
      <c r="D178" s="2">
        <v>0.88960000000000006</v>
      </c>
      <c r="E178" s="2" t="str">
        <f>VLOOKUP(A178, Sheet3!$J$1:$K$3273, 2, FALSE)</f>
        <v>Rural</v>
      </c>
    </row>
    <row r="179" spans="1:5" x14ac:dyDescent="0.25">
      <c r="A179" s="2" t="s">
        <v>2205</v>
      </c>
      <c r="B179" s="2" t="s">
        <v>613</v>
      </c>
      <c r="C179" s="2">
        <v>27</v>
      </c>
      <c r="D179" s="2">
        <v>0.86920000000000008</v>
      </c>
      <c r="E179" s="2" t="str">
        <f>VLOOKUP(A179, Sheet3!$J$1:$K$3273, 2, FALSE)</f>
        <v>Rural</v>
      </c>
    </row>
    <row r="180" spans="1:5" x14ac:dyDescent="0.25">
      <c r="A180" s="2" t="s">
        <v>1925</v>
      </c>
      <c r="B180" s="2" t="s">
        <v>610</v>
      </c>
      <c r="C180" s="2">
        <v>24</v>
      </c>
      <c r="D180" s="2">
        <v>0.90450000000000008</v>
      </c>
      <c r="E180" s="2" t="str">
        <f>VLOOKUP(A180, Sheet3!$J$1:$K$3273, 2, FALSE)</f>
        <v>Rural</v>
      </c>
    </row>
    <row r="181" spans="1:5" x14ac:dyDescent="0.25">
      <c r="A181" s="2" t="s">
        <v>2737</v>
      </c>
      <c r="B181" s="2" t="s">
        <v>623</v>
      </c>
      <c r="C181" s="2">
        <v>37</v>
      </c>
      <c r="D181" s="2">
        <v>0.77029999999999998</v>
      </c>
      <c r="E181" s="2" t="str">
        <f>VLOOKUP(A181, Sheet3!$J$1:$K$3273, 2, FALSE)</f>
        <v>Rural</v>
      </c>
    </row>
    <row r="182" spans="1:5" x14ac:dyDescent="0.25">
      <c r="A182" s="2" t="s">
        <v>2849</v>
      </c>
      <c r="B182" s="2" t="s">
        <v>625</v>
      </c>
      <c r="C182" s="2">
        <v>39</v>
      </c>
      <c r="D182" s="2">
        <v>0.7984</v>
      </c>
      <c r="E182" s="2" t="str">
        <f>VLOOKUP(A182, Sheet3!$J$1:$K$3273, 2, FALSE)</f>
        <v>Rural</v>
      </c>
    </row>
    <row r="183" spans="1:5" x14ac:dyDescent="0.25">
      <c r="A183" s="2" t="s">
        <v>3098</v>
      </c>
      <c r="B183" s="2" t="s">
        <v>630</v>
      </c>
      <c r="C183" s="2">
        <v>44</v>
      </c>
      <c r="D183" s="2">
        <v>0.70760000000000001</v>
      </c>
      <c r="E183" s="2" t="str">
        <f>VLOOKUP(A183, Sheet3!$J$1:$K$3273, 2, FALSE)</f>
        <v>Rural</v>
      </c>
    </row>
    <row r="184" spans="1:5" x14ac:dyDescent="0.25">
      <c r="A184" s="2" t="s">
        <v>3492</v>
      </c>
      <c r="B184" s="2" t="s">
        <v>361</v>
      </c>
      <c r="C184" s="2">
        <v>31340</v>
      </c>
      <c r="D184" s="2">
        <v>0.87370000000000003</v>
      </c>
      <c r="E184" s="2" t="str">
        <f>VLOOKUP(A184, Sheet3!$J$1:$K$3273, 2, FALSE)</f>
        <v>Urban</v>
      </c>
    </row>
    <row r="185" spans="1:5" x14ac:dyDescent="0.25">
      <c r="A185" s="2" t="s">
        <v>3203</v>
      </c>
      <c r="B185" s="2" t="s">
        <v>631</v>
      </c>
      <c r="C185" s="2">
        <v>45</v>
      </c>
      <c r="D185" s="2">
        <v>0.81310000000000004</v>
      </c>
      <c r="E185" s="2" t="str">
        <f>VLOOKUP(A185, Sheet3!$J$1:$K$3273, 2, FALSE)</f>
        <v>Rural</v>
      </c>
    </row>
    <row r="186" spans="1:5" x14ac:dyDescent="0.25">
      <c r="A186" s="2" t="s">
        <v>2368</v>
      </c>
      <c r="B186" s="2" t="s">
        <v>616</v>
      </c>
      <c r="C186" s="2">
        <v>30</v>
      </c>
      <c r="D186" s="2">
        <v>1.0057</v>
      </c>
      <c r="E186" s="2" t="str">
        <f>VLOOKUP(A186, Sheet3!$J$1:$K$3273, 2, FALSE)</f>
        <v>Rural</v>
      </c>
    </row>
    <row r="187" spans="1:5" x14ac:dyDescent="0.25">
      <c r="A187" s="2" t="s">
        <v>1615</v>
      </c>
      <c r="B187" s="2" t="s">
        <v>604</v>
      </c>
      <c r="C187" s="2">
        <v>18</v>
      </c>
      <c r="D187" s="2">
        <v>0.79810000000000003</v>
      </c>
      <c r="E187" s="2" t="str">
        <f>VLOOKUP(A187, Sheet3!$J$1:$K$3273, 2, FALSE)</f>
        <v>Rural</v>
      </c>
    </row>
    <row r="188" spans="1:5" x14ac:dyDescent="0.25">
      <c r="A188" s="2" t="s">
        <v>3204</v>
      </c>
      <c r="B188" s="2" t="s">
        <v>329</v>
      </c>
      <c r="C188" s="2">
        <v>28660</v>
      </c>
      <c r="D188" s="2">
        <v>0.9618000000000001</v>
      </c>
      <c r="E188" s="2" t="str">
        <f>VLOOKUP(A188, Sheet3!$J$1:$K$3273, 2, FALSE)</f>
        <v>Urban</v>
      </c>
    </row>
    <row r="189" spans="1:5" x14ac:dyDescent="0.25">
      <c r="A189" s="2" t="s">
        <v>2651</v>
      </c>
      <c r="B189" s="2" t="s">
        <v>530</v>
      </c>
      <c r="C189" s="2">
        <v>48540</v>
      </c>
      <c r="D189" s="2">
        <v>0.65260000000000007</v>
      </c>
      <c r="E189" s="2" t="str">
        <f>VLOOKUP(A189, Sheet3!$J$1:$K$3273, 2, FALSE)</f>
        <v>Urban</v>
      </c>
    </row>
    <row r="190" spans="1:5" x14ac:dyDescent="0.25">
      <c r="A190" s="2" t="s">
        <v>1926</v>
      </c>
      <c r="B190" s="2" t="s">
        <v>610</v>
      </c>
      <c r="C190" s="2">
        <v>24</v>
      </c>
      <c r="D190" s="2">
        <v>0.90450000000000008</v>
      </c>
      <c r="E190" s="2" t="str">
        <f>VLOOKUP(A190, Sheet3!$J$1:$K$3273, 2, FALSE)</f>
        <v>Rural</v>
      </c>
    </row>
    <row r="191" spans="1:5" x14ac:dyDescent="0.25">
      <c r="A191" s="2" t="s">
        <v>1016</v>
      </c>
      <c r="B191" s="2" t="s">
        <v>596</v>
      </c>
      <c r="C191" s="2">
        <v>11</v>
      </c>
      <c r="D191" s="2">
        <v>0.74040000000000006</v>
      </c>
      <c r="E191" s="2" t="str">
        <f>VLOOKUP(A191, Sheet3!$J$1:$K$3273, 2, FALSE)</f>
        <v>Rural</v>
      </c>
    </row>
    <row r="192" spans="1:5" x14ac:dyDescent="0.25">
      <c r="A192" s="2" t="s">
        <v>1176</v>
      </c>
      <c r="B192" s="2" t="s">
        <v>598</v>
      </c>
      <c r="C192" s="2">
        <v>13</v>
      </c>
      <c r="D192" s="2">
        <v>0.80090000000000006</v>
      </c>
      <c r="E192" s="2" t="str">
        <f>VLOOKUP(A192, Sheet3!$J$1:$K$3273, 2, FALSE)</f>
        <v>Rural</v>
      </c>
    </row>
    <row r="193" spans="1:5" x14ac:dyDescent="0.25">
      <c r="A193" s="2" t="s">
        <v>3033</v>
      </c>
      <c r="B193" s="2" t="s">
        <v>629</v>
      </c>
      <c r="C193" s="2">
        <v>43</v>
      </c>
      <c r="D193" s="2">
        <v>0.78860000000000008</v>
      </c>
      <c r="E193" s="2" t="str">
        <f>VLOOKUP(A193, Sheet3!$J$1:$K$3273, 2, FALSE)</f>
        <v>Rural</v>
      </c>
    </row>
    <row r="194" spans="1:5" x14ac:dyDescent="0.25">
      <c r="A194" s="2" t="s">
        <v>3470</v>
      </c>
      <c r="B194" s="2" t="s">
        <v>633</v>
      </c>
      <c r="C194" s="2">
        <v>47</v>
      </c>
      <c r="D194" s="2">
        <v>0.96110000000000007</v>
      </c>
      <c r="E194" s="2" t="str">
        <f>VLOOKUP(A194, Sheet3!$J$1:$K$3273, 2, FALSE)</f>
        <v>Rural</v>
      </c>
    </row>
    <row r="195" spans="1:5" x14ac:dyDescent="0.25">
      <c r="A195" s="2" t="s">
        <v>2594</v>
      </c>
      <c r="B195" s="2" t="s">
        <v>621</v>
      </c>
      <c r="C195" s="2">
        <v>35</v>
      </c>
      <c r="D195" s="2">
        <v>0.85040000000000004</v>
      </c>
      <c r="E195" s="2" t="str">
        <f>VLOOKUP(A195, Sheet3!$J$1:$K$3273, 2, FALSE)</f>
        <v>Rural</v>
      </c>
    </row>
    <row r="196" spans="1:5" x14ac:dyDescent="0.25">
      <c r="A196" s="2" t="s">
        <v>872</v>
      </c>
      <c r="B196" s="2" t="s">
        <v>592</v>
      </c>
      <c r="C196" s="2">
        <v>6</v>
      </c>
      <c r="D196" s="2">
        <v>1.0081</v>
      </c>
      <c r="E196" s="2" t="str">
        <f>VLOOKUP(A196, Sheet3!$J$1:$K$3273, 2, FALSE)</f>
        <v>Rural</v>
      </c>
    </row>
    <row r="197" spans="1:5" x14ac:dyDescent="0.25">
      <c r="A197" s="2" t="s">
        <v>741</v>
      </c>
      <c r="B197" s="2" t="s">
        <v>261</v>
      </c>
      <c r="C197" s="2">
        <v>22220</v>
      </c>
      <c r="D197" s="2">
        <v>0.83230000000000004</v>
      </c>
      <c r="E197" s="2" t="str">
        <f>VLOOKUP(A197, Sheet3!$J$1:$K$3273, 2, FALSE)</f>
        <v>Urban</v>
      </c>
    </row>
    <row r="198" spans="1:5" x14ac:dyDescent="0.25">
      <c r="A198" s="2" t="s">
        <v>1412</v>
      </c>
      <c r="B198" s="2" t="s">
        <v>201</v>
      </c>
      <c r="C198" s="2">
        <v>16300</v>
      </c>
      <c r="D198" s="2">
        <v>0.871</v>
      </c>
      <c r="E198" s="2" t="str">
        <f>VLOOKUP(A198, Sheet3!$J$1:$K$3273, 2, FALSE)</f>
        <v>Urban</v>
      </c>
    </row>
    <row r="199" spans="1:5" x14ac:dyDescent="0.25">
      <c r="A199" s="2" t="s">
        <v>1318</v>
      </c>
      <c r="B199" s="2" t="s">
        <v>336</v>
      </c>
      <c r="C199" s="2">
        <v>29200</v>
      </c>
      <c r="D199" s="2">
        <v>0.96130000000000004</v>
      </c>
      <c r="E199" s="2" t="str">
        <f>VLOOKUP(A199, Sheet3!$J$1:$K$3273, 2, FALSE)</f>
        <v>Urban</v>
      </c>
    </row>
    <row r="200" spans="1:5" x14ac:dyDescent="0.25">
      <c r="A200" s="2" t="s">
        <v>1927</v>
      </c>
      <c r="B200" s="2" t="s">
        <v>453</v>
      </c>
      <c r="C200" s="2">
        <v>41060</v>
      </c>
      <c r="D200" s="2">
        <v>0.94890000000000008</v>
      </c>
      <c r="E200" s="2" t="str">
        <f>VLOOKUP(A200, Sheet3!$J$1:$K$3273, 2, FALSE)</f>
        <v>Urban</v>
      </c>
    </row>
    <row r="201" spans="1:5" x14ac:dyDescent="0.25">
      <c r="A201" s="2" t="s">
        <v>2098</v>
      </c>
      <c r="B201" s="2" t="s">
        <v>612</v>
      </c>
      <c r="C201" s="2">
        <v>26</v>
      </c>
      <c r="D201" s="2">
        <v>0.78550000000000009</v>
      </c>
      <c r="E201" s="2" t="str">
        <f>VLOOKUP(A201, Sheet3!$J$1:$K$3273, 2, FALSE)</f>
        <v>Rural</v>
      </c>
    </row>
    <row r="202" spans="1:5" x14ac:dyDescent="0.25">
      <c r="A202" s="2" t="s">
        <v>2014</v>
      </c>
      <c r="B202" s="2" t="s">
        <v>371</v>
      </c>
      <c r="C202" s="2">
        <v>32820</v>
      </c>
      <c r="D202" s="2">
        <v>0.87530000000000008</v>
      </c>
      <c r="E202" s="2" t="str">
        <f>VLOOKUP(A202, Sheet3!$J$1:$K$3273, 2, FALSE)</f>
        <v>Urban</v>
      </c>
    </row>
    <row r="203" spans="1:5" x14ac:dyDescent="0.25">
      <c r="A203" s="2" t="s">
        <v>2810</v>
      </c>
      <c r="B203" s="2" t="s">
        <v>225</v>
      </c>
      <c r="C203" s="2">
        <v>18700</v>
      </c>
      <c r="D203" s="2">
        <v>1.0962000000000001</v>
      </c>
      <c r="E203" s="2" t="str">
        <f>VLOOKUP(A203, Sheet3!$J$1:$K$3273, 2, FALSE)</f>
        <v>Urban</v>
      </c>
    </row>
    <row r="204" spans="1:5" x14ac:dyDescent="0.25">
      <c r="A204" s="2" t="s">
        <v>3099</v>
      </c>
      <c r="B204" s="2" t="s">
        <v>630</v>
      </c>
      <c r="C204" s="2">
        <v>44</v>
      </c>
      <c r="D204" s="2">
        <v>0.70760000000000001</v>
      </c>
      <c r="E204" s="2" t="str">
        <f>VLOOKUP(A204, Sheet3!$J$1:$K$3273, 2, FALSE)</f>
        <v>Rural</v>
      </c>
    </row>
    <row r="205" spans="1:5" x14ac:dyDescent="0.25">
      <c r="A205" s="2" t="s">
        <v>3588</v>
      </c>
      <c r="B205" s="2" t="s">
        <v>328</v>
      </c>
      <c r="C205" s="2">
        <v>28420</v>
      </c>
      <c r="D205" s="2">
        <v>0.96760000000000002</v>
      </c>
      <c r="E205" s="2" t="str">
        <f>VLOOKUP(A205, Sheet3!$J$1:$K$3273, 2, FALSE)</f>
        <v>Urban</v>
      </c>
    </row>
    <row r="206" spans="1:5" x14ac:dyDescent="0.25">
      <c r="A206" s="2" t="s">
        <v>1854</v>
      </c>
      <c r="B206" s="2" t="s">
        <v>609</v>
      </c>
      <c r="C206" s="2">
        <v>23</v>
      </c>
      <c r="D206" s="2">
        <v>0.83679999999999999</v>
      </c>
      <c r="E206" s="2" t="str">
        <f>VLOOKUP(A206, Sheet3!$J$1:$K$3273, 2, FALSE)</f>
        <v>Rural</v>
      </c>
    </row>
    <row r="207" spans="1:5" x14ac:dyDescent="0.25">
      <c r="A207" s="2" t="s">
        <v>2379</v>
      </c>
      <c r="B207" s="2" t="s">
        <v>400</v>
      </c>
      <c r="C207" s="2">
        <v>35614</v>
      </c>
      <c r="D207" s="2">
        <v>1.2745</v>
      </c>
      <c r="E207" s="2" t="str">
        <f>VLOOKUP(A207, Sheet3!$J$1:$K$3273, 2, FALSE)</f>
        <v>Urban</v>
      </c>
    </row>
    <row r="208" spans="1:5" x14ac:dyDescent="0.25">
      <c r="A208" s="2" t="s">
        <v>2995</v>
      </c>
      <c r="B208" s="2" t="s">
        <v>205</v>
      </c>
      <c r="C208" s="2">
        <v>16700</v>
      </c>
      <c r="D208" s="2">
        <v>0.89250000000000007</v>
      </c>
      <c r="E208" s="2" t="str">
        <f>VLOOKUP(A208, Sheet3!$J$1:$K$3273, 2, FALSE)</f>
        <v>Urban</v>
      </c>
    </row>
    <row r="209" spans="1:5" x14ac:dyDescent="0.25">
      <c r="A209" s="2" t="s">
        <v>3624</v>
      </c>
      <c r="B209" s="2" t="s">
        <v>293</v>
      </c>
      <c r="C209" s="2">
        <v>25180</v>
      </c>
      <c r="D209" s="2">
        <v>0.90720000000000001</v>
      </c>
      <c r="E209" s="2" t="str">
        <f>VLOOKUP(A209, Sheet3!$J$1:$K$3273, 2, FALSE)</f>
        <v>Urban</v>
      </c>
    </row>
    <row r="210" spans="1:5" x14ac:dyDescent="0.25">
      <c r="A210" s="2" t="s">
        <v>2850</v>
      </c>
      <c r="B210" s="2" t="s">
        <v>439</v>
      </c>
      <c r="C210" s="2">
        <v>39740</v>
      </c>
      <c r="D210" s="2">
        <v>1.0075000000000001</v>
      </c>
      <c r="E210" s="2" t="str">
        <f>VLOOKUP(A210, Sheet3!$J$1:$K$3273, 2, FALSE)</f>
        <v>Urban</v>
      </c>
    </row>
    <row r="211" spans="1:5" x14ac:dyDescent="0.25">
      <c r="A211" s="2" t="s">
        <v>1832</v>
      </c>
      <c r="B211" s="2" t="s">
        <v>425</v>
      </c>
      <c r="C211" s="2">
        <v>38340</v>
      </c>
      <c r="D211" s="2">
        <v>1.0853000000000002</v>
      </c>
      <c r="E211" s="2" t="str">
        <f>VLOOKUP(A211, Sheet3!$J$1:$K$3273, 2, FALSE)</f>
        <v>Urban</v>
      </c>
    </row>
    <row r="212" spans="1:5" x14ac:dyDescent="0.25">
      <c r="A212" s="2" t="s">
        <v>2398</v>
      </c>
      <c r="B212" s="2" t="s">
        <v>143</v>
      </c>
      <c r="C212" s="2">
        <v>10740</v>
      </c>
      <c r="D212" s="2">
        <v>0.90810000000000002</v>
      </c>
      <c r="E212" s="2" t="str">
        <f>VLOOKUP(A212, Sheet3!$J$1:$K$3273, 2, FALSE)</f>
        <v>Urban</v>
      </c>
    </row>
    <row r="213" spans="1:5" x14ac:dyDescent="0.25">
      <c r="A213" s="2" t="s">
        <v>1017</v>
      </c>
      <c r="B213" s="2" t="s">
        <v>596</v>
      </c>
      <c r="C213" s="2">
        <v>11</v>
      </c>
      <c r="D213" s="2">
        <v>0.74040000000000006</v>
      </c>
      <c r="E213" s="2" t="str">
        <f>VLOOKUP(A213, Sheet3!$J$1:$K$3273, 2, FALSE)</f>
        <v>Rural</v>
      </c>
    </row>
    <row r="214" spans="1:5" x14ac:dyDescent="0.25">
      <c r="A214" s="2" t="s">
        <v>1855</v>
      </c>
      <c r="B214" s="2" t="s">
        <v>401</v>
      </c>
      <c r="C214" s="2">
        <v>35660</v>
      </c>
      <c r="D214" s="2">
        <v>0.85000000000000009</v>
      </c>
      <c r="E214" s="2" t="str">
        <f>VLOOKUP(A214, Sheet3!$J$1:$K$3273, 2, FALSE)</f>
        <v>Urban</v>
      </c>
    </row>
    <row r="215" spans="1:5" x14ac:dyDescent="0.25">
      <c r="A215" s="2" t="s">
        <v>2499</v>
      </c>
      <c r="B215" s="2" t="s">
        <v>620</v>
      </c>
      <c r="C215" s="2">
        <v>34</v>
      </c>
      <c r="D215" s="2">
        <v>0.77980000000000005</v>
      </c>
      <c r="E215" s="2" t="str">
        <f>VLOOKUP(A215, Sheet3!$J$1:$K$3273, 2, FALSE)</f>
        <v>Rural</v>
      </c>
    </row>
    <row r="216" spans="1:5" x14ac:dyDescent="0.25">
      <c r="A216" s="2" t="s">
        <v>705</v>
      </c>
      <c r="B216" s="2" t="s">
        <v>588</v>
      </c>
      <c r="C216" s="2">
        <v>2</v>
      </c>
      <c r="D216" s="2">
        <v>1.2688000000000001</v>
      </c>
      <c r="E216" s="2" t="str">
        <f>VLOOKUP(A216, Sheet3!$J$1:$K$3273, 2, FALSE)</f>
        <v>Rural</v>
      </c>
    </row>
    <row r="217" spans="1:5" x14ac:dyDescent="0.25">
      <c r="A217" s="2" t="s">
        <v>3205</v>
      </c>
      <c r="B217" s="2" t="s">
        <v>462</v>
      </c>
      <c r="C217" s="2">
        <v>41700</v>
      </c>
      <c r="D217" s="2">
        <v>0.84320000000000006</v>
      </c>
      <c r="E217" s="2" t="str">
        <f>VLOOKUP(A217, Sheet3!$J$1:$K$3273, 2, FALSE)</f>
        <v>Urban</v>
      </c>
    </row>
    <row r="218" spans="1:5" x14ac:dyDescent="0.25">
      <c r="A218" s="2" t="s">
        <v>642</v>
      </c>
      <c r="B218" s="2" t="s">
        <v>175</v>
      </c>
      <c r="C218" s="2">
        <v>13820</v>
      </c>
      <c r="D218" s="2">
        <v>0.78320000000000001</v>
      </c>
      <c r="E218" s="2" t="str">
        <f>VLOOKUP(A218, Sheet3!$J$1:$K$3273, 2, FALSE)</f>
        <v>Urban</v>
      </c>
    </row>
    <row r="219" spans="1:5" x14ac:dyDescent="0.25">
      <c r="A219" s="2" t="s">
        <v>1018</v>
      </c>
      <c r="B219" s="2" t="s">
        <v>545</v>
      </c>
      <c r="C219" s="2">
        <v>31420</v>
      </c>
      <c r="D219" s="2">
        <v>0.85130000000000006</v>
      </c>
      <c r="E219" s="2" t="str">
        <f>VLOOKUP(A219, Sheet3!$J$1:$K$3273, 2, FALSE)</f>
        <v>Urban</v>
      </c>
    </row>
    <row r="220" spans="1:5" x14ac:dyDescent="0.25">
      <c r="A220" s="2" t="s">
        <v>1735</v>
      </c>
      <c r="B220" s="2" t="s">
        <v>605</v>
      </c>
      <c r="C220" s="2">
        <v>19</v>
      </c>
      <c r="D220" s="2">
        <v>0.6956</v>
      </c>
      <c r="E220" s="2" t="str">
        <f>VLOOKUP(A220, Sheet3!$J$1:$K$3273, 2, FALSE)</f>
        <v>Rural</v>
      </c>
    </row>
    <row r="221" spans="1:5" x14ac:dyDescent="0.25">
      <c r="A221" s="2" t="s">
        <v>2206</v>
      </c>
      <c r="B221" s="2" t="s">
        <v>613</v>
      </c>
      <c r="C221" s="2">
        <v>27</v>
      </c>
      <c r="D221" s="2">
        <v>0.86920000000000008</v>
      </c>
      <c r="E221" s="2" t="str">
        <f>VLOOKUP(A221, Sheet3!$J$1:$K$3273, 2, FALSE)</f>
        <v>Rural</v>
      </c>
    </row>
    <row r="222" spans="1:5" x14ac:dyDescent="0.25">
      <c r="A222" s="2" t="s">
        <v>3748</v>
      </c>
      <c r="B222" s="2" t="s">
        <v>638</v>
      </c>
      <c r="C222" s="2">
        <v>53</v>
      </c>
      <c r="D222" s="2">
        <v>0.96020000000000005</v>
      </c>
      <c r="E222" s="2" t="str">
        <f>VLOOKUP(A222, Sheet3!$J$1:$K$3273, 2, FALSE)</f>
        <v>Rural</v>
      </c>
    </row>
    <row r="223" spans="1:5" x14ac:dyDescent="0.25">
      <c r="A223" s="2" t="s">
        <v>1928</v>
      </c>
      <c r="B223" s="2" t="s">
        <v>610</v>
      </c>
      <c r="C223" s="2">
        <v>24</v>
      </c>
      <c r="D223" s="2">
        <v>0.90450000000000008</v>
      </c>
      <c r="E223" s="2" t="str">
        <f>VLOOKUP(A223, Sheet3!$J$1:$K$3273, 2, FALSE)</f>
        <v>Rural</v>
      </c>
    </row>
    <row r="224" spans="1:5" x14ac:dyDescent="0.25">
      <c r="A224" s="2" t="s">
        <v>2595</v>
      </c>
      <c r="B224" s="2" t="s">
        <v>621</v>
      </c>
      <c r="C224" s="2">
        <v>35</v>
      </c>
      <c r="D224" s="2">
        <v>0.85040000000000004</v>
      </c>
      <c r="E224" s="2" t="str">
        <f>VLOOKUP(A224, Sheet3!$J$1:$K$3273, 2, FALSE)</f>
        <v>Rural</v>
      </c>
    </row>
    <row r="225" spans="1:5" x14ac:dyDescent="0.25">
      <c r="A225" s="2" t="s">
        <v>1177</v>
      </c>
      <c r="B225" s="2" t="s">
        <v>598</v>
      </c>
      <c r="C225" s="2">
        <v>13</v>
      </c>
      <c r="D225" s="2">
        <v>0.80090000000000006</v>
      </c>
      <c r="E225" s="2" t="str">
        <f>VLOOKUP(A225, Sheet3!$J$1:$K$3273, 2, FALSE)</f>
        <v>Rural</v>
      </c>
    </row>
    <row r="226" spans="1:5" x14ac:dyDescent="0.25">
      <c r="A226" s="2" t="s">
        <v>1413</v>
      </c>
      <c r="B226" s="2" t="s">
        <v>524</v>
      </c>
      <c r="C226" s="2">
        <v>47940</v>
      </c>
      <c r="D226" s="2">
        <v>0.80700000000000005</v>
      </c>
      <c r="E226" s="2" t="str">
        <f>VLOOKUP(A226, Sheet3!$J$1:$K$3273, 2, FALSE)</f>
        <v>Urban</v>
      </c>
    </row>
    <row r="227" spans="1:5" x14ac:dyDescent="0.25">
      <c r="A227" s="2" t="s">
        <v>1319</v>
      </c>
      <c r="B227" s="2" t="s">
        <v>601</v>
      </c>
      <c r="C227" s="2">
        <v>15</v>
      </c>
      <c r="D227" s="2">
        <v>0.83190000000000008</v>
      </c>
      <c r="E227" s="2" t="str">
        <f>VLOOKUP(A227, Sheet3!$J$1:$K$3273, 2, FALSE)</f>
        <v>Rural</v>
      </c>
    </row>
    <row r="228" spans="1:5" x14ac:dyDescent="0.25">
      <c r="A228" s="2" t="s">
        <v>2500</v>
      </c>
      <c r="B228" s="2" t="s">
        <v>620</v>
      </c>
      <c r="C228" s="2">
        <v>34</v>
      </c>
      <c r="D228" s="2">
        <v>0.77980000000000005</v>
      </c>
      <c r="E228" s="2" t="str">
        <f>VLOOKUP(A228, Sheet3!$J$1:$K$3273, 2, FALSE)</f>
        <v>Rural</v>
      </c>
    </row>
    <row r="229" spans="1:5" x14ac:dyDescent="0.25">
      <c r="A229" s="2" t="s">
        <v>1178</v>
      </c>
      <c r="B229" s="2" t="s">
        <v>598</v>
      </c>
      <c r="C229" s="2">
        <v>13</v>
      </c>
      <c r="D229" s="2">
        <v>0.80090000000000006</v>
      </c>
      <c r="E229" s="2" t="str">
        <f>VLOOKUP(A229, Sheet3!$J$1:$K$3273, 2, FALSE)</f>
        <v>Rural</v>
      </c>
    </row>
    <row r="230" spans="1:5" x14ac:dyDescent="0.25">
      <c r="A230" s="2" t="s">
        <v>2207</v>
      </c>
      <c r="B230" s="2" t="s">
        <v>613</v>
      </c>
      <c r="C230" s="2">
        <v>27</v>
      </c>
      <c r="D230" s="2">
        <v>0.86920000000000008</v>
      </c>
      <c r="E230" s="2" t="str">
        <f>VLOOKUP(A230, Sheet3!$J$1:$K$3273, 2, FALSE)</f>
        <v>Rural</v>
      </c>
    </row>
    <row r="231" spans="1:5" x14ac:dyDescent="0.25">
      <c r="A231" s="2" t="s">
        <v>2264</v>
      </c>
      <c r="B231" s="2" t="s">
        <v>614</v>
      </c>
      <c r="C231" s="2">
        <v>28</v>
      </c>
      <c r="D231" s="2">
        <v>0.89340000000000008</v>
      </c>
      <c r="E231" s="2" t="str">
        <f>VLOOKUP(A231, Sheet3!$J$1:$K$3273, 2, FALSE)</f>
        <v>Rural</v>
      </c>
    </row>
    <row r="232" spans="1:5" x14ac:dyDescent="0.25">
      <c r="A232" s="2" t="s">
        <v>2738</v>
      </c>
      <c r="B232" s="2" t="s">
        <v>623</v>
      </c>
      <c r="C232" s="2">
        <v>37</v>
      </c>
      <c r="D232" s="2">
        <v>0.77029999999999998</v>
      </c>
      <c r="E232" s="2" t="str">
        <f>VLOOKUP(A232, Sheet3!$J$1:$K$3273, 2, FALSE)</f>
        <v>Rural</v>
      </c>
    </row>
    <row r="233" spans="1:5" x14ac:dyDescent="0.25">
      <c r="A233" s="2" t="s">
        <v>2851</v>
      </c>
      <c r="B233" s="2" t="s">
        <v>146</v>
      </c>
      <c r="C233" s="2">
        <v>11020</v>
      </c>
      <c r="D233" s="2">
        <v>0.9346000000000001</v>
      </c>
      <c r="E233" s="2" t="str">
        <f>VLOOKUP(A233, Sheet3!$J$1:$K$3273, 2, FALSE)</f>
        <v>Urban</v>
      </c>
    </row>
    <row r="234" spans="1:5" x14ac:dyDescent="0.25">
      <c r="A234" s="2" t="s">
        <v>3206</v>
      </c>
      <c r="B234" s="2" t="s">
        <v>631</v>
      </c>
      <c r="C234" s="2">
        <v>45</v>
      </c>
      <c r="D234" s="2">
        <v>0.81310000000000004</v>
      </c>
      <c r="E234" s="2" t="str">
        <f>VLOOKUP(A234, Sheet3!$J$1:$K$3273, 2, FALSE)</f>
        <v>Rural</v>
      </c>
    </row>
    <row r="235" spans="1:5" x14ac:dyDescent="0.25">
      <c r="A235" s="2" t="s">
        <v>3493</v>
      </c>
      <c r="B235" s="2" t="s">
        <v>634</v>
      </c>
      <c r="C235" s="2">
        <v>49</v>
      </c>
      <c r="D235" s="2">
        <v>0.76690000000000003</v>
      </c>
      <c r="E235" s="2" t="str">
        <f>VLOOKUP(A235, Sheet3!$J$1:$K$3273, 2, FALSE)</f>
        <v>Rural</v>
      </c>
    </row>
    <row r="236" spans="1:5" x14ac:dyDescent="0.25">
      <c r="A236" s="2" t="s">
        <v>1019</v>
      </c>
      <c r="B236" s="2" t="s">
        <v>596</v>
      </c>
      <c r="C236" s="2">
        <v>11</v>
      </c>
      <c r="D236" s="2">
        <v>0.74040000000000006</v>
      </c>
      <c r="E236" s="2" t="str">
        <f>VLOOKUP(A236, Sheet3!$J$1:$K$3273, 2, FALSE)</f>
        <v>Rural</v>
      </c>
    </row>
    <row r="237" spans="1:5" x14ac:dyDescent="0.25">
      <c r="A237" s="2" t="s">
        <v>3100</v>
      </c>
      <c r="B237" s="2" t="s">
        <v>630</v>
      </c>
      <c r="C237" s="2">
        <v>44</v>
      </c>
      <c r="D237" s="2">
        <v>0.70760000000000001</v>
      </c>
      <c r="E237" s="2" t="str">
        <f>VLOOKUP(A237, Sheet3!$J$1:$K$3273, 2, FALSE)</f>
        <v>Rural</v>
      </c>
    </row>
    <row r="238" spans="1:5" x14ac:dyDescent="0.25">
      <c r="A238" s="2" t="s">
        <v>643</v>
      </c>
      <c r="B238" s="2" t="s">
        <v>175</v>
      </c>
      <c r="C238" s="2">
        <v>13820</v>
      </c>
      <c r="D238" s="2">
        <v>0.78320000000000001</v>
      </c>
      <c r="E238" s="2" t="str">
        <f>VLOOKUP(A238, Sheet3!$J$1:$K$3273, 2, FALSE)</f>
        <v>Urban</v>
      </c>
    </row>
    <row r="239" spans="1:5" x14ac:dyDescent="0.25">
      <c r="A239" s="2" t="s">
        <v>3101</v>
      </c>
      <c r="B239" s="2" t="s">
        <v>332</v>
      </c>
      <c r="C239" s="2">
        <v>28940</v>
      </c>
      <c r="D239" s="2">
        <v>0.71689999999999998</v>
      </c>
      <c r="E239" s="2" t="str">
        <f>VLOOKUP(A239, Sheet3!$J$1:$K$3273, 2, FALSE)</f>
        <v>Urban</v>
      </c>
    </row>
    <row r="240" spans="1:5" x14ac:dyDescent="0.25">
      <c r="A240" s="2" t="s">
        <v>1929</v>
      </c>
      <c r="B240" s="2" t="s">
        <v>366</v>
      </c>
      <c r="C240" s="2">
        <v>31860</v>
      </c>
      <c r="D240" s="2">
        <v>1.0407</v>
      </c>
      <c r="E240" s="2" t="str">
        <f>VLOOKUP(A240, Sheet3!$J$1:$K$3273, 2, FALSE)</f>
        <v>Urban</v>
      </c>
    </row>
    <row r="241" spans="1:5" x14ac:dyDescent="0.25">
      <c r="A241" s="2" t="s">
        <v>1179</v>
      </c>
      <c r="B241" s="2" t="s">
        <v>181</v>
      </c>
      <c r="C241" s="2">
        <v>14260</v>
      </c>
      <c r="D241" s="2">
        <v>0.92420000000000002</v>
      </c>
      <c r="E241" s="2" t="str">
        <f>VLOOKUP(A241, Sheet3!$J$1:$K$3273, 2, FALSE)</f>
        <v>Urban</v>
      </c>
    </row>
    <row r="242" spans="1:5" x14ac:dyDescent="0.25">
      <c r="A242" s="2" t="s">
        <v>2015</v>
      </c>
      <c r="B242" s="2" t="s">
        <v>611</v>
      </c>
      <c r="C242" s="2">
        <v>25</v>
      </c>
      <c r="D242" s="2">
        <v>0.74970000000000003</v>
      </c>
      <c r="E242" s="2" t="str">
        <f>VLOOKUP(A242, Sheet3!$J$1:$K$3273, 2, FALSE)</f>
        <v>Rural</v>
      </c>
    </row>
    <row r="243" spans="1:5" x14ac:dyDescent="0.25">
      <c r="A243" s="2" t="s">
        <v>2099</v>
      </c>
      <c r="B243" s="2" t="s">
        <v>197</v>
      </c>
      <c r="C243" s="2">
        <v>16020</v>
      </c>
      <c r="D243" s="2">
        <v>0.80149999999999999</v>
      </c>
      <c r="E243" s="2" t="str">
        <f>VLOOKUP(A243, Sheet3!$J$1:$K$3273, 2, FALSE)</f>
        <v>Urban</v>
      </c>
    </row>
    <row r="244" spans="1:5" x14ac:dyDescent="0.25">
      <c r="A244" s="2" t="s">
        <v>3034</v>
      </c>
      <c r="B244" s="2" t="s">
        <v>629</v>
      </c>
      <c r="C244" s="2">
        <v>43</v>
      </c>
      <c r="D244" s="2">
        <v>0.78860000000000008</v>
      </c>
      <c r="E244" s="2" t="str">
        <f>VLOOKUP(A244, Sheet3!$J$1:$K$3273, 2, FALSE)</f>
        <v>Rural</v>
      </c>
    </row>
    <row r="245" spans="1:5" x14ac:dyDescent="0.25">
      <c r="A245" s="2" t="s">
        <v>1217</v>
      </c>
      <c r="B245" s="2" t="s">
        <v>456</v>
      </c>
      <c r="C245" s="2">
        <v>41180</v>
      </c>
      <c r="D245" s="2">
        <v>0.93890000000000007</v>
      </c>
      <c r="E245" s="2" t="str">
        <f>VLOOKUP(A245, Sheet3!$J$1:$K$3273, 2, FALSE)</f>
        <v>Urban</v>
      </c>
    </row>
    <row r="246" spans="1:5" x14ac:dyDescent="0.25">
      <c r="A246" s="2" t="s">
        <v>1180</v>
      </c>
      <c r="B246" s="2" t="s">
        <v>598</v>
      </c>
      <c r="C246" s="2">
        <v>13</v>
      </c>
      <c r="D246" s="2">
        <v>0.80090000000000006</v>
      </c>
      <c r="E246" s="2" t="str">
        <f>VLOOKUP(A246, Sheet3!$J$1:$K$3273, 2, FALSE)</f>
        <v>Rural</v>
      </c>
    </row>
    <row r="247" spans="1:5" x14ac:dyDescent="0.25">
      <c r="A247" s="2" t="s">
        <v>1181</v>
      </c>
      <c r="B247" s="2" t="s">
        <v>309</v>
      </c>
      <c r="C247" s="2">
        <v>26820</v>
      </c>
      <c r="D247" s="2">
        <v>0.878</v>
      </c>
      <c r="E247" s="2" t="str">
        <f>VLOOKUP(A247, Sheet3!$J$1:$K$3273, 2, FALSE)</f>
        <v>Urban</v>
      </c>
    </row>
    <row r="248" spans="1:5" x14ac:dyDescent="0.25">
      <c r="A248" s="2" t="s">
        <v>742</v>
      </c>
      <c r="B248" s="2" t="s">
        <v>590</v>
      </c>
      <c r="C248" s="2">
        <v>4</v>
      </c>
      <c r="D248" s="2">
        <v>0.7278</v>
      </c>
      <c r="E248" s="2" t="str">
        <f>VLOOKUP(A248, Sheet3!$J$1:$K$3273, 2, FALSE)</f>
        <v>Rural</v>
      </c>
    </row>
    <row r="249" spans="1:5" x14ac:dyDescent="0.25">
      <c r="A249" s="2" t="s">
        <v>1414</v>
      </c>
      <c r="B249" s="2" t="s">
        <v>602</v>
      </c>
      <c r="C249" s="2">
        <v>16</v>
      </c>
      <c r="D249" s="2">
        <v>0.84020000000000006</v>
      </c>
      <c r="E249" s="2" t="str">
        <f>VLOOKUP(A249, Sheet3!$J$1:$K$3273, 2, FALSE)</f>
        <v>Rural</v>
      </c>
    </row>
    <row r="250" spans="1:5" x14ac:dyDescent="0.25">
      <c r="A250" s="2" t="s">
        <v>1218</v>
      </c>
      <c r="B250" s="2" t="s">
        <v>447</v>
      </c>
      <c r="C250" s="2">
        <v>40420</v>
      </c>
      <c r="D250" s="2">
        <v>0.9749000000000001</v>
      </c>
      <c r="E250" s="2" t="str">
        <f>VLOOKUP(A250, Sheet3!$J$1:$K$3273, 2, FALSE)</f>
        <v>Urban</v>
      </c>
    </row>
    <row r="251" spans="1:5" x14ac:dyDescent="0.25">
      <c r="A251" s="2" t="s">
        <v>1320</v>
      </c>
      <c r="B251" s="2" t="s">
        <v>310</v>
      </c>
      <c r="C251" s="2">
        <v>26900</v>
      </c>
      <c r="D251" s="2">
        <v>1.0105999999999999</v>
      </c>
      <c r="E251" s="2" t="str">
        <f>VLOOKUP(A251, Sheet3!$J$1:$K$3273, 2, FALSE)</f>
        <v>Urban</v>
      </c>
    </row>
    <row r="252" spans="1:5" x14ac:dyDescent="0.25">
      <c r="A252" s="2" t="s">
        <v>1616</v>
      </c>
      <c r="B252" s="2" t="s">
        <v>212</v>
      </c>
      <c r="C252" s="2">
        <v>17140</v>
      </c>
      <c r="D252" s="2">
        <v>0.93320000000000003</v>
      </c>
      <c r="E252" s="2" t="str">
        <f>VLOOKUP(A252, Sheet3!$J$1:$K$3273, 2, FALSE)</f>
        <v>Urban</v>
      </c>
    </row>
    <row r="253" spans="1:5" x14ac:dyDescent="0.25">
      <c r="A253" s="2" t="s">
        <v>2100</v>
      </c>
      <c r="B253" s="2" t="s">
        <v>219</v>
      </c>
      <c r="C253" s="2">
        <v>17860</v>
      </c>
      <c r="D253" s="2">
        <v>0.83910000000000007</v>
      </c>
      <c r="E253" s="2" t="str">
        <f>VLOOKUP(A253, Sheet3!$J$1:$K$3273, 2, FALSE)</f>
        <v>Urban</v>
      </c>
    </row>
    <row r="254" spans="1:5" x14ac:dyDescent="0.25">
      <c r="A254" s="2" t="s">
        <v>2265</v>
      </c>
      <c r="B254" s="2" t="s">
        <v>614</v>
      </c>
      <c r="C254" s="2">
        <v>28</v>
      </c>
      <c r="D254" s="2">
        <v>0.89340000000000008</v>
      </c>
      <c r="E254" s="2" t="str">
        <f>VLOOKUP(A254, Sheet3!$J$1:$K$3273, 2, FALSE)</f>
        <v>Rural</v>
      </c>
    </row>
    <row r="255" spans="1:5" x14ac:dyDescent="0.25">
      <c r="A255" s="2" t="s">
        <v>3625</v>
      </c>
      <c r="B255" s="2" t="s">
        <v>204</v>
      </c>
      <c r="C255" s="2">
        <v>16620</v>
      </c>
      <c r="D255" s="2">
        <v>0.80610000000000004</v>
      </c>
      <c r="E255" s="2" t="str">
        <f>VLOOKUP(A255, Sheet3!$J$1:$K$3273, 2, FALSE)</f>
        <v>Urban</v>
      </c>
    </row>
    <row r="256" spans="1:5" x14ac:dyDescent="0.25">
      <c r="A256" s="2" t="s">
        <v>3207</v>
      </c>
      <c r="B256" s="2" t="s">
        <v>631</v>
      </c>
      <c r="C256" s="2">
        <v>45</v>
      </c>
      <c r="D256" s="2">
        <v>0.81310000000000004</v>
      </c>
      <c r="E256" s="2" t="str">
        <f>VLOOKUP(A256, Sheet3!$J$1:$K$3273, 2, FALSE)</f>
        <v>Rural</v>
      </c>
    </row>
    <row r="257" spans="1:5" x14ac:dyDescent="0.25">
      <c r="A257" s="2" t="s">
        <v>3208</v>
      </c>
      <c r="B257" s="2" t="s">
        <v>631</v>
      </c>
      <c r="C257" s="2">
        <v>45</v>
      </c>
      <c r="D257" s="2">
        <v>0.81310000000000004</v>
      </c>
      <c r="E257" s="2" t="str">
        <f>VLOOKUP(A257, Sheet3!$J$1:$K$3273, 2, FALSE)</f>
        <v>Rural</v>
      </c>
    </row>
    <row r="258" spans="1:5" x14ac:dyDescent="0.25">
      <c r="A258" s="2" t="s">
        <v>1736</v>
      </c>
      <c r="B258" s="2" t="s">
        <v>481</v>
      </c>
      <c r="C258" s="2">
        <v>43340</v>
      </c>
      <c r="D258" s="2">
        <v>0.80470000000000008</v>
      </c>
      <c r="E258" s="2" t="str">
        <f>VLOOKUP(A258, Sheet3!$J$1:$K$3273, 2, FALSE)</f>
        <v>Urban</v>
      </c>
    </row>
    <row r="259" spans="1:5" x14ac:dyDescent="0.25">
      <c r="A259" s="2" t="s">
        <v>3494</v>
      </c>
      <c r="B259" s="2" t="s">
        <v>444</v>
      </c>
      <c r="C259" s="2">
        <v>40220</v>
      </c>
      <c r="D259" s="2">
        <v>0.8891</v>
      </c>
      <c r="E259" s="2" t="str">
        <f>VLOOKUP(A259, Sheet3!$J$1:$K$3273, 2, FALSE)</f>
        <v>Urban</v>
      </c>
    </row>
    <row r="260" spans="1:5" x14ac:dyDescent="0.25">
      <c r="A260" s="2" t="s">
        <v>2596</v>
      </c>
      <c r="B260" s="2" t="s">
        <v>621</v>
      </c>
      <c r="C260" s="2">
        <v>35</v>
      </c>
      <c r="D260" s="2">
        <v>0.85040000000000004</v>
      </c>
      <c r="E260" s="2" t="str">
        <f>VLOOKUP(A260, Sheet3!$J$1:$K$3273, 2, FALSE)</f>
        <v>Rural</v>
      </c>
    </row>
    <row r="261" spans="1:5" x14ac:dyDescent="0.25">
      <c r="A261" s="2" t="s">
        <v>183</v>
      </c>
      <c r="B261" s="2" t="s">
        <v>183</v>
      </c>
      <c r="C261" s="2">
        <v>14500</v>
      </c>
      <c r="D261" s="2">
        <v>1.0226</v>
      </c>
      <c r="E261" s="2" t="str">
        <f>VLOOKUP(A261, Sheet3!$J$1:$K$3273, 2, FALSE)</f>
        <v>Urban</v>
      </c>
    </row>
    <row r="262" spans="1:5" x14ac:dyDescent="0.25">
      <c r="A262" s="2" t="s">
        <v>1182</v>
      </c>
      <c r="B262" s="2" t="s">
        <v>598</v>
      </c>
      <c r="C262" s="2">
        <v>13</v>
      </c>
      <c r="D262" s="2">
        <v>0.80090000000000006</v>
      </c>
      <c r="E262" s="2" t="str">
        <f>VLOOKUP(A262, Sheet3!$J$1:$K$3273, 2, FALSE)</f>
        <v>Rural</v>
      </c>
    </row>
    <row r="263" spans="1:5" x14ac:dyDescent="0.25">
      <c r="A263" s="2" t="s">
        <v>1510</v>
      </c>
      <c r="B263" s="2" t="s">
        <v>603</v>
      </c>
      <c r="C263" s="2">
        <v>17</v>
      </c>
      <c r="D263" s="2">
        <v>0.76670000000000005</v>
      </c>
      <c r="E263" s="2" t="str">
        <f>VLOOKUP(A263, Sheet3!$J$1:$K$3273, 2, FALSE)</f>
        <v>Rural</v>
      </c>
    </row>
    <row r="264" spans="1:5" x14ac:dyDescent="0.25">
      <c r="A264" s="2" t="s">
        <v>1617</v>
      </c>
      <c r="B264" s="2" t="s">
        <v>351</v>
      </c>
      <c r="C264" s="2">
        <v>30460</v>
      </c>
      <c r="D264" s="2">
        <v>0.90450000000000008</v>
      </c>
      <c r="E264" s="2" t="str">
        <f>VLOOKUP(A264, Sheet3!$J$1:$K$3273, 2, FALSE)</f>
        <v>Urban</v>
      </c>
    </row>
    <row r="265" spans="1:5" x14ac:dyDescent="0.25">
      <c r="A265" s="2" t="s">
        <v>3209</v>
      </c>
      <c r="B265" s="2" t="s">
        <v>502</v>
      </c>
      <c r="C265" s="2">
        <v>45500</v>
      </c>
      <c r="D265" s="2">
        <v>0.85400000000000009</v>
      </c>
      <c r="E265" s="2" t="str">
        <f>VLOOKUP(A265, Sheet3!$J$1:$K$3273, 2, FALSE)</f>
        <v>Urban</v>
      </c>
    </row>
    <row r="266" spans="1:5" x14ac:dyDescent="0.25">
      <c r="A266" s="2" t="s">
        <v>2597</v>
      </c>
      <c r="B266" s="2" t="s">
        <v>621</v>
      </c>
      <c r="C266" s="2">
        <v>35</v>
      </c>
      <c r="D266" s="2">
        <v>0.85040000000000004</v>
      </c>
      <c r="E266" s="2" t="str">
        <f>VLOOKUP(A266, Sheet3!$J$1:$K$3273, 2, FALSE)</f>
        <v>Rural</v>
      </c>
    </row>
    <row r="267" spans="1:5" x14ac:dyDescent="0.25">
      <c r="A267" s="2" t="s">
        <v>2266</v>
      </c>
      <c r="B267" s="2" t="s">
        <v>614</v>
      </c>
      <c r="C267" s="2">
        <v>28</v>
      </c>
      <c r="D267" s="2">
        <v>0.89340000000000008</v>
      </c>
      <c r="E267" s="2" t="str">
        <f>VLOOKUP(A267, Sheet3!$J$1:$K$3273, 2, FALSE)</f>
        <v>Rural</v>
      </c>
    </row>
    <row r="268" spans="1:5" x14ac:dyDescent="0.25">
      <c r="A268" s="2" t="s">
        <v>3441</v>
      </c>
      <c r="B268" s="2" t="s">
        <v>408</v>
      </c>
      <c r="C268" s="2">
        <v>36260</v>
      </c>
      <c r="D268" s="2">
        <v>0.90040000000000009</v>
      </c>
      <c r="E268" s="2" t="str">
        <f>VLOOKUP(A268, Sheet3!$J$1:$K$3273, 2, FALSE)</f>
        <v>Urban</v>
      </c>
    </row>
    <row r="269" spans="1:5" x14ac:dyDescent="0.25">
      <c r="A269" s="2" t="s">
        <v>1618</v>
      </c>
      <c r="B269" s="2" t="s">
        <v>307</v>
      </c>
      <c r="C269" s="2">
        <v>26580</v>
      </c>
      <c r="D269" s="2">
        <v>0.84320000000000006</v>
      </c>
      <c r="E269" s="2" t="str">
        <f>VLOOKUP(A269, Sheet3!$J$1:$K$3273, 2, FALSE)</f>
        <v>Urban</v>
      </c>
    </row>
    <row r="270" spans="1:5" x14ac:dyDescent="0.25">
      <c r="A270" s="2" t="s">
        <v>2267</v>
      </c>
      <c r="B270" s="2" t="s">
        <v>614</v>
      </c>
      <c r="C270" s="2">
        <v>28</v>
      </c>
      <c r="D270" s="2">
        <v>0.89340000000000008</v>
      </c>
      <c r="E270" s="2" t="str">
        <f>VLOOKUP(A270, Sheet3!$J$1:$K$3273, 2, FALSE)</f>
        <v>Rural</v>
      </c>
    </row>
    <row r="271" spans="1:5" x14ac:dyDescent="0.25">
      <c r="A271" s="2" t="s">
        <v>1619</v>
      </c>
      <c r="B271" s="2" t="s">
        <v>604</v>
      </c>
      <c r="C271" s="2">
        <v>18</v>
      </c>
      <c r="D271" s="2">
        <v>0.79810000000000003</v>
      </c>
      <c r="E271" s="2" t="str">
        <f>VLOOKUP(A271, Sheet3!$J$1:$K$3273, 2, FALSE)</f>
        <v>Rural</v>
      </c>
    </row>
    <row r="272" spans="1:5" x14ac:dyDescent="0.25">
      <c r="A272" s="2" t="s">
        <v>1620</v>
      </c>
      <c r="B272" s="2" t="s">
        <v>212</v>
      </c>
      <c r="C272" s="2">
        <v>17140</v>
      </c>
      <c r="D272" s="2">
        <v>0.93320000000000003</v>
      </c>
      <c r="E272" s="2" t="str">
        <f>VLOOKUP(A272, Sheet3!$J$1:$K$3273, 2, FALSE)</f>
        <v>Urban</v>
      </c>
    </row>
    <row r="273" spans="1:5" x14ac:dyDescent="0.25">
      <c r="A273" s="2" t="s">
        <v>944</v>
      </c>
      <c r="B273" s="2" t="s">
        <v>595</v>
      </c>
      <c r="C273" s="2">
        <v>10</v>
      </c>
      <c r="D273" s="2">
        <v>0.81900000000000006</v>
      </c>
      <c r="E273" s="2" t="str">
        <f>VLOOKUP(A273, Sheet3!$J$1:$K$3273, 2, FALSE)</f>
        <v>Rural</v>
      </c>
    </row>
    <row r="274" spans="1:5" x14ac:dyDescent="0.25">
      <c r="A274" s="2" t="s">
        <v>2852</v>
      </c>
      <c r="B274" s="2" t="s">
        <v>625</v>
      </c>
      <c r="C274" s="2">
        <v>39</v>
      </c>
      <c r="D274" s="2">
        <v>0.7984</v>
      </c>
      <c r="E274" s="2" t="str">
        <f>VLOOKUP(A274, Sheet3!$J$1:$K$3273, 2, FALSE)</f>
        <v>Rural</v>
      </c>
    </row>
    <row r="275" spans="1:5" x14ac:dyDescent="0.25">
      <c r="A275" s="2" t="s">
        <v>743</v>
      </c>
      <c r="B275" s="2" t="s">
        <v>590</v>
      </c>
      <c r="C275" s="2">
        <v>4</v>
      </c>
      <c r="D275" s="2">
        <v>0.7278</v>
      </c>
      <c r="E275" s="2" t="str">
        <f>VLOOKUP(A275, Sheet3!$J$1:$K$3273, 2, FALSE)</f>
        <v>Rural</v>
      </c>
    </row>
    <row r="276" spans="1:5" x14ac:dyDescent="0.25">
      <c r="A276" s="2" t="s">
        <v>3102</v>
      </c>
      <c r="B276" s="2" t="s">
        <v>214</v>
      </c>
      <c r="C276" s="2">
        <v>17420</v>
      </c>
      <c r="D276" s="2">
        <v>0.73480000000000001</v>
      </c>
      <c r="E276" s="2" t="str">
        <f>VLOOKUP(A276, Sheet3!$J$1:$K$3273, 2, FALSE)</f>
        <v>Urban</v>
      </c>
    </row>
    <row r="277" spans="1:5" x14ac:dyDescent="0.25">
      <c r="A277" s="2" t="s">
        <v>1856</v>
      </c>
      <c r="B277" s="2" t="s">
        <v>609</v>
      </c>
      <c r="C277" s="2">
        <v>23</v>
      </c>
      <c r="D277" s="2">
        <v>0.83679999999999999</v>
      </c>
      <c r="E277" s="2" t="str">
        <f>VLOOKUP(A277, Sheet3!$J$1:$K$3273, 2, FALSE)</f>
        <v>Rural</v>
      </c>
    </row>
    <row r="278" spans="1:5" x14ac:dyDescent="0.25">
      <c r="A278" s="2" t="s">
        <v>1020</v>
      </c>
      <c r="B278" s="2" t="s">
        <v>188</v>
      </c>
      <c r="C278" s="2">
        <v>15260</v>
      </c>
      <c r="D278" s="2">
        <v>0.81010000000000004</v>
      </c>
      <c r="E278" s="2" t="str">
        <f>VLOOKUP(A278, Sheet3!$J$1:$K$3273, 2, FALSE)</f>
        <v>Urban</v>
      </c>
    </row>
    <row r="279" spans="1:5" x14ac:dyDescent="0.25">
      <c r="A279" s="2" t="s">
        <v>3626</v>
      </c>
      <c r="B279" s="2" t="s">
        <v>636</v>
      </c>
      <c r="C279" s="2">
        <v>51</v>
      </c>
      <c r="D279" s="2">
        <v>0.73</v>
      </c>
      <c r="E279" s="2" t="str">
        <f>VLOOKUP(A279, Sheet3!$J$1:$K$3273, 2, FALSE)</f>
        <v>Rural</v>
      </c>
    </row>
    <row r="280" spans="1:5" x14ac:dyDescent="0.25">
      <c r="A280" s="2" t="s">
        <v>3210</v>
      </c>
      <c r="B280" s="2" t="s">
        <v>306</v>
      </c>
      <c r="C280" s="2">
        <v>26420</v>
      </c>
      <c r="D280" s="2">
        <v>1.0018</v>
      </c>
      <c r="E280" s="2" t="str">
        <f>VLOOKUP(A280, Sheet3!$J$1:$K$3273, 2, FALSE)</f>
        <v>Urban</v>
      </c>
    </row>
    <row r="281" spans="1:5" x14ac:dyDescent="0.25">
      <c r="A281" s="2" t="s">
        <v>3211</v>
      </c>
      <c r="B281" s="2" t="s">
        <v>217</v>
      </c>
      <c r="C281" s="2">
        <v>17780</v>
      </c>
      <c r="D281" s="2">
        <v>0.87640000000000007</v>
      </c>
      <c r="E281" s="2" t="str">
        <f>VLOOKUP(A281, Sheet3!$J$1:$K$3273, 2, FALSE)</f>
        <v>Urban</v>
      </c>
    </row>
    <row r="282" spans="1:5" x14ac:dyDescent="0.25">
      <c r="A282" s="2" t="s">
        <v>1621</v>
      </c>
      <c r="B282" s="2" t="s">
        <v>604</v>
      </c>
      <c r="C282" s="2">
        <v>18</v>
      </c>
      <c r="D282" s="2">
        <v>0.79810000000000003</v>
      </c>
      <c r="E282" s="2" t="str">
        <f>VLOOKUP(A282, Sheet3!$J$1:$K$3273, 2, FALSE)</f>
        <v>Rural</v>
      </c>
    </row>
    <row r="283" spans="1:5" x14ac:dyDescent="0.25">
      <c r="A283" s="2" t="s">
        <v>1622</v>
      </c>
      <c r="B283" s="2" t="s">
        <v>604</v>
      </c>
      <c r="C283" s="2">
        <v>18</v>
      </c>
      <c r="D283" s="2">
        <v>0.79810000000000003</v>
      </c>
      <c r="E283" s="2" t="str">
        <f>VLOOKUP(A283, Sheet3!$J$1:$K$3273, 2, FALSE)</f>
        <v>Rural</v>
      </c>
    </row>
    <row r="284" spans="1:5" x14ac:dyDescent="0.25">
      <c r="A284" s="2" t="s">
        <v>1415</v>
      </c>
      <c r="B284" s="2" t="s">
        <v>524</v>
      </c>
      <c r="C284" s="2">
        <v>47940</v>
      </c>
      <c r="D284" s="2">
        <v>0.80700000000000005</v>
      </c>
      <c r="E284" s="2" t="str">
        <f>VLOOKUP(A284, Sheet3!$J$1:$K$3273, 2, FALSE)</f>
        <v>Urban</v>
      </c>
    </row>
    <row r="285" spans="1:5" x14ac:dyDescent="0.25">
      <c r="A285" s="2" t="s">
        <v>945</v>
      </c>
      <c r="B285" s="2" t="s">
        <v>416</v>
      </c>
      <c r="C285" s="2">
        <v>37340</v>
      </c>
      <c r="D285" s="2">
        <v>0.90360000000000007</v>
      </c>
      <c r="E285" s="2" t="str">
        <f>VLOOKUP(A285, Sheet3!$J$1:$K$3273, 2, FALSE)</f>
        <v>Urban</v>
      </c>
    </row>
    <row r="286" spans="1:5" x14ac:dyDescent="0.25">
      <c r="A286" s="2" t="s">
        <v>3212</v>
      </c>
      <c r="B286" s="2" t="s">
        <v>631</v>
      </c>
      <c r="C286" s="2">
        <v>45</v>
      </c>
      <c r="D286" s="2">
        <v>0.81310000000000004</v>
      </c>
      <c r="E286" s="2" t="str">
        <f>VLOOKUP(A286, Sheet3!$J$1:$K$3273, 2, FALSE)</f>
        <v>Rural</v>
      </c>
    </row>
    <row r="287" spans="1:5" x14ac:dyDescent="0.25">
      <c r="A287" s="2" t="s">
        <v>3213</v>
      </c>
      <c r="B287" s="2" t="s">
        <v>631</v>
      </c>
      <c r="C287" s="2">
        <v>45</v>
      </c>
      <c r="D287" s="2">
        <v>0.81310000000000004</v>
      </c>
      <c r="E287" s="2" t="str">
        <f>VLOOKUP(A287, Sheet3!$J$1:$K$3273, 2, FALSE)</f>
        <v>Rural</v>
      </c>
    </row>
    <row r="288" spans="1:5" x14ac:dyDescent="0.25">
      <c r="A288" s="2" t="s">
        <v>551</v>
      </c>
      <c r="B288" s="2" t="s">
        <v>588</v>
      </c>
      <c r="C288" s="2">
        <v>2</v>
      </c>
      <c r="D288" s="2">
        <v>1.2688000000000001</v>
      </c>
      <c r="E288" s="2" t="str">
        <f>VLOOKUP(A288, Sheet3!$J$1:$K$3273, 2, FALSE)</f>
        <v>Rural</v>
      </c>
    </row>
    <row r="289" spans="1:5" x14ac:dyDescent="0.25">
      <c r="A289" s="2" t="s">
        <v>561</v>
      </c>
      <c r="B289" s="2" t="s">
        <v>330</v>
      </c>
      <c r="C289" s="2">
        <v>28700</v>
      </c>
      <c r="D289" s="2">
        <v>0.67190000000000005</v>
      </c>
      <c r="E289" s="2" t="str">
        <f>VLOOKUP(A289, Sheet3!$J$1:$K$3273, 2, FALSE)</f>
        <v>Urban</v>
      </c>
    </row>
    <row r="290" spans="1:5" x14ac:dyDescent="0.25">
      <c r="A290" s="2" t="s">
        <v>1833</v>
      </c>
      <c r="B290" s="2" t="s">
        <v>432</v>
      </c>
      <c r="C290" s="2">
        <v>39300</v>
      </c>
      <c r="D290" s="2">
        <v>1.036</v>
      </c>
      <c r="E290" s="2" t="str">
        <f>VLOOKUP(A290, Sheet3!$J$1:$K$3273, 2, FALSE)</f>
        <v>Urban</v>
      </c>
    </row>
    <row r="291" spans="1:5" x14ac:dyDescent="0.25">
      <c r="A291" s="2" t="s">
        <v>2983</v>
      </c>
      <c r="B291" s="2" t="s">
        <v>432</v>
      </c>
      <c r="C291" s="2">
        <v>39300</v>
      </c>
      <c r="D291" s="2">
        <v>1.036</v>
      </c>
      <c r="E291" s="2" t="str">
        <f>VLOOKUP(A291, Sheet3!$J$1:$K$3273, 2, FALSE)</f>
        <v>Urban</v>
      </c>
    </row>
    <row r="292" spans="1:5" x14ac:dyDescent="0.25">
      <c r="A292" s="2" t="s">
        <v>2208</v>
      </c>
      <c r="B292" s="2" t="s">
        <v>613</v>
      </c>
      <c r="C292" s="2">
        <v>27</v>
      </c>
      <c r="D292" s="2">
        <v>0.86920000000000008</v>
      </c>
      <c r="E292" s="2" t="str">
        <f>VLOOKUP(A292, Sheet3!$J$1:$K$3273, 2, FALSE)</f>
        <v>Rural</v>
      </c>
    </row>
    <row r="293" spans="1:5" x14ac:dyDescent="0.25">
      <c r="A293" s="2" t="s">
        <v>2432</v>
      </c>
      <c r="B293" s="2" t="s">
        <v>400</v>
      </c>
      <c r="C293" s="2">
        <v>35614</v>
      </c>
      <c r="D293" s="2">
        <v>1.2745</v>
      </c>
      <c r="E293" s="2" t="str">
        <f>VLOOKUP(A293, Sheet3!$J$1:$K$3273, 2, FALSE)</f>
        <v>Urban</v>
      </c>
    </row>
    <row r="294" spans="1:5" x14ac:dyDescent="0.25">
      <c r="A294" s="2" t="s">
        <v>3627</v>
      </c>
      <c r="B294" s="2" t="s">
        <v>527</v>
      </c>
      <c r="C294" s="2">
        <v>48260</v>
      </c>
      <c r="D294" s="2">
        <v>0.79630000000000001</v>
      </c>
      <c r="E294" s="2" t="str">
        <f>VLOOKUP(A294, Sheet3!$J$1:$K$3273, 2, FALSE)</f>
        <v>Urban</v>
      </c>
    </row>
    <row r="295" spans="1:5" x14ac:dyDescent="0.25">
      <c r="A295" s="2" t="s">
        <v>3035</v>
      </c>
      <c r="B295" s="2" t="s">
        <v>629</v>
      </c>
      <c r="C295" s="2">
        <v>43</v>
      </c>
      <c r="D295" s="2">
        <v>0.78860000000000008</v>
      </c>
      <c r="E295" s="2" t="str">
        <f>VLOOKUP(A295, Sheet3!$J$1:$K$3273, 2, FALSE)</f>
        <v>Rural</v>
      </c>
    </row>
    <row r="296" spans="1:5" x14ac:dyDescent="0.25">
      <c r="A296" s="2" t="s">
        <v>1021</v>
      </c>
      <c r="B296" s="2" t="s">
        <v>513</v>
      </c>
      <c r="C296" s="2">
        <v>46660</v>
      </c>
      <c r="D296" s="2">
        <v>0.70790000000000008</v>
      </c>
      <c r="E296" s="2" t="str">
        <f>VLOOKUP(A296, Sheet3!$J$1:$K$3273, 2, FALSE)</f>
        <v>Urban</v>
      </c>
    </row>
    <row r="297" spans="1:5" x14ac:dyDescent="0.25">
      <c r="A297" s="2" t="s">
        <v>3214</v>
      </c>
      <c r="B297" s="2" t="s">
        <v>631</v>
      </c>
      <c r="C297" s="2">
        <v>45</v>
      </c>
      <c r="D297" s="2">
        <v>0.81310000000000004</v>
      </c>
      <c r="E297" s="2" t="str">
        <f>VLOOKUP(A297, Sheet3!$J$1:$K$3273, 2, FALSE)</f>
        <v>Rural</v>
      </c>
    </row>
    <row r="298" spans="1:5" x14ac:dyDescent="0.25">
      <c r="A298" s="2" t="s">
        <v>2433</v>
      </c>
      <c r="B298" s="2" t="s">
        <v>174</v>
      </c>
      <c r="C298" s="2">
        <v>13780</v>
      </c>
      <c r="D298" s="2">
        <v>0.84090000000000009</v>
      </c>
      <c r="E298" s="2" t="str">
        <f>VLOOKUP(A298, Sheet3!$J$1:$K$3273, 2, FALSE)</f>
        <v>Urban</v>
      </c>
    </row>
    <row r="299" spans="1:5" x14ac:dyDescent="0.25">
      <c r="A299" s="2" t="s">
        <v>928</v>
      </c>
      <c r="B299" s="2" t="s">
        <v>237</v>
      </c>
      <c r="C299" s="2">
        <v>19740</v>
      </c>
      <c r="D299" s="2">
        <v>1.0183</v>
      </c>
      <c r="E299" s="2" t="str">
        <f>VLOOKUP(A299, Sheet3!$J$1:$K$3273, 2, FALSE)</f>
        <v>Urban</v>
      </c>
    </row>
    <row r="300" spans="1:5" x14ac:dyDescent="0.25">
      <c r="A300" s="2" t="s">
        <v>946</v>
      </c>
      <c r="B300" s="2" t="s">
        <v>268</v>
      </c>
      <c r="C300" s="2">
        <v>22744</v>
      </c>
      <c r="D300" s="2">
        <v>0.95680000000000009</v>
      </c>
      <c r="E300" s="2" t="str">
        <f>VLOOKUP(A300, Sheet3!$J$1:$K$3273, 2, FALSE)</f>
        <v>Urban</v>
      </c>
    </row>
    <row r="301" spans="1:5" x14ac:dyDescent="0.25">
      <c r="A301" s="2" t="s">
        <v>1219</v>
      </c>
      <c r="B301" s="2" t="s">
        <v>600</v>
      </c>
      <c r="C301" s="2">
        <v>14</v>
      </c>
      <c r="D301" s="2">
        <v>0.82420000000000004</v>
      </c>
      <c r="E301" s="2" t="str">
        <f>VLOOKUP(A301, Sheet3!$J$1:$K$3273, 2, FALSE)</f>
        <v>Rural</v>
      </c>
    </row>
    <row r="302" spans="1:5" x14ac:dyDescent="0.25">
      <c r="A302" s="2" t="s">
        <v>1321</v>
      </c>
      <c r="B302" s="2" t="s">
        <v>310</v>
      </c>
      <c r="C302" s="2">
        <v>26900</v>
      </c>
      <c r="D302" s="2">
        <v>1.0105999999999999</v>
      </c>
      <c r="E302" s="2" t="str">
        <f>VLOOKUP(A302, Sheet3!$J$1:$K$3273, 2, FALSE)</f>
        <v>Urban</v>
      </c>
    </row>
    <row r="303" spans="1:5" x14ac:dyDescent="0.25">
      <c r="A303" s="2" t="s">
        <v>1511</v>
      </c>
      <c r="B303" s="2" t="s">
        <v>603</v>
      </c>
      <c r="C303" s="2">
        <v>17</v>
      </c>
      <c r="D303" s="2">
        <v>0.76670000000000005</v>
      </c>
      <c r="E303" s="2" t="str">
        <f>VLOOKUP(A303, Sheet3!$J$1:$K$3273, 2, FALSE)</f>
        <v>Rural</v>
      </c>
    </row>
    <row r="304" spans="1:5" x14ac:dyDescent="0.25">
      <c r="A304" s="2" t="s">
        <v>1930</v>
      </c>
      <c r="B304" s="2" t="s">
        <v>610</v>
      </c>
      <c r="C304" s="2">
        <v>24</v>
      </c>
      <c r="D304" s="2">
        <v>0.90450000000000008</v>
      </c>
      <c r="E304" s="2" t="str">
        <f>VLOOKUP(A304, Sheet3!$J$1:$K$3273, 2, FALSE)</f>
        <v>Rural</v>
      </c>
    </row>
    <row r="305" spans="1:5" x14ac:dyDescent="0.25">
      <c r="A305" s="2" t="s">
        <v>2268</v>
      </c>
      <c r="B305" s="2" t="s">
        <v>614</v>
      </c>
      <c r="C305" s="2">
        <v>28</v>
      </c>
      <c r="D305" s="2">
        <v>0.89340000000000008</v>
      </c>
      <c r="E305" s="2" t="str">
        <f>VLOOKUP(A305, Sheet3!$J$1:$K$3273, 2, FALSE)</f>
        <v>Rural</v>
      </c>
    </row>
    <row r="306" spans="1:5" x14ac:dyDescent="0.25">
      <c r="A306" s="2" t="s">
        <v>2652</v>
      </c>
      <c r="B306" s="2" t="s">
        <v>212</v>
      </c>
      <c r="C306" s="2">
        <v>17140</v>
      </c>
      <c r="D306" s="2">
        <v>0.93320000000000003</v>
      </c>
      <c r="E306" s="2" t="str">
        <f>VLOOKUP(A306, Sheet3!$J$1:$K$3273, 2, FALSE)</f>
        <v>Urban</v>
      </c>
    </row>
    <row r="307" spans="1:5" x14ac:dyDescent="0.25">
      <c r="A307" s="2" t="s">
        <v>3036</v>
      </c>
      <c r="B307" s="2" t="s">
        <v>629</v>
      </c>
      <c r="C307" s="2">
        <v>43</v>
      </c>
      <c r="D307" s="2">
        <v>0.78860000000000008</v>
      </c>
      <c r="E307" s="2" t="str">
        <f>VLOOKUP(A307, Sheet3!$J$1:$K$3273, 2, FALSE)</f>
        <v>Rural</v>
      </c>
    </row>
    <row r="308" spans="1:5" x14ac:dyDescent="0.25">
      <c r="A308" s="2" t="s">
        <v>3215</v>
      </c>
      <c r="B308" s="2" t="s">
        <v>631</v>
      </c>
      <c r="C308" s="2">
        <v>45</v>
      </c>
      <c r="D308" s="2">
        <v>0.81310000000000004</v>
      </c>
      <c r="E308" s="2" t="str">
        <f>VLOOKUP(A308, Sheet3!$J$1:$K$3273, 2, FALSE)</f>
        <v>Rural</v>
      </c>
    </row>
    <row r="309" spans="1:5" x14ac:dyDescent="0.25">
      <c r="A309" s="2" t="s">
        <v>3682</v>
      </c>
      <c r="B309" s="2" t="s">
        <v>287</v>
      </c>
      <c r="C309" s="2">
        <v>24580</v>
      </c>
      <c r="D309" s="2">
        <v>0.9346000000000001</v>
      </c>
      <c r="E309" s="2" t="str">
        <f>VLOOKUP(A309, Sheet3!$J$1:$K$3273, 2, FALSE)</f>
        <v>Urban</v>
      </c>
    </row>
    <row r="310" spans="1:5" x14ac:dyDescent="0.25">
      <c r="A310" s="2" t="s">
        <v>3037</v>
      </c>
      <c r="B310" s="2" t="s">
        <v>629</v>
      </c>
      <c r="C310" s="2">
        <v>43</v>
      </c>
      <c r="D310" s="2">
        <v>0.78860000000000008</v>
      </c>
      <c r="E310" s="2" t="str">
        <f>VLOOKUP(A310, Sheet3!$J$1:$K$3273, 2, FALSE)</f>
        <v>Rural</v>
      </c>
    </row>
    <row r="311" spans="1:5" x14ac:dyDescent="0.25">
      <c r="A311" s="2" t="s">
        <v>2501</v>
      </c>
      <c r="B311" s="2" t="s">
        <v>391</v>
      </c>
      <c r="C311" s="2">
        <v>34820</v>
      </c>
      <c r="D311" s="2">
        <v>0.84770000000000001</v>
      </c>
      <c r="E311" s="2" t="str">
        <f>VLOOKUP(A311, Sheet3!$J$1:$K$3273, 2, FALSE)</f>
        <v>Urban</v>
      </c>
    </row>
    <row r="312" spans="1:5" x14ac:dyDescent="0.25">
      <c r="A312" s="2" t="s">
        <v>3495</v>
      </c>
      <c r="B312" s="2" t="s">
        <v>634</v>
      </c>
      <c r="C312" s="2">
        <v>49</v>
      </c>
      <c r="D312" s="2">
        <v>0.76690000000000003</v>
      </c>
      <c r="E312" s="2" t="str">
        <f>VLOOKUP(A312, Sheet3!$J$1:$K$3273, 2, FALSE)</f>
        <v>Rural</v>
      </c>
    </row>
    <row r="313" spans="1:5" x14ac:dyDescent="0.25">
      <c r="A313" s="2" t="s">
        <v>1022</v>
      </c>
      <c r="B313" s="2" t="s">
        <v>474</v>
      </c>
      <c r="C313" s="2">
        <v>42340</v>
      </c>
      <c r="D313" s="2">
        <v>0.79160000000000008</v>
      </c>
      <c r="E313" s="2" t="str">
        <f>VLOOKUP(A313, Sheet3!$J$1:$K$3273, 2, FALSE)</f>
        <v>Urban</v>
      </c>
    </row>
    <row r="314" spans="1:5" x14ac:dyDescent="0.25">
      <c r="A314" s="2" t="s">
        <v>2739</v>
      </c>
      <c r="B314" s="2" t="s">
        <v>623</v>
      </c>
      <c r="C314" s="2">
        <v>37</v>
      </c>
      <c r="D314" s="2">
        <v>0.77029999999999998</v>
      </c>
      <c r="E314" s="2" t="str">
        <f>VLOOKUP(A314, Sheet3!$J$1:$K$3273, 2, FALSE)</f>
        <v>Rural</v>
      </c>
    </row>
    <row r="315" spans="1:5" x14ac:dyDescent="0.25">
      <c r="A315" s="2" t="s">
        <v>1416</v>
      </c>
      <c r="B315" s="2" t="s">
        <v>602</v>
      </c>
      <c r="C315" s="2">
        <v>16</v>
      </c>
      <c r="D315" s="2">
        <v>0.84020000000000006</v>
      </c>
      <c r="E315" s="2" t="str">
        <f>VLOOKUP(A315, Sheet3!$J$1:$K$3273, 2, FALSE)</f>
        <v>Rural</v>
      </c>
    </row>
    <row r="316" spans="1:5" x14ac:dyDescent="0.25">
      <c r="A316" s="2" t="s">
        <v>2101</v>
      </c>
      <c r="B316" s="2" t="s">
        <v>455</v>
      </c>
      <c r="C316" s="2">
        <v>41140</v>
      </c>
      <c r="D316" s="2">
        <v>0.94910000000000005</v>
      </c>
      <c r="E316" s="2" t="str">
        <f>VLOOKUP(A316, Sheet3!$J$1:$K$3273, 2, FALSE)</f>
        <v>Urban</v>
      </c>
    </row>
    <row r="317" spans="1:5" x14ac:dyDescent="0.25">
      <c r="A317" s="2" t="s">
        <v>3496</v>
      </c>
      <c r="B317" s="2" t="s">
        <v>634</v>
      </c>
      <c r="C317" s="2">
        <v>49</v>
      </c>
      <c r="D317" s="2">
        <v>0.76690000000000003</v>
      </c>
      <c r="E317" s="2" t="str">
        <f>VLOOKUP(A317, Sheet3!$J$1:$K$3273, 2, FALSE)</f>
        <v>Rural</v>
      </c>
    </row>
    <row r="318" spans="1:5" x14ac:dyDescent="0.25">
      <c r="A318" s="2" t="s">
        <v>3497</v>
      </c>
      <c r="B318" s="2" t="s">
        <v>207</v>
      </c>
      <c r="C318" s="2">
        <v>16820</v>
      </c>
      <c r="D318" s="2">
        <v>0.95020000000000004</v>
      </c>
      <c r="E318" s="2" t="str">
        <f>VLOOKUP(A318, Sheet3!$J$1:$K$3273, 2, FALSE)</f>
        <v>Urban</v>
      </c>
    </row>
    <row r="319" spans="1:5" x14ac:dyDescent="0.25">
      <c r="A319" s="2" t="s">
        <v>2853</v>
      </c>
      <c r="B319" s="2" t="s">
        <v>385</v>
      </c>
      <c r="C319" s="2">
        <v>33874</v>
      </c>
      <c r="D319" s="2">
        <v>0.9900000000000001</v>
      </c>
      <c r="E319" s="2" t="str">
        <f>VLOOKUP(A319, Sheet3!$J$1:$K$3273, 2, FALSE)</f>
        <v>Urban</v>
      </c>
    </row>
    <row r="320" spans="1:5" x14ac:dyDescent="0.25">
      <c r="A320" s="2" t="s">
        <v>3498</v>
      </c>
      <c r="B320" s="2" t="s">
        <v>634</v>
      </c>
      <c r="C320" s="2">
        <v>49</v>
      </c>
      <c r="D320" s="2">
        <v>0.76690000000000003</v>
      </c>
      <c r="E320" s="2" t="str">
        <f>VLOOKUP(A320, Sheet3!$J$1:$K$3273, 2, FALSE)</f>
        <v>Rural</v>
      </c>
    </row>
    <row r="321" spans="1:5" x14ac:dyDescent="0.25">
      <c r="A321" s="2" t="s">
        <v>1417</v>
      </c>
      <c r="B321" s="2" t="s">
        <v>602</v>
      </c>
      <c r="C321" s="2">
        <v>16</v>
      </c>
      <c r="D321" s="2">
        <v>0.84020000000000006</v>
      </c>
      <c r="E321" s="2" t="str">
        <f>VLOOKUP(A321, Sheet3!$J$1:$K$3273, 2, FALSE)</f>
        <v>Rural</v>
      </c>
    </row>
    <row r="322" spans="1:5" x14ac:dyDescent="0.25">
      <c r="A322" s="2" t="s">
        <v>2269</v>
      </c>
      <c r="B322" s="2" t="s">
        <v>614</v>
      </c>
      <c r="C322" s="2">
        <v>28</v>
      </c>
      <c r="D322" s="2">
        <v>0.89340000000000008</v>
      </c>
      <c r="E322" s="2" t="str">
        <f>VLOOKUP(A322, Sheet3!$J$1:$K$3273, 2, FALSE)</f>
        <v>Rural</v>
      </c>
    </row>
    <row r="323" spans="1:5" x14ac:dyDescent="0.25">
      <c r="A323" s="2" t="s">
        <v>3038</v>
      </c>
      <c r="B323" s="2" t="s">
        <v>629</v>
      </c>
      <c r="C323" s="2">
        <v>43</v>
      </c>
      <c r="D323" s="2">
        <v>0.78860000000000008</v>
      </c>
      <c r="E323" s="2" t="str">
        <f>VLOOKUP(A323, Sheet3!$J$1:$K$3273, 2, FALSE)</f>
        <v>Rural</v>
      </c>
    </row>
    <row r="324" spans="1:5" x14ac:dyDescent="0.25">
      <c r="A324" s="2" t="s">
        <v>3683</v>
      </c>
      <c r="B324" s="2" t="s">
        <v>637</v>
      </c>
      <c r="C324" s="2">
        <v>52</v>
      </c>
      <c r="D324" s="2">
        <v>0.8832000000000001</v>
      </c>
      <c r="E324" s="2" t="str">
        <f>VLOOKUP(A324, Sheet3!$J$1:$K$3273, 2, FALSE)</f>
        <v>Rural</v>
      </c>
    </row>
    <row r="325" spans="1:5" x14ac:dyDescent="0.25">
      <c r="A325" s="2" t="s">
        <v>1623</v>
      </c>
      <c r="B325" s="2" t="s">
        <v>359</v>
      </c>
      <c r="C325" s="2">
        <v>31140</v>
      </c>
      <c r="D325" s="2">
        <v>0.88440000000000007</v>
      </c>
      <c r="E325" s="2" t="str">
        <f>VLOOKUP(A325, Sheet3!$J$1:$K$3273, 2, FALSE)</f>
        <v>Urban</v>
      </c>
    </row>
    <row r="326" spans="1:5" x14ac:dyDescent="0.25">
      <c r="A326" s="2" t="s">
        <v>1023</v>
      </c>
      <c r="B326" s="2" t="s">
        <v>596</v>
      </c>
      <c r="C326" s="2">
        <v>11</v>
      </c>
      <c r="D326" s="2">
        <v>0.74040000000000006</v>
      </c>
      <c r="E326" s="2" t="str">
        <f>VLOOKUP(A326, Sheet3!$J$1:$K$3273, 2, FALSE)</f>
        <v>Rural</v>
      </c>
    </row>
    <row r="327" spans="1:5" x14ac:dyDescent="0.25">
      <c r="A327" s="2" t="s">
        <v>644</v>
      </c>
      <c r="B327" s="2" t="s">
        <v>587</v>
      </c>
      <c r="C327" s="2">
        <v>1</v>
      </c>
      <c r="D327" s="2">
        <v>0.66420000000000001</v>
      </c>
      <c r="E327" s="2" t="str">
        <f>VLOOKUP(A327, Sheet3!$J$1:$K$3273, 2, FALSE)</f>
        <v>Rural</v>
      </c>
    </row>
    <row r="328" spans="1:5" x14ac:dyDescent="0.25">
      <c r="A328" s="2" t="s">
        <v>2502</v>
      </c>
      <c r="B328" s="2" t="s">
        <v>155</v>
      </c>
      <c r="C328" s="2">
        <v>11700</v>
      </c>
      <c r="D328" s="2">
        <v>0.878</v>
      </c>
      <c r="E328" s="2" t="str">
        <f>VLOOKUP(A328, Sheet3!$J$1:$K$3273, 2, FALSE)</f>
        <v>Urban</v>
      </c>
    </row>
    <row r="329" spans="1:5" x14ac:dyDescent="0.25">
      <c r="A329" s="2" t="s">
        <v>1220</v>
      </c>
      <c r="B329" s="2" t="s">
        <v>600</v>
      </c>
      <c r="C329" s="2">
        <v>14</v>
      </c>
      <c r="D329" s="2">
        <v>0.82420000000000004</v>
      </c>
      <c r="E329" s="2" t="str">
        <f>VLOOKUP(A329, Sheet3!$J$1:$K$3273, 2, FALSE)</f>
        <v>Rural</v>
      </c>
    </row>
    <row r="330" spans="1:5" x14ac:dyDescent="0.25">
      <c r="A330" s="2" t="s">
        <v>1024</v>
      </c>
      <c r="B330" s="2" t="s">
        <v>160</v>
      </c>
      <c r="C330" s="2">
        <v>12260</v>
      </c>
      <c r="D330" s="2">
        <v>0.88260000000000005</v>
      </c>
      <c r="E330" s="2" t="str">
        <f>VLOOKUP(A330, Sheet3!$J$1:$K$3273, 2, FALSE)</f>
        <v>Urban</v>
      </c>
    </row>
    <row r="331" spans="1:5" x14ac:dyDescent="0.25">
      <c r="A331" s="2" t="s">
        <v>2503</v>
      </c>
      <c r="B331" s="2" t="s">
        <v>300</v>
      </c>
      <c r="C331" s="2">
        <v>25860</v>
      </c>
      <c r="D331" s="2">
        <v>0.878</v>
      </c>
      <c r="E331" s="2" t="str">
        <f>VLOOKUP(A331, Sheet3!$J$1:$K$3273, 2, FALSE)</f>
        <v>Urban</v>
      </c>
    </row>
    <row r="332" spans="1:5" x14ac:dyDescent="0.25">
      <c r="A332" s="2" t="s">
        <v>2598</v>
      </c>
      <c r="B332" s="2" t="s">
        <v>621</v>
      </c>
      <c r="C332" s="2">
        <v>35</v>
      </c>
      <c r="D332" s="2">
        <v>0.85040000000000004</v>
      </c>
      <c r="E332" s="2" t="str">
        <f>VLOOKUP(A332, Sheet3!$J$1:$K$3273, 2, FALSE)</f>
        <v>Rural</v>
      </c>
    </row>
    <row r="333" spans="1:5" x14ac:dyDescent="0.25">
      <c r="A333" s="2" t="s">
        <v>2599</v>
      </c>
      <c r="B333" s="2" t="s">
        <v>176</v>
      </c>
      <c r="C333" s="2">
        <v>13900</v>
      </c>
      <c r="D333" s="2">
        <v>0.86470000000000002</v>
      </c>
      <c r="E333" s="2" t="str">
        <f>VLOOKUP(A333, Sheet3!$J$1:$K$3273, 2, FALSE)</f>
        <v>Urban</v>
      </c>
    </row>
    <row r="334" spans="1:5" x14ac:dyDescent="0.25">
      <c r="A334" s="2" t="s">
        <v>3216</v>
      </c>
      <c r="B334" s="2" t="s">
        <v>217</v>
      </c>
      <c r="C334" s="2">
        <v>17780</v>
      </c>
      <c r="D334" s="2">
        <v>0.87640000000000007</v>
      </c>
      <c r="E334" s="2" t="str">
        <f>VLOOKUP(A334, Sheet3!$J$1:$K$3273, 2, FALSE)</f>
        <v>Urban</v>
      </c>
    </row>
    <row r="335" spans="1:5" x14ac:dyDescent="0.25">
      <c r="A335" s="2" t="s">
        <v>2380</v>
      </c>
      <c r="B335" s="2" t="s">
        <v>194</v>
      </c>
      <c r="C335" s="2">
        <v>15804</v>
      </c>
      <c r="D335" s="2">
        <v>1.0629</v>
      </c>
      <c r="E335" s="2" t="str">
        <f>VLOOKUP(A335, Sheet3!$J$1:$K$3273, 2, FALSE)</f>
        <v>Urban</v>
      </c>
    </row>
    <row r="336" spans="1:5" x14ac:dyDescent="0.25">
      <c r="A336" s="2" t="s">
        <v>3217</v>
      </c>
      <c r="B336" s="2" t="s">
        <v>631</v>
      </c>
      <c r="C336" s="2">
        <v>45</v>
      </c>
      <c r="D336" s="2">
        <v>0.81310000000000004</v>
      </c>
      <c r="E336" s="2" t="str">
        <f>VLOOKUP(A336, Sheet3!$J$1:$K$3273, 2, FALSE)</f>
        <v>Rural</v>
      </c>
    </row>
    <row r="337" spans="1:5" x14ac:dyDescent="0.25">
      <c r="A337" s="2" t="s">
        <v>3684</v>
      </c>
      <c r="B337" s="2" t="s">
        <v>637</v>
      </c>
      <c r="C337" s="2">
        <v>52</v>
      </c>
      <c r="D337" s="2">
        <v>0.8832000000000001</v>
      </c>
      <c r="E337" s="2" t="str">
        <f>VLOOKUP(A337, Sheet3!$J$1:$K$3273, 2, FALSE)</f>
        <v>Rural</v>
      </c>
    </row>
    <row r="338" spans="1:5" x14ac:dyDescent="0.25">
      <c r="A338" s="2" t="s">
        <v>2270</v>
      </c>
      <c r="B338" s="2" t="s">
        <v>614</v>
      </c>
      <c r="C338" s="2">
        <v>28</v>
      </c>
      <c r="D338" s="2">
        <v>0.89340000000000008</v>
      </c>
      <c r="E338" s="2" t="str">
        <f>VLOOKUP(A338, Sheet3!$J$1:$K$3273, 2, FALSE)</f>
        <v>Rural</v>
      </c>
    </row>
    <row r="339" spans="1:5" x14ac:dyDescent="0.25">
      <c r="A339" s="2" t="s">
        <v>645</v>
      </c>
      <c r="B339" s="2" t="s">
        <v>587</v>
      </c>
      <c r="C339" s="2">
        <v>1</v>
      </c>
      <c r="D339" s="2">
        <v>0.66420000000000001</v>
      </c>
      <c r="E339" s="2" t="str">
        <f>VLOOKUP(A339, Sheet3!$J$1:$K$3273, 2, FALSE)</f>
        <v>Rural</v>
      </c>
    </row>
    <row r="340" spans="1:5" x14ac:dyDescent="0.25">
      <c r="A340" s="2" t="s">
        <v>1418</v>
      </c>
      <c r="B340" s="2" t="s">
        <v>602</v>
      </c>
      <c r="C340" s="2">
        <v>16</v>
      </c>
      <c r="D340" s="2">
        <v>0.84020000000000006</v>
      </c>
      <c r="E340" s="2" t="str">
        <f>VLOOKUP(A340, Sheet3!$J$1:$K$3273, 2, FALSE)</f>
        <v>Rural</v>
      </c>
    </row>
    <row r="341" spans="1:5" x14ac:dyDescent="0.25">
      <c r="A341" s="2" t="s">
        <v>1512</v>
      </c>
      <c r="B341" s="2" t="s">
        <v>531</v>
      </c>
      <c r="C341" s="2">
        <v>48620</v>
      </c>
      <c r="D341" s="2">
        <v>0.85489999999999999</v>
      </c>
      <c r="E341" s="2" t="str">
        <f>VLOOKUP(A341, Sheet3!$J$1:$K$3273, 2, FALSE)</f>
        <v>Urban</v>
      </c>
    </row>
    <row r="342" spans="1:5" x14ac:dyDescent="0.25">
      <c r="A342" s="2" t="s">
        <v>1624</v>
      </c>
      <c r="B342" s="2" t="s">
        <v>184</v>
      </c>
      <c r="C342" s="2">
        <v>14540</v>
      </c>
      <c r="D342" s="2">
        <v>0.81530000000000002</v>
      </c>
      <c r="E342" s="2" t="str">
        <f>VLOOKUP(A342, Sheet3!$J$1:$K$3273, 2, FALSE)</f>
        <v>Urban</v>
      </c>
    </row>
    <row r="343" spans="1:5" x14ac:dyDescent="0.25">
      <c r="A343" s="2" t="s">
        <v>2102</v>
      </c>
      <c r="B343" s="2" t="s">
        <v>612</v>
      </c>
      <c r="C343" s="2">
        <v>26</v>
      </c>
      <c r="D343" s="2">
        <v>0.78550000000000009</v>
      </c>
      <c r="E343" s="2" t="str">
        <f>VLOOKUP(A343, Sheet3!$J$1:$K$3273, 2, FALSE)</f>
        <v>Rural</v>
      </c>
    </row>
    <row r="344" spans="1:5" x14ac:dyDescent="0.25">
      <c r="A344" s="2" t="s">
        <v>2271</v>
      </c>
      <c r="B344" s="2" t="s">
        <v>614</v>
      </c>
      <c r="C344" s="2">
        <v>28</v>
      </c>
      <c r="D344" s="2">
        <v>0.89340000000000008</v>
      </c>
      <c r="E344" s="2" t="str">
        <f>VLOOKUP(A344, Sheet3!$J$1:$K$3273, 2, FALSE)</f>
        <v>Rural</v>
      </c>
    </row>
    <row r="345" spans="1:5" x14ac:dyDescent="0.25">
      <c r="A345" s="2" t="s">
        <v>2653</v>
      </c>
      <c r="B345" s="2" t="s">
        <v>212</v>
      </c>
      <c r="C345" s="2">
        <v>17140</v>
      </c>
      <c r="D345" s="2">
        <v>0.93320000000000003</v>
      </c>
      <c r="E345" s="2" t="str">
        <f>VLOOKUP(A345, Sheet3!$J$1:$K$3273, 2, FALSE)</f>
        <v>Urban</v>
      </c>
    </row>
    <row r="346" spans="1:5" x14ac:dyDescent="0.25">
      <c r="A346" s="2" t="s">
        <v>2854</v>
      </c>
      <c r="B346" s="2" t="s">
        <v>424</v>
      </c>
      <c r="C346" s="2">
        <v>38300</v>
      </c>
      <c r="D346" s="2">
        <v>0.85630000000000006</v>
      </c>
      <c r="E346" s="2" t="str">
        <f>VLOOKUP(A346, Sheet3!$J$1:$K$3273, 2, FALSE)</f>
        <v>Urban</v>
      </c>
    </row>
    <row r="347" spans="1:5" x14ac:dyDescent="0.25">
      <c r="A347" s="2" t="s">
        <v>816</v>
      </c>
      <c r="B347" s="2" t="s">
        <v>211</v>
      </c>
      <c r="C347" s="2">
        <v>17020</v>
      </c>
      <c r="D347" s="2">
        <v>1.1240000000000001</v>
      </c>
      <c r="E347" s="2" t="str">
        <f>VLOOKUP(A347, Sheet3!$J$1:$K$3273, 2, FALSE)</f>
        <v>Urban</v>
      </c>
    </row>
    <row r="348" spans="1:5" x14ac:dyDescent="0.25">
      <c r="A348" s="2" t="s">
        <v>1183</v>
      </c>
      <c r="B348" s="2" t="s">
        <v>309</v>
      </c>
      <c r="C348" s="2">
        <v>26820</v>
      </c>
      <c r="D348" s="2">
        <v>0.878</v>
      </c>
      <c r="E348" s="2" t="str">
        <f>VLOOKUP(A348, Sheet3!$J$1:$K$3273, 2, FALSE)</f>
        <v>Urban</v>
      </c>
    </row>
    <row r="349" spans="1:5" x14ac:dyDescent="0.25">
      <c r="A349" s="2" t="s">
        <v>3039</v>
      </c>
      <c r="B349" s="2" t="s">
        <v>629</v>
      </c>
      <c r="C349" s="2">
        <v>43</v>
      </c>
      <c r="D349" s="2">
        <v>0.78860000000000008</v>
      </c>
      <c r="E349" s="2" t="str">
        <f>VLOOKUP(A349, Sheet3!$J$1:$K$3273, 2, FALSE)</f>
        <v>Rural</v>
      </c>
    </row>
    <row r="350" spans="1:5" x14ac:dyDescent="0.25">
      <c r="A350" s="2" t="s">
        <v>1025</v>
      </c>
      <c r="B350" s="2" t="s">
        <v>157</v>
      </c>
      <c r="C350" s="2">
        <v>12060</v>
      </c>
      <c r="D350" s="2">
        <v>0.93710000000000004</v>
      </c>
      <c r="E350" s="2" t="str">
        <f>VLOOKUP(A350, Sheet3!$J$1:$K$3273, 2, FALSE)</f>
        <v>Urban</v>
      </c>
    </row>
    <row r="351" spans="1:5" x14ac:dyDescent="0.25">
      <c r="A351" s="2" t="s">
        <v>3774</v>
      </c>
      <c r="B351" s="2" t="s">
        <v>591</v>
      </c>
      <c r="C351" s="2">
        <v>5</v>
      </c>
      <c r="D351" s="2">
        <v>1.2890000000000001</v>
      </c>
      <c r="E351" s="3" t="s">
        <v>4</v>
      </c>
    </row>
    <row r="352" spans="1:5" x14ac:dyDescent="0.25">
      <c r="A352" s="2" t="s">
        <v>2504</v>
      </c>
      <c r="B352" s="2" t="s">
        <v>206</v>
      </c>
      <c r="C352" s="2">
        <v>16740</v>
      </c>
      <c r="D352" s="2">
        <v>0.93620000000000003</v>
      </c>
      <c r="E352" s="2" t="str">
        <f>VLOOKUP(A352, Sheet3!$J$1:$K$3273, 2, FALSE)</f>
        <v>Urban</v>
      </c>
    </row>
    <row r="353" spans="1:5" x14ac:dyDescent="0.25">
      <c r="A353" s="2" t="s">
        <v>3628</v>
      </c>
      <c r="B353" s="2" t="s">
        <v>307</v>
      </c>
      <c r="C353" s="2">
        <v>26580</v>
      </c>
      <c r="D353" s="2">
        <v>0.84320000000000006</v>
      </c>
      <c r="E353" s="2" t="str">
        <f>VLOOKUP(A353, Sheet3!$J$1:$K$3273, 2, FALSE)</f>
        <v>Urban</v>
      </c>
    </row>
    <row r="354" spans="1:5" x14ac:dyDescent="0.25">
      <c r="A354" s="2" t="s">
        <v>2918</v>
      </c>
      <c r="B354" s="2" t="s">
        <v>465</v>
      </c>
      <c r="C354" s="2">
        <v>41900</v>
      </c>
      <c r="D354" s="2">
        <v>0.4481</v>
      </c>
      <c r="E354" s="2" t="str">
        <f>VLOOKUP(A354, Sheet3!$J$1:$K$3273, 2, FALSE)</f>
        <v>Urban</v>
      </c>
    </row>
    <row r="355" spans="1:5" x14ac:dyDescent="0.25">
      <c r="A355" s="2" t="s">
        <v>3442</v>
      </c>
      <c r="B355" s="2" t="s">
        <v>355</v>
      </c>
      <c r="C355" s="2">
        <v>30860</v>
      </c>
      <c r="D355" s="2">
        <v>0.90040000000000009</v>
      </c>
      <c r="E355" s="2" t="str">
        <f>VLOOKUP(A355, Sheet3!$J$1:$K$3273, 2, FALSE)</f>
        <v>Urban</v>
      </c>
    </row>
    <row r="356" spans="1:5" x14ac:dyDescent="0.25">
      <c r="A356" s="2" t="s">
        <v>1737</v>
      </c>
      <c r="B356" s="2" t="s">
        <v>481</v>
      </c>
      <c r="C356" s="2">
        <v>43340</v>
      </c>
      <c r="D356" s="2">
        <v>0.80470000000000008</v>
      </c>
      <c r="E356" s="2" t="str">
        <f>VLOOKUP(A356, Sheet3!$J$1:$K$3273, 2, FALSE)</f>
        <v>Urban</v>
      </c>
    </row>
    <row r="357" spans="1:5" x14ac:dyDescent="0.25">
      <c r="A357" s="2" t="s">
        <v>2740</v>
      </c>
      <c r="B357" s="2" t="s">
        <v>623</v>
      </c>
      <c r="C357" s="2">
        <v>37</v>
      </c>
      <c r="D357" s="2">
        <v>0.77029999999999998</v>
      </c>
      <c r="E357" s="2" t="str">
        <f>VLOOKUP(A357, Sheet3!$J$1:$K$3273, 2, FALSE)</f>
        <v>Rural</v>
      </c>
    </row>
    <row r="358" spans="1:5" x14ac:dyDescent="0.25">
      <c r="A358" s="2" t="s">
        <v>2919</v>
      </c>
      <c r="B358" s="2" t="s">
        <v>467</v>
      </c>
      <c r="C358" s="2">
        <v>41980</v>
      </c>
      <c r="D358" s="2">
        <v>0.41860000000000003</v>
      </c>
      <c r="E358" s="2" t="str">
        <f>VLOOKUP(A358, Sheet3!$J$1:$K$3273, 2, FALSE)</f>
        <v>Urban</v>
      </c>
    </row>
    <row r="359" spans="1:5" x14ac:dyDescent="0.25">
      <c r="A359" s="2" t="s">
        <v>817</v>
      </c>
      <c r="B359" s="2" t="s">
        <v>591</v>
      </c>
      <c r="C359" s="2">
        <v>5</v>
      </c>
      <c r="D359" s="2">
        <v>1.2890000000000001</v>
      </c>
      <c r="E359" s="2" t="str">
        <f>VLOOKUP(A359, Sheet3!$J$1:$K$3273, 2, FALSE)</f>
        <v>Rural</v>
      </c>
    </row>
    <row r="360" spans="1:5" x14ac:dyDescent="0.25">
      <c r="A360" s="2" t="s">
        <v>1738</v>
      </c>
      <c r="B360" s="2" t="s">
        <v>337</v>
      </c>
      <c r="C360" s="2">
        <v>29340</v>
      </c>
      <c r="D360" s="2">
        <v>0.76260000000000006</v>
      </c>
      <c r="E360" s="2" t="str">
        <f>VLOOKUP(A360, Sheet3!$J$1:$K$3273, 2, FALSE)</f>
        <v>Urban</v>
      </c>
    </row>
    <row r="361" spans="1:5" x14ac:dyDescent="0.25">
      <c r="A361" s="2" t="s">
        <v>1625</v>
      </c>
      <c r="B361" s="2" t="s">
        <v>604</v>
      </c>
      <c r="C361" s="2">
        <v>18</v>
      </c>
      <c r="D361" s="2">
        <v>0.79810000000000003</v>
      </c>
      <c r="E361" s="2" t="str">
        <f>VLOOKUP(A361, Sheet3!$J$1:$K$3273, 2, FALSE)</f>
        <v>Rural</v>
      </c>
    </row>
    <row r="362" spans="1:5" x14ac:dyDescent="0.25">
      <c r="A362" s="2" t="s">
        <v>1739</v>
      </c>
      <c r="B362" s="2" t="s">
        <v>605</v>
      </c>
      <c r="C362" s="2">
        <v>19</v>
      </c>
      <c r="D362" s="2">
        <v>0.6956</v>
      </c>
      <c r="E362" s="2" t="str">
        <f>VLOOKUP(A362, Sheet3!$J$1:$K$3273, 2, FALSE)</f>
        <v>Rural</v>
      </c>
    </row>
    <row r="363" spans="1:5" x14ac:dyDescent="0.25">
      <c r="A363" s="2" t="s">
        <v>2103</v>
      </c>
      <c r="B363" s="2" t="s">
        <v>327</v>
      </c>
      <c r="C363" s="2">
        <v>28140</v>
      </c>
      <c r="D363" s="2">
        <v>0.93510000000000004</v>
      </c>
      <c r="E363" s="2" t="str">
        <f>VLOOKUP(A363, Sheet3!$J$1:$K$3273, 2, FALSE)</f>
        <v>Urban</v>
      </c>
    </row>
    <row r="364" spans="1:5" x14ac:dyDescent="0.25">
      <c r="A364" s="2" t="s">
        <v>2505</v>
      </c>
      <c r="B364" s="2" t="s">
        <v>300</v>
      </c>
      <c r="C364" s="2">
        <v>25860</v>
      </c>
      <c r="D364" s="2">
        <v>0.878</v>
      </c>
      <c r="E364" s="2" t="str">
        <f>VLOOKUP(A364, Sheet3!$J$1:$K$3273, 2, FALSE)</f>
        <v>Urban</v>
      </c>
    </row>
    <row r="365" spans="1:5" x14ac:dyDescent="0.25">
      <c r="A365" s="2" t="s">
        <v>3218</v>
      </c>
      <c r="B365" s="2" t="s">
        <v>161</v>
      </c>
      <c r="C365" s="2">
        <v>12420</v>
      </c>
      <c r="D365" s="2">
        <v>0.93959999999999999</v>
      </c>
      <c r="E365" s="2" t="str">
        <f>VLOOKUP(A365, Sheet3!$J$1:$K$3273, 2, FALSE)</f>
        <v>Urban</v>
      </c>
    </row>
    <row r="366" spans="1:5" x14ac:dyDescent="0.25">
      <c r="A366" s="2" t="s">
        <v>3471</v>
      </c>
      <c r="B366" s="2" t="s">
        <v>633</v>
      </c>
      <c r="C366" s="2">
        <v>47</v>
      </c>
      <c r="D366" s="2">
        <v>0.96110000000000007</v>
      </c>
      <c r="E366" s="2" t="str">
        <f>VLOOKUP(A366, Sheet3!$J$1:$K$3273, 2, FALSE)</f>
        <v>Rural</v>
      </c>
    </row>
    <row r="367" spans="1:5" x14ac:dyDescent="0.25">
      <c r="A367" s="2" t="s">
        <v>646</v>
      </c>
      <c r="B367" s="2" t="s">
        <v>152</v>
      </c>
      <c r="C367" s="2">
        <v>11500</v>
      </c>
      <c r="D367" s="2">
        <v>0.75630000000000008</v>
      </c>
      <c r="E367" s="2" t="str">
        <f>VLOOKUP(A367, Sheet3!$J$1:$K$3273, 2, FALSE)</f>
        <v>Urban</v>
      </c>
    </row>
    <row r="368" spans="1:5" x14ac:dyDescent="0.25">
      <c r="A368" s="2" t="s">
        <v>744</v>
      </c>
      <c r="B368" s="2" t="s">
        <v>590</v>
      </c>
      <c r="C368" s="2">
        <v>4</v>
      </c>
      <c r="D368" s="2">
        <v>0.7278</v>
      </c>
      <c r="E368" s="2" t="str">
        <f>VLOOKUP(A368, Sheet3!$J$1:$K$3273, 2, FALSE)</f>
        <v>Rural</v>
      </c>
    </row>
    <row r="369" spans="1:5" x14ac:dyDescent="0.25">
      <c r="A369" s="2" t="s">
        <v>947</v>
      </c>
      <c r="B369" s="2" t="s">
        <v>595</v>
      </c>
      <c r="C369" s="2">
        <v>10</v>
      </c>
      <c r="D369" s="2">
        <v>0.81900000000000006</v>
      </c>
      <c r="E369" s="2" t="str">
        <f>VLOOKUP(A369, Sheet3!$J$1:$K$3273, 2, FALSE)</f>
        <v>Rural</v>
      </c>
    </row>
    <row r="370" spans="1:5" x14ac:dyDescent="0.25">
      <c r="A370" s="2" t="s">
        <v>1026</v>
      </c>
      <c r="B370" s="2" t="s">
        <v>596</v>
      </c>
      <c r="C370" s="2">
        <v>11</v>
      </c>
      <c r="D370" s="2">
        <v>0.74040000000000006</v>
      </c>
      <c r="E370" s="2" t="str">
        <f>VLOOKUP(A370, Sheet3!$J$1:$K$3273, 2, FALSE)</f>
        <v>Rural</v>
      </c>
    </row>
    <row r="371" spans="1:5" x14ac:dyDescent="0.25">
      <c r="A371" s="2" t="s">
        <v>1419</v>
      </c>
      <c r="B371" s="2" t="s">
        <v>602</v>
      </c>
      <c r="C371" s="2">
        <v>16</v>
      </c>
      <c r="D371" s="2">
        <v>0.84020000000000006</v>
      </c>
      <c r="E371" s="2" t="str">
        <f>VLOOKUP(A371, Sheet3!$J$1:$K$3273, 2, FALSE)</f>
        <v>Rural</v>
      </c>
    </row>
    <row r="372" spans="1:5" x14ac:dyDescent="0.25">
      <c r="A372" s="2" t="s">
        <v>1221</v>
      </c>
      <c r="B372" s="2" t="s">
        <v>456</v>
      </c>
      <c r="C372" s="2">
        <v>41180</v>
      </c>
      <c r="D372" s="2">
        <v>0.93890000000000007</v>
      </c>
      <c r="E372" s="2" t="str">
        <f>VLOOKUP(A372, Sheet3!$J$1:$K$3273, 2, FALSE)</f>
        <v>Urban</v>
      </c>
    </row>
    <row r="373" spans="1:5" x14ac:dyDescent="0.25">
      <c r="A373" s="2" t="s">
        <v>1857</v>
      </c>
      <c r="B373" s="2" t="s">
        <v>167</v>
      </c>
      <c r="C373" s="2">
        <v>12980</v>
      </c>
      <c r="D373" s="2">
        <v>0.89480000000000004</v>
      </c>
      <c r="E373" s="2" t="str">
        <f>VLOOKUP(A373, Sheet3!$J$1:$K$3273, 2, FALSE)</f>
        <v>Urban</v>
      </c>
    </row>
    <row r="374" spans="1:5" x14ac:dyDescent="0.25">
      <c r="A374" s="2" t="s">
        <v>2016</v>
      </c>
      <c r="B374" s="2" t="s">
        <v>611</v>
      </c>
      <c r="C374" s="2">
        <v>25</v>
      </c>
      <c r="D374" s="2">
        <v>0.74970000000000003</v>
      </c>
      <c r="E374" s="2" t="str">
        <f>VLOOKUP(A374, Sheet3!$J$1:$K$3273, 2, FALSE)</f>
        <v>Rural</v>
      </c>
    </row>
    <row r="375" spans="1:5" x14ac:dyDescent="0.25">
      <c r="A375" s="2" t="s">
        <v>2996</v>
      </c>
      <c r="B375" s="2" t="s">
        <v>220</v>
      </c>
      <c r="C375" s="2">
        <v>17900</v>
      </c>
      <c r="D375" s="2">
        <v>0.84750000000000003</v>
      </c>
      <c r="E375" s="2" t="str">
        <f>VLOOKUP(A375, Sheet3!$J$1:$K$3273, 2, FALSE)</f>
        <v>Urban</v>
      </c>
    </row>
    <row r="376" spans="1:5" x14ac:dyDescent="0.25">
      <c r="A376" s="2" t="s">
        <v>3219</v>
      </c>
      <c r="B376" s="2" t="s">
        <v>631</v>
      </c>
      <c r="C376" s="2">
        <v>45</v>
      </c>
      <c r="D376" s="2">
        <v>0.81310000000000004</v>
      </c>
      <c r="E376" s="2" t="str">
        <f>VLOOKUP(A376, Sheet3!$J$1:$K$3273, 2, FALSE)</f>
        <v>Rural</v>
      </c>
    </row>
    <row r="377" spans="1:5" x14ac:dyDescent="0.25">
      <c r="A377" s="2" t="s">
        <v>3629</v>
      </c>
      <c r="B377" s="2" t="s">
        <v>636</v>
      </c>
      <c r="C377" s="2">
        <v>51</v>
      </c>
      <c r="D377" s="2">
        <v>0.73</v>
      </c>
      <c r="E377" s="2" t="str">
        <f>VLOOKUP(A377, Sheet3!$J$1:$K$3273, 2, FALSE)</f>
        <v>Rural</v>
      </c>
    </row>
    <row r="378" spans="1:5" x14ac:dyDescent="0.25">
      <c r="A378" s="2" t="s">
        <v>3220</v>
      </c>
      <c r="B378" s="2" t="s">
        <v>137</v>
      </c>
      <c r="C378" s="2">
        <v>10180</v>
      </c>
      <c r="D378" s="2">
        <v>0.85200000000000009</v>
      </c>
      <c r="E378" s="2" t="str">
        <f>VLOOKUP(A378, Sheet3!$J$1:$K$3273, 2, FALSE)</f>
        <v>Urban</v>
      </c>
    </row>
    <row r="379" spans="1:5" x14ac:dyDescent="0.25">
      <c r="A379" s="2" t="s">
        <v>2104</v>
      </c>
      <c r="B379" s="2" t="s">
        <v>319</v>
      </c>
      <c r="C379" s="2">
        <v>27620</v>
      </c>
      <c r="D379" s="2">
        <v>0.84110000000000007</v>
      </c>
      <c r="E379" s="2" t="str">
        <f>VLOOKUP(A379, Sheet3!$J$1:$K$3273, 2, FALSE)</f>
        <v>Urban</v>
      </c>
    </row>
    <row r="380" spans="1:5" x14ac:dyDescent="0.25">
      <c r="A380" s="2" t="s">
        <v>1626</v>
      </c>
      <c r="B380" s="2" t="s">
        <v>604</v>
      </c>
      <c r="C380" s="2">
        <v>18</v>
      </c>
      <c r="D380" s="2">
        <v>0.79810000000000003</v>
      </c>
      <c r="E380" s="2" t="str">
        <f>VLOOKUP(A380, Sheet3!$J$1:$K$3273, 2, FALSE)</f>
        <v>Rural</v>
      </c>
    </row>
    <row r="381" spans="1:5" x14ac:dyDescent="0.25">
      <c r="A381" s="2" t="s">
        <v>3685</v>
      </c>
      <c r="B381" s="2" t="s">
        <v>153</v>
      </c>
      <c r="C381" s="2">
        <v>11540</v>
      </c>
      <c r="D381" s="2">
        <v>0.91080000000000005</v>
      </c>
      <c r="E381" s="2" t="str">
        <f>VLOOKUP(A381, Sheet3!$J$1:$K$3273, 2, FALSE)</f>
        <v>Urban</v>
      </c>
    </row>
    <row r="382" spans="1:5" x14ac:dyDescent="0.25">
      <c r="A382" s="2" t="s">
        <v>1811</v>
      </c>
      <c r="B382" s="2" t="s">
        <v>523</v>
      </c>
      <c r="C382" s="2">
        <v>47894</v>
      </c>
      <c r="D382" s="2">
        <v>1.0197000000000001</v>
      </c>
      <c r="E382" s="2" t="str">
        <f>VLOOKUP(A382, Sheet3!$J$1:$K$3273, 2, FALSE)</f>
        <v>Urban</v>
      </c>
    </row>
    <row r="383" spans="1:5" x14ac:dyDescent="0.25">
      <c r="A383" s="2" t="s">
        <v>1184</v>
      </c>
      <c r="B383" s="2" t="s">
        <v>598</v>
      </c>
      <c r="C383" s="2">
        <v>13</v>
      </c>
      <c r="D383" s="2">
        <v>0.80090000000000006</v>
      </c>
      <c r="E383" s="2" t="str">
        <f>VLOOKUP(A383, Sheet3!$J$1:$K$3273, 2, FALSE)</f>
        <v>Rural</v>
      </c>
    </row>
    <row r="384" spans="1:5" x14ac:dyDescent="0.25">
      <c r="A384" s="2" t="s">
        <v>2855</v>
      </c>
      <c r="B384" s="2" t="s">
        <v>321</v>
      </c>
      <c r="C384" s="2">
        <v>27780</v>
      </c>
      <c r="D384" s="2">
        <v>0.80149999999999999</v>
      </c>
      <c r="E384" s="2" t="str">
        <f>VLOOKUP(A384, Sheet3!$J$1:$K$3273, 2, FALSE)</f>
        <v>Urban</v>
      </c>
    </row>
    <row r="385" spans="1:5" x14ac:dyDescent="0.25">
      <c r="A385" s="2" t="s">
        <v>1027</v>
      </c>
      <c r="B385" s="2" t="s">
        <v>596</v>
      </c>
      <c r="C385" s="2">
        <v>11</v>
      </c>
      <c r="D385" s="2">
        <v>0.74040000000000006</v>
      </c>
      <c r="E385" s="2" t="str">
        <f>VLOOKUP(A385, Sheet3!$J$1:$K$3273, 2, FALSE)</f>
        <v>Rural</v>
      </c>
    </row>
    <row r="386" spans="1:5" x14ac:dyDescent="0.25">
      <c r="A386" s="2" t="s">
        <v>2105</v>
      </c>
      <c r="B386" s="2" t="s">
        <v>612</v>
      </c>
      <c r="C386" s="2">
        <v>26</v>
      </c>
      <c r="D386" s="2">
        <v>0.78550000000000009</v>
      </c>
      <c r="E386" s="2" t="str">
        <f>VLOOKUP(A386, Sheet3!$J$1:$K$3273, 2, FALSE)</f>
        <v>Rural</v>
      </c>
    </row>
    <row r="387" spans="1:5" x14ac:dyDescent="0.25">
      <c r="A387" s="2" t="s">
        <v>2506</v>
      </c>
      <c r="B387" s="2" t="s">
        <v>620</v>
      </c>
      <c r="C387" s="2">
        <v>34</v>
      </c>
      <c r="D387" s="2">
        <v>0.77980000000000005</v>
      </c>
      <c r="E387" s="2" t="str">
        <f>VLOOKUP(A387, Sheet3!$J$1:$K$3273, 2, FALSE)</f>
        <v>Rural</v>
      </c>
    </row>
    <row r="388" spans="1:5" x14ac:dyDescent="0.25">
      <c r="A388" s="2" t="s">
        <v>194</v>
      </c>
      <c r="B388" s="2" t="s">
        <v>194</v>
      </c>
      <c r="C388" s="2">
        <v>15804</v>
      </c>
      <c r="D388" s="2">
        <v>1.0629</v>
      </c>
      <c r="E388" s="2" t="str">
        <f>VLOOKUP(A388, Sheet3!$J$1:$K$3273, 2, FALSE)</f>
        <v>Urban</v>
      </c>
    </row>
    <row r="389" spans="1:5" x14ac:dyDescent="0.25">
      <c r="A389" s="2" t="s">
        <v>1740</v>
      </c>
      <c r="B389" s="2" t="s">
        <v>337</v>
      </c>
      <c r="C389" s="2">
        <v>29340</v>
      </c>
      <c r="D389" s="2">
        <v>0.76260000000000006</v>
      </c>
      <c r="E389" s="2" t="str">
        <f>VLOOKUP(A389, Sheet3!$J$1:$K$3273, 2, FALSE)</f>
        <v>Urban</v>
      </c>
    </row>
    <row r="390" spans="1:5" x14ac:dyDescent="0.25">
      <c r="A390" s="2" t="s">
        <v>2856</v>
      </c>
      <c r="B390" s="2" t="s">
        <v>625</v>
      </c>
      <c r="C390" s="2">
        <v>39</v>
      </c>
      <c r="D390" s="2">
        <v>0.7984</v>
      </c>
      <c r="E390" s="2" t="str">
        <f>VLOOKUP(A390, Sheet3!$J$1:$K$3273, 2, FALSE)</f>
        <v>Rural</v>
      </c>
    </row>
    <row r="391" spans="1:5" x14ac:dyDescent="0.25">
      <c r="A391" s="2" t="s">
        <v>3221</v>
      </c>
      <c r="B391" s="2" t="s">
        <v>187</v>
      </c>
      <c r="C391" s="2">
        <v>15180</v>
      </c>
      <c r="D391" s="2">
        <v>0.85470000000000002</v>
      </c>
      <c r="E391" s="2" t="str">
        <f>VLOOKUP(A391, Sheet3!$J$1:$K$3273, 2, FALSE)</f>
        <v>Urban</v>
      </c>
    </row>
    <row r="392" spans="1:5" x14ac:dyDescent="0.25">
      <c r="A392" s="2" t="s">
        <v>3222</v>
      </c>
      <c r="B392" s="2" t="s">
        <v>631</v>
      </c>
      <c r="C392" s="2">
        <v>45</v>
      </c>
      <c r="D392" s="2">
        <v>0.81310000000000004</v>
      </c>
      <c r="E392" s="2" t="str">
        <f>VLOOKUP(A392, Sheet3!$J$1:$K$3273, 2, FALSE)</f>
        <v>Rural</v>
      </c>
    </row>
    <row r="393" spans="1:5" x14ac:dyDescent="0.25">
      <c r="A393" s="2" t="s">
        <v>1627</v>
      </c>
      <c r="B393" s="2" t="s">
        <v>212</v>
      </c>
      <c r="C393" s="2">
        <v>17140</v>
      </c>
      <c r="D393" s="2">
        <v>0.93320000000000003</v>
      </c>
      <c r="E393" s="2" t="str">
        <f>VLOOKUP(A393, Sheet3!$J$1:$K$3273, 2, FALSE)</f>
        <v>Urban</v>
      </c>
    </row>
    <row r="394" spans="1:5" x14ac:dyDescent="0.25">
      <c r="A394" s="2" t="s">
        <v>3040</v>
      </c>
      <c r="B394" s="2" t="s">
        <v>629</v>
      </c>
      <c r="C394" s="2">
        <v>43</v>
      </c>
      <c r="D394" s="2">
        <v>0.78860000000000008</v>
      </c>
      <c r="E394" s="2" t="str">
        <f>VLOOKUP(A394, Sheet3!$J$1:$K$3273, 2, FALSE)</f>
        <v>Rural</v>
      </c>
    </row>
    <row r="395" spans="1:5" x14ac:dyDescent="0.25">
      <c r="A395" s="2" t="s">
        <v>3103</v>
      </c>
      <c r="B395" s="2" t="s">
        <v>332</v>
      </c>
      <c r="C395" s="2">
        <v>28940</v>
      </c>
      <c r="D395" s="2">
        <v>0.71689999999999998</v>
      </c>
      <c r="E395" s="2" t="str">
        <f>VLOOKUP(A395, Sheet3!$J$1:$K$3273, 2, FALSE)</f>
        <v>Urban</v>
      </c>
    </row>
    <row r="396" spans="1:5" x14ac:dyDescent="0.25">
      <c r="A396" s="2" t="s">
        <v>3499</v>
      </c>
      <c r="B396" s="2" t="s">
        <v>361</v>
      </c>
      <c r="C396" s="2">
        <v>31340</v>
      </c>
      <c r="D396" s="2">
        <v>0.87370000000000003</v>
      </c>
      <c r="E396" s="2" t="str">
        <f>VLOOKUP(A396, Sheet3!$J$1:$K$3273, 2, FALSE)</f>
        <v>Urban</v>
      </c>
    </row>
    <row r="397" spans="1:5" x14ac:dyDescent="0.25">
      <c r="A397" s="2" t="s">
        <v>3749</v>
      </c>
      <c r="B397" s="2" t="s">
        <v>638</v>
      </c>
      <c r="C397" s="2">
        <v>53</v>
      </c>
      <c r="D397" s="2">
        <v>0.96020000000000005</v>
      </c>
      <c r="E397" s="2" t="str">
        <f>VLOOKUP(A397, Sheet3!$J$1:$K$3273, 2, FALSE)</f>
        <v>Rural</v>
      </c>
    </row>
    <row r="398" spans="1:5" x14ac:dyDescent="0.25">
      <c r="A398" s="2" t="s">
        <v>2920</v>
      </c>
      <c r="B398" s="2" t="s">
        <v>154</v>
      </c>
      <c r="C398" s="2">
        <v>11640</v>
      </c>
      <c r="D398" s="2">
        <v>0.36460000000000004</v>
      </c>
      <c r="E398" s="2" t="str">
        <f>VLOOKUP(A398, Sheet3!$J$1:$K$3273, 2, FALSE)</f>
        <v>Urban</v>
      </c>
    </row>
    <row r="399" spans="1:5" x14ac:dyDescent="0.25">
      <c r="A399" s="2" t="s">
        <v>2741</v>
      </c>
      <c r="B399" s="2" t="s">
        <v>409</v>
      </c>
      <c r="C399" s="2">
        <v>36420</v>
      </c>
      <c r="D399" s="2">
        <v>0.89</v>
      </c>
      <c r="E399" s="2" t="str">
        <f>VLOOKUP(A399, Sheet3!$J$1:$K$3273, 2, FALSE)</f>
        <v>Urban</v>
      </c>
    </row>
    <row r="400" spans="1:5" x14ac:dyDescent="0.25">
      <c r="A400" s="2" t="s">
        <v>1028</v>
      </c>
      <c r="B400" s="2" t="s">
        <v>596</v>
      </c>
      <c r="C400" s="2">
        <v>11</v>
      </c>
      <c r="D400" s="2">
        <v>0.74040000000000006</v>
      </c>
      <c r="E400" s="2" t="str">
        <f>VLOOKUP(A400, Sheet3!$J$1:$K$3273, 2, FALSE)</f>
        <v>Rural</v>
      </c>
    </row>
    <row r="401" spans="1:5" x14ac:dyDescent="0.25">
      <c r="A401" s="2" t="s">
        <v>3104</v>
      </c>
      <c r="B401" s="2" t="s">
        <v>394</v>
      </c>
      <c r="C401" s="2">
        <v>34980</v>
      </c>
      <c r="D401" s="2">
        <v>0.8841</v>
      </c>
      <c r="E401" s="2" t="str">
        <f>VLOOKUP(A401, Sheet3!$J$1:$K$3273, 2, FALSE)</f>
        <v>Urban</v>
      </c>
    </row>
    <row r="402" spans="1:5" x14ac:dyDescent="0.25">
      <c r="A402" s="2" t="s">
        <v>2921</v>
      </c>
      <c r="B402" s="2" t="s">
        <v>467</v>
      </c>
      <c r="C402" s="2">
        <v>41980</v>
      </c>
      <c r="D402" s="2">
        <v>0.41860000000000003</v>
      </c>
      <c r="E402" s="2" t="str">
        <f>VLOOKUP(A402, Sheet3!$J$1:$K$3273, 2, FALSE)</f>
        <v>Urban</v>
      </c>
    </row>
    <row r="403" spans="1:5" x14ac:dyDescent="0.25">
      <c r="A403" s="2" t="s">
        <v>1185</v>
      </c>
      <c r="B403" s="2" t="s">
        <v>181</v>
      </c>
      <c r="C403" s="2">
        <v>14260</v>
      </c>
      <c r="D403" s="2">
        <v>0.92420000000000002</v>
      </c>
      <c r="E403" s="2" t="str">
        <f>VLOOKUP(A403, Sheet3!$J$1:$K$3273, 2, FALSE)</f>
        <v>Urban</v>
      </c>
    </row>
    <row r="404" spans="1:5" x14ac:dyDescent="0.25">
      <c r="A404" s="2" t="s">
        <v>2106</v>
      </c>
      <c r="B404" s="2" t="s">
        <v>197</v>
      </c>
      <c r="C404" s="2">
        <v>16020</v>
      </c>
      <c r="D404" s="2">
        <v>0.80149999999999999</v>
      </c>
      <c r="E404" s="2" t="str">
        <f>VLOOKUP(A404, Sheet3!$J$1:$K$3273, 2, FALSE)</f>
        <v>Urban</v>
      </c>
    </row>
    <row r="405" spans="1:5" x14ac:dyDescent="0.25">
      <c r="A405" s="2" t="s">
        <v>2381</v>
      </c>
      <c r="B405" s="2" t="s">
        <v>406</v>
      </c>
      <c r="C405" s="2">
        <v>36140</v>
      </c>
      <c r="D405" s="2">
        <v>1.0876000000000001</v>
      </c>
      <c r="E405" s="2" t="str">
        <f>VLOOKUP(A405, Sheet3!$J$1:$K$3273, 2, FALSE)</f>
        <v>Urban</v>
      </c>
    </row>
    <row r="406" spans="1:5" x14ac:dyDescent="0.25">
      <c r="A406" s="2" t="s">
        <v>2209</v>
      </c>
      <c r="B406" s="2" t="s">
        <v>173</v>
      </c>
      <c r="C406" s="2">
        <v>13740</v>
      </c>
      <c r="D406" s="2">
        <v>0.9224</v>
      </c>
      <c r="E406" s="2" t="str">
        <f>VLOOKUP(A406, Sheet3!$J$1:$K$3273, 2, FALSE)</f>
        <v>Urban</v>
      </c>
    </row>
    <row r="407" spans="1:5" x14ac:dyDescent="0.25">
      <c r="A407" s="2" t="s">
        <v>2857</v>
      </c>
      <c r="B407" s="2" t="s">
        <v>145</v>
      </c>
      <c r="C407" s="2">
        <v>10900</v>
      </c>
      <c r="D407" s="2">
        <v>0.94700000000000006</v>
      </c>
      <c r="E407" s="2" t="str">
        <f>VLOOKUP(A407, Sheet3!$J$1:$K$3273, 2, FALSE)</f>
        <v>Urban</v>
      </c>
    </row>
    <row r="408" spans="1:5" x14ac:dyDescent="0.25">
      <c r="A408" s="2" t="s">
        <v>3443</v>
      </c>
      <c r="B408" s="2" t="s">
        <v>632</v>
      </c>
      <c r="C408" s="2">
        <v>46</v>
      </c>
      <c r="D408" s="2">
        <v>0.88960000000000006</v>
      </c>
      <c r="E408" s="2" t="str">
        <f>VLOOKUP(A408, Sheet3!$J$1:$K$3273, 2, FALSE)</f>
        <v>Rural</v>
      </c>
    </row>
    <row r="409" spans="1:5" x14ac:dyDescent="0.25">
      <c r="A409" s="2" t="s">
        <v>3750</v>
      </c>
      <c r="B409" s="2" t="s">
        <v>638</v>
      </c>
      <c r="C409" s="2">
        <v>53</v>
      </c>
      <c r="D409" s="2">
        <v>0.96020000000000005</v>
      </c>
      <c r="E409" s="2" t="str">
        <f>VLOOKUP(A409, Sheet3!$J$1:$K$3273, 2, FALSE)</f>
        <v>Rural</v>
      </c>
    </row>
    <row r="410" spans="1:5" x14ac:dyDescent="0.25">
      <c r="A410" s="2" t="s">
        <v>1186</v>
      </c>
      <c r="B410" s="2" t="s">
        <v>598</v>
      </c>
      <c r="C410" s="2">
        <v>13</v>
      </c>
      <c r="D410" s="2">
        <v>0.80090000000000006</v>
      </c>
      <c r="E410" s="2" t="str">
        <f>VLOOKUP(A410, Sheet3!$J$1:$K$3273, 2, FALSE)</f>
        <v>Rural</v>
      </c>
    </row>
    <row r="411" spans="1:5" x14ac:dyDescent="0.25">
      <c r="A411" s="2" t="s">
        <v>1628</v>
      </c>
      <c r="B411" s="2" t="s">
        <v>604</v>
      </c>
      <c r="C411" s="2">
        <v>18</v>
      </c>
      <c r="D411" s="2">
        <v>0.79810000000000003</v>
      </c>
      <c r="E411" s="2" t="str">
        <f>VLOOKUP(A411, Sheet3!$J$1:$K$3273, 2, FALSE)</f>
        <v>Rural</v>
      </c>
    </row>
    <row r="412" spans="1:5" x14ac:dyDescent="0.25">
      <c r="A412" s="2" t="s">
        <v>1931</v>
      </c>
      <c r="B412" s="2" t="s">
        <v>243</v>
      </c>
      <c r="C412" s="2">
        <v>20260</v>
      </c>
      <c r="D412" s="2">
        <v>0.96830000000000005</v>
      </c>
      <c r="E412" s="2" t="str">
        <f>VLOOKUP(A412, Sheet3!$J$1:$K$3273, 2, FALSE)</f>
        <v>Urban</v>
      </c>
    </row>
    <row r="413" spans="1:5" x14ac:dyDescent="0.25">
      <c r="A413" s="2" t="s">
        <v>2922</v>
      </c>
      <c r="B413" s="2" t="s">
        <v>467</v>
      </c>
      <c r="C413" s="2">
        <v>41980</v>
      </c>
      <c r="D413" s="2">
        <v>0.41860000000000003</v>
      </c>
      <c r="E413" s="2" t="str">
        <f>VLOOKUP(A413, Sheet3!$J$1:$K$3273, 2, FALSE)</f>
        <v>Urban</v>
      </c>
    </row>
    <row r="414" spans="1:5" x14ac:dyDescent="0.25">
      <c r="A414" s="2" t="s">
        <v>1812</v>
      </c>
      <c r="B414" s="2" t="s">
        <v>607</v>
      </c>
      <c r="C414" s="2">
        <v>21</v>
      </c>
      <c r="D414" s="2">
        <v>0.88460000000000005</v>
      </c>
      <c r="E414" s="2" t="str">
        <f>VLOOKUP(A414, Sheet3!$J$1:$K$3273, 2, FALSE)</f>
        <v>Rural</v>
      </c>
    </row>
    <row r="415" spans="1:5" x14ac:dyDescent="0.25">
      <c r="A415" s="2" t="s">
        <v>3500</v>
      </c>
      <c r="B415" s="2" t="s">
        <v>442</v>
      </c>
      <c r="C415" s="2">
        <v>40060</v>
      </c>
      <c r="D415" s="2">
        <v>0.92280000000000006</v>
      </c>
      <c r="E415" s="2" t="str">
        <f>VLOOKUP(A415, Sheet3!$J$1:$K$3273, 2, FALSE)</f>
        <v>Urban</v>
      </c>
    </row>
    <row r="416" spans="1:5" x14ac:dyDescent="0.25">
      <c r="A416" s="2" t="s">
        <v>745</v>
      </c>
      <c r="B416" s="2" t="s">
        <v>590</v>
      </c>
      <c r="C416" s="2">
        <v>4</v>
      </c>
      <c r="D416" s="2">
        <v>0.7278</v>
      </c>
      <c r="E416" s="2" t="str">
        <f>VLOOKUP(A416, Sheet3!$J$1:$K$3273, 2, FALSE)</f>
        <v>Rural</v>
      </c>
    </row>
    <row r="417" spans="1:5" x14ac:dyDescent="0.25">
      <c r="A417" s="2" t="s">
        <v>1029</v>
      </c>
      <c r="B417" s="2" t="s">
        <v>157</v>
      </c>
      <c r="C417" s="2">
        <v>12060</v>
      </c>
      <c r="D417" s="2">
        <v>0.93710000000000004</v>
      </c>
      <c r="E417" s="2" t="str">
        <f>VLOOKUP(A417, Sheet3!$J$1:$K$3273, 2, FALSE)</f>
        <v>Urban</v>
      </c>
    </row>
    <row r="418" spans="1:5" x14ac:dyDescent="0.25">
      <c r="A418" s="2" t="s">
        <v>1420</v>
      </c>
      <c r="B418" s="2" t="s">
        <v>602</v>
      </c>
      <c r="C418" s="2">
        <v>16</v>
      </c>
      <c r="D418" s="2">
        <v>0.84020000000000006</v>
      </c>
      <c r="E418" s="2" t="str">
        <f>VLOOKUP(A418, Sheet3!$J$1:$K$3273, 2, FALSE)</f>
        <v>Rural</v>
      </c>
    </row>
    <row r="419" spans="1:5" x14ac:dyDescent="0.25">
      <c r="A419" s="2" t="s">
        <v>1222</v>
      </c>
      <c r="B419" s="2" t="s">
        <v>600</v>
      </c>
      <c r="C419" s="2">
        <v>14</v>
      </c>
      <c r="D419" s="2">
        <v>0.82420000000000004</v>
      </c>
      <c r="E419" s="2" t="str">
        <f>VLOOKUP(A419, Sheet3!$J$1:$K$3273, 2, FALSE)</f>
        <v>Rural</v>
      </c>
    </row>
    <row r="420" spans="1:5" x14ac:dyDescent="0.25">
      <c r="A420" s="2" t="s">
        <v>1322</v>
      </c>
      <c r="B420" s="2" t="s">
        <v>336</v>
      </c>
      <c r="C420" s="2">
        <v>29200</v>
      </c>
      <c r="D420" s="2">
        <v>0.96130000000000004</v>
      </c>
      <c r="E420" s="2" t="str">
        <f>VLOOKUP(A420, Sheet3!$J$1:$K$3273, 2, FALSE)</f>
        <v>Urban</v>
      </c>
    </row>
    <row r="421" spans="1:5" x14ac:dyDescent="0.25">
      <c r="A421" s="2" t="s">
        <v>1629</v>
      </c>
      <c r="B421" s="2" t="s">
        <v>604</v>
      </c>
      <c r="C421" s="2">
        <v>18</v>
      </c>
      <c r="D421" s="2">
        <v>0.79810000000000003</v>
      </c>
      <c r="E421" s="2" t="str">
        <f>VLOOKUP(A421, Sheet3!$J$1:$K$3273, 2, FALSE)</f>
        <v>Rural</v>
      </c>
    </row>
    <row r="422" spans="1:5" x14ac:dyDescent="0.25">
      <c r="A422" s="2" t="s">
        <v>1813</v>
      </c>
      <c r="B422" s="2" t="s">
        <v>163</v>
      </c>
      <c r="C422" s="2">
        <v>12580</v>
      </c>
      <c r="D422" s="2">
        <v>0.95810000000000006</v>
      </c>
      <c r="E422" s="2" t="str">
        <f>VLOOKUP(A422, Sheet3!$J$1:$K$3273, 2, FALSE)</f>
        <v>Urban</v>
      </c>
    </row>
    <row r="423" spans="1:5" x14ac:dyDescent="0.25">
      <c r="A423" s="2" t="s">
        <v>2107</v>
      </c>
      <c r="B423" s="2" t="s">
        <v>612</v>
      </c>
      <c r="C423" s="2">
        <v>26</v>
      </c>
      <c r="D423" s="2">
        <v>0.78550000000000009</v>
      </c>
      <c r="E423" s="2" t="str">
        <f>VLOOKUP(A423, Sheet3!$J$1:$K$3273, 2, FALSE)</f>
        <v>Rural</v>
      </c>
    </row>
    <row r="424" spans="1:5" x14ac:dyDescent="0.25">
      <c r="A424" s="2" t="s">
        <v>2017</v>
      </c>
      <c r="B424" s="2" t="s">
        <v>611</v>
      </c>
      <c r="C424" s="2">
        <v>25</v>
      </c>
      <c r="D424" s="2">
        <v>0.74970000000000003</v>
      </c>
      <c r="E424" s="2" t="str">
        <f>VLOOKUP(A424, Sheet3!$J$1:$K$3273, 2, FALSE)</f>
        <v>Rural</v>
      </c>
    </row>
    <row r="425" spans="1:5" x14ac:dyDescent="0.25">
      <c r="A425" s="2" t="s">
        <v>2369</v>
      </c>
      <c r="B425" s="2" t="s">
        <v>616</v>
      </c>
      <c r="C425" s="2">
        <v>30</v>
      </c>
      <c r="D425" s="2">
        <v>1.0057</v>
      </c>
      <c r="E425" s="2" t="str">
        <f>VLOOKUP(A425, Sheet3!$J$1:$K$3273, 2, FALSE)</f>
        <v>Rural</v>
      </c>
    </row>
    <row r="426" spans="1:5" x14ac:dyDescent="0.25">
      <c r="A426" s="2" t="s">
        <v>2654</v>
      </c>
      <c r="B426" s="2" t="s">
        <v>195</v>
      </c>
      <c r="C426" s="2">
        <v>15940</v>
      </c>
      <c r="D426" s="2">
        <v>0.82030000000000003</v>
      </c>
      <c r="E426" s="2" t="str">
        <f>VLOOKUP(A426, Sheet3!$J$1:$K$3273, 2, FALSE)</f>
        <v>Urban</v>
      </c>
    </row>
    <row r="427" spans="1:5" x14ac:dyDescent="0.25">
      <c r="A427" s="2" t="s">
        <v>3105</v>
      </c>
      <c r="B427" s="2" t="s">
        <v>630</v>
      </c>
      <c r="C427" s="2">
        <v>44</v>
      </c>
      <c r="D427" s="2">
        <v>0.70760000000000001</v>
      </c>
      <c r="E427" s="2" t="str">
        <f>VLOOKUP(A427, Sheet3!$J$1:$K$3273, 2, FALSE)</f>
        <v>Rural</v>
      </c>
    </row>
    <row r="428" spans="1:5" x14ac:dyDescent="0.25">
      <c r="A428" s="2" t="s">
        <v>3501</v>
      </c>
      <c r="B428" s="2" t="s">
        <v>634</v>
      </c>
      <c r="C428" s="2">
        <v>49</v>
      </c>
      <c r="D428" s="2">
        <v>0.76690000000000003</v>
      </c>
      <c r="E428" s="2" t="str">
        <f>VLOOKUP(A428, Sheet3!$J$1:$K$3273, 2, FALSE)</f>
        <v>Rural</v>
      </c>
    </row>
    <row r="429" spans="1:5" x14ac:dyDescent="0.25">
      <c r="A429" s="2" t="s">
        <v>199</v>
      </c>
      <c r="B429" s="2" t="s">
        <v>199</v>
      </c>
      <c r="C429" s="2">
        <v>16180</v>
      </c>
      <c r="D429" s="2">
        <v>1.0070000000000001</v>
      </c>
      <c r="E429" s="2" t="str">
        <f>VLOOKUP(A429, Sheet3!$J$1:$K$3273, 2, FALSE)</f>
        <v>Urban</v>
      </c>
    </row>
    <row r="430" spans="1:5" x14ac:dyDescent="0.25">
      <c r="A430" s="2" t="s">
        <v>3223</v>
      </c>
      <c r="B430" s="2" t="s">
        <v>147</v>
      </c>
      <c r="C430" s="2">
        <v>11100</v>
      </c>
      <c r="D430" s="2">
        <v>0.84110000000000007</v>
      </c>
      <c r="E430" s="2" t="str">
        <f>VLOOKUP(A430, Sheet3!$J$1:$K$3273, 2, FALSE)</f>
        <v>Urban</v>
      </c>
    </row>
    <row r="431" spans="1:5" x14ac:dyDescent="0.25">
      <c r="A431" s="2" t="s">
        <v>1630</v>
      </c>
      <c r="B431" s="2" t="s">
        <v>604</v>
      </c>
      <c r="C431" s="2">
        <v>18</v>
      </c>
      <c r="D431" s="2">
        <v>0.79810000000000003</v>
      </c>
      <c r="E431" s="2" t="str">
        <f>VLOOKUP(A431, Sheet3!$J$1:$K$3273, 2, FALSE)</f>
        <v>Rural</v>
      </c>
    </row>
    <row r="432" spans="1:5" x14ac:dyDescent="0.25">
      <c r="A432" s="2" t="s">
        <v>2108</v>
      </c>
      <c r="B432" s="2" t="s">
        <v>612</v>
      </c>
      <c r="C432" s="2">
        <v>26</v>
      </c>
      <c r="D432" s="2">
        <v>0.78550000000000009</v>
      </c>
      <c r="E432" s="2" t="str">
        <f>VLOOKUP(A432, Sheet3!$J$1:$K$3273, 2, FALSE)</f>
        <v>Rural</v>
      </c>
    </row>
    <row r="433" spans="1:5" x14ac:dyDescent="0.25">
      <c r="A433" s="2" t="s">
        <v>2210</v>
      </c>
      <c r="B433" s="2" t="s">
        <v>613</v>
      </c>
      <c r="C433" s="2">
        <v>27</v>
      </c>
      <c r="D433" s="2">
        <v>0.86920000000000008</v>
      </c>
      <c r="E433" s="2" t="str">
        <f>VLOOKUP(A433, Sheet3!$J$1:$K$3273, 2, FALSE)</f>
        <v>Rural</v>
      </c>
    </row>
    <row r="434" spans="1:5" x14ac:dyDescent="0.25">
      <c r="A434" s="2" t="s">
        <v>2742</v>
      </c>
      <c r="B434" s="2" t="s">
        <v>623</v>
      </c>
      <c r="C434" s="2">
        <v>37</v>
      </c>
      <c r="D434" s="2">
        <v>0.77029999999999998</v>
      </c>
      <c r="E434" s="2" t="str">
        <f>VLOOKUP(A434, Sheet3!$J$1:$K$3273, 2, FALSE)</f>
        <v>Rural</v>
      </c>
    </row>
    <row r="435" spans="1:5" x14ac:dyDescent="0.25">
      <c r="A435" s="2" t="s">
        <v>3106</v>
      </c>
      <c r="B435" s="2" t="s">
        <v>320</v>
      </c>
      <c r="C435" s="2">
        <v>27740</v>
      </c>
      <c r="D435" s="2">
        <v>0.71220000000000006</v>
      </c>
      <c r="E435" s="2" t="str">
        <f>VLOOKUP(A435, Sheet3!$J$1:$K$3273, 2, FALSE)</f>
        <v>Urban</v>
      </c>
    </row>
    <row r="436" spans="1:5" x14ac:dyDescent="0.25">
      <c r="A436" s="2" t="s">
        <v>2507</v>
      </c>
      <c r="B436" s="2" t="s">
        <v>620</v>
      </c>
      <c r="C436" s="2">
        <v>34</v>
      </c>
      <c r="D436" s="2">
        <v>0.77980000000000005</v>
      </c>
      <c r="E436" s="2" t="str">
        <f>VLOOKUP(A436, Sheet3!$J$1:$K$3273, 2, FALSE)</f>
        <v>Rural</v>
      </c>
    </row>
    <row r="437" spans="1:5" x14ac:dyDescent="0.25">
      <c r="A437" s="2" t="s">
        <v>1932</v>
      </c>
      <c r="B437" s="2" t="s">
        <v>378</v>
      </c>
      <c r="C437" s="2">
        <v>33460</v>
      </c>
      <c r="D437" s="2">
        <v>1.1356000000000002</v>
      </c>
      <c r="E437" s="2" t="str">
        <f>VLOOKUP(A437, Sheet3!$J$1:$K$3273, 2, FALSE)</f>
        <v>Urban</v>
      </c>
    </row>
    <row r="438" spans="1:5" x14ac:dyDescent="0.25">
      <c r="A438" s="2" t="s">
        <v>2211</v>
      </c>
      <c r="B438" s="2" t="s">
        <v>285</v>
      </c>
      <c r="C438" s="2">
        <v>24500</v>
      </c>
      <c r="D438" s="2">
        <v>0.83030000000000004</v>
      </c>
      <c r="E438" s="2" t="str">
        <f>VLOOKUP(A438, Sheet3!$J$1:$K$3273, 2, FALSE)</f>
        <v>Urban</v>
      </c>
    </row>
    <row r="439" spans="1:5" x14ac:dyDescent="0.25">
      <c r="A439" s="2" t="s">
        <v>1631</v>
      </c>
      <c r="B439" s="2" t="s">
        <v>604</v>
      </c>
      <c r="C439" s="2">
        <v>18</v>
      </c>
      <c r="D439" s="2">
        <v>0.79810000000000003</v>
      </c>
      <c r="E439" s="2" t="str">
        <f>VLOOKUP(A439, Sheet3!$J$1:$K$3273, 2, FALSE)</f>
        <v>Rural</v>
      </c>
    </row>
    <row r="440" spans="1:5" x14ac:dyDescent="0.25">
      <c r="A440" s="2" t="s">
        <v>1421</v>
      </c>
      <c r="B440" s="2" t="s">
        <v>602</v>
      </c>
      <c r="C440" s="2">
        <v>16</v>
      </c>
      <c r="D440" s="2">
        <v>0.84020000000000006</v>
      </c>
      <c r="E440" s="2" t="str">
        <f>VLOOKUP(A440, Sheet3!$J$1:$K$3273, 2, FALSE)</f>
        <v>Rural</v>
      </c>
    </row>
    <row r="441" spans="1:5" x14ac:dyDescent="0.25">
      <c r="A441" s="2" t="s">
        <v>1223</v>
      </c>
      <c r="B441" s="2" t="s">
        <v>600</v>
      </c>
      <c r="C441" s="2">
        <v>14</v>
      </c>
      <c r="D441" s="2">
        <v>0.82420000000000004</v>
      </c>
      <c r="E441" s="2" t="str">
        <f>VLOOKUP(A441, Sheet3!$J$1:$K$3273, 2, FALSE)</f>
        <v>Rural</v>
      </c>
    </row>
    <row r="442" spans="1:5" x14ac:dyDescent="0.25">
      <c r="A442" s="2" t="s">
        <v>1323</v>
      </c>
      <c r="B442" s="2" t="s">
        <v>601</v>
      </c>
      <c r="C442" s="2">
        <v>15</v>
      </c>
      <c r="D442" s="2">
        <v>0.83190000000000008</v>
      </c>
      <c r="E442" s="2" t="str">
        <f>VLOOKUP(A442, Sheet3!$J$1:$K$3273, 2, FALSE)</f>
        <v>Rural</v>
      </c>
    </row>
    <row r="443" spans="1:5" x14ac:dyDescent="0.25">
      <c r="A443" s="2" t="s">
        <v>1858</v>
      </c>
      <c r="B443" s="2" t="s">
        <v>486</v>
      </c>
      <c r="C443" s="2">
        <v>43780</v>
      </c>
      <c r="D443" s="2">
        <v>0.92690000000000006</v>
      </c>
      <c r="E443" s="2" t="str">
        <f>VLOOKUP(A443, Sheet3!$J$1:$K$3273, 2, FALSE)</f>
        <v>Urban</v>
      </c>
    </row>
    <row r="444" spans="1:5" x14ac:dyDescent="0.25">
      <c r="A444" s="2" t="s">
        <v>1933</v>
      </c>
      <c r="B444" s="2" t="s">
        <v>610</v>
      </c>
      <c r="C444" s="2">
        <v>24</v>
      </c>
      <c r="D444" s="2">
        <v>0.90450000000000008</v>
      </c>
      <c r="E444" s="2" t="str">
        <f>VLOOKUP(A444, Sheet3!$J$1:$K$3273, 2, FALSE)</f>
        <v>Rural</v>
      </c>
    </row>
    <row r="445" spans="1:5" x14ac:dyDescent="0.25">
      <c r="A445" s="2" t="s">
        <v>2109</v>
      </c>
      <c r="B445" s="2" t="s">
        <v>327</v>
      </c>
      <c r="C445" s="2">
        <v>28140</v>
      </c>
      <c r="D445" s="2">
        <v>0.93510000000000004</v>
      </c>
      <c r="E445" s="2" t="str">
        <f>VLOOKUP(A445, Sheet3!$J$1:$K$3273, 2, FALSE)</f>
        <v>Urban</v>
      </c>
    </row>
    <row r="446" spans="1:5" x14ac:dyDescent="0.25">
      <c r="A446" s="2" t="s">
        <v>2600</v>
      </c>
      <c r="B446" s="2" t="s">
        <v>258</v>
      </c>
      <c r="C446" s="2">
        <v>22020</v>
      </c>
      <c r="D446" s="2">
        <v>0.8</v>
      </c>
      <c r="E446" s="2" t="str">
        <f>VLOOKUP(A446, Sheet3!$J$1:$K$3273, 2, FALSE)</f>
        <v>Urban</v>
      </c>
    </row>
    <row r="447" spans="1:5" x14ac:dyDescent="0.25">
      <c r="A447" s="2" t="s">
        <v>2272</v>
      </c>
      <c r="B447" s="2" t="s">
        <v>411</v>
      </c>
      <c r="C447" s="2">
        <v>36540</v>
      </c>
      <c r="D447" s="2">
        <v>0.92890000000000006</v>
      </c>
      <c r="E447" s="2" t="str">
        <f>VLOOKUP(A447, Sheet3!$J$1:$K$3273, 2, FALSE)</f>
        <v>Urban</v>
      </c>
    </row>
    <row r="448" spans="1:5" x14ac:dyDescent="0.25">
      <c r="A448" s="2" t="s">
        <v>3224</v>
      </c>
      <c r="B448" s="2" t="s">
        <v>631</v>
      </c>
      <c r="C448" s="2">
        <v>45</v>
      </c>
      <c r="D448" s="2">
        <v>0.81310000000000004</v>
      </c>
      <c r="E448" s="2" t="str">
        <f>VLOOKUP(A448, Sheet3!$J$1:$K$3273, 2, FALSE)</f>
        <v>Rural</v>
      </c>
    </row>
    <row r="449" spans="1:5" x14ac:dyDescent="0.25">
      <c r="A449" s="2" t="s">
        <v>1187</v>
      </c>
      <c r="B449" s="2" t="s">
        <v>598</v>
      </c>
      <c r="C449" s="2">
        <v>13</v>
      </c>
      <c r="D449" s="2">
        <v>0.80090000000000006</v>
      </c>
      <c r="E449" s="2" t="str">
        <f>VLOOKUP(A449, Sheet3!$J$1:$K$3273, 2, FALSE)</f>
        <v>Rural</v>
      </c>
    </row>
    <row r="450" spans="1:5" x14ac:dyDescent="0.25">
      <c r="A450" s="2" t="s">
        <v>3225</v>
      </c>
      <c r="B450" s="2" t="s">
        <v>631</v>
      </c>
      <c r="C450" s="2">
        <v>45</v>
      </c>
      <c r="D450" s="2">
        <v>0.81310000000000004</v>
      </c>
      <c r="E450" s="2" t="str">
        <f>VLOOKUP(A450, Sheet3!$J$1:$K$3273, 2, FALSE)</f>
        <v>Rural</v>
      </c>
    </row>
    <row r="451" spans="1:5" x14ac:dyDescent="0.25">
      <c r="A451" s="2" t="s">
        <v>2508</v>
      </c>
      <c r="B451" s="2" t="s">
        <v>620</v>
      </c>
      <c r="C451" s="2">
        <v>34</v>
      </c>
      <c r="D451" s="2">
        <v>0.77980000000000005</v>
      </c>
      <c r="E451" s="2" t="str">
        <f>VLOOKUP(A451, Sheet3!$J$1:$K$3273, 2, FALSE)</f>
        <v>Rural</v>
      </c>
    </row>
    <row r="452" spans="1:5" x14ac:dyDescent="0.25">
      <c r="A452" s="2" t="s">
        <v>1741</v>
      </c>
      <c r="B452" s="2" t="s">
        <v>605</v>
      </c>
      <c r="C452" s="2">
        <v>19</v>
      </c>
      <c r="D452" s="2">
        <v>0.6956</v>
      </c>
      <c r="E452" s="2" t="str">
        <f>VLOOKUP(A452, Sheet3!$J$1:$K$3273, 2, FALSE)</f>
        <v>Rural</v>
      </c>
    </row>
    <row r="453" spans="1:5" x14ac:dyDescent="0.25">
      <c r="A453" s="2" t="s">
        <v>2923</v>
      </c>
      <c r="B453" s="2" t="s">
        <v>467</v>
      </c>
      <c r="C453" s="2">
        <v>41980</v>
      </c>
      <c r="D453" s="2">
        <v>0.41860000000000003</v>
      </c>
      <c r="E453" s="2" t="str">
        <f>VLOOKUP(A453, Sheet3!$J$1:$K$3273, 2, FALSE)</f>
        <v>Urban</v>
      </c>
    </row>
    <row r="454" spans="1:5" x14ac:dyDescent="0.25">
      <c r="A454" s="2" t="s">
        <v>2509</v>
      </c>
      <c r="B454" s="2" t="s">
        <v>300</v>
      </c>
      <c r="C454" s="2">
        <v>25860</v>
      </c>
      <c r="D454" s="2">
        <v>0.878</v>
      </c>
      <c r="E454" s="2" t="str">
        <f>VLOOKUP(A454, Sheet3!$J$1:$K$3273, 2, FALSE)</f>
        <v>Urban</v>
      </c>
    </row>
    <row r="455" spans="1:5" x14ac:dyDescent="0.25">
      <c r="A455" s="2" t="s">
        <v>1030</v>
      </c>
      <c r="B455" s="2" t="s">
        <v>208</v>
      </c>
      <c r="C455" s="2">
        <v>16860</v>
      </c>
      <c r="D455" s="2">
        <v>0.85250000000000004</v>
      </c>
      <c r="E455" s="2" t="str">
        <f>VLOOKUP(A455, Sheet3!$J$1:$K$3273, 2, FALSE)</f>
        <v>Urban</v>
      </c>
    </row>
    <row r="456" spans="1:5" x14ac:dyDescent="0.25">
      <c r="A456" s="2" t="s">
        <v>2399</v>
      </c>
      <c r="B456" s="2" t="s">
        <v>618</v>
      </c>
      <c r="C456" s="2">
        <v>32</v>
      </c>
      <c r="D456" s="2">
        <v>0.87709999999999999</v>
      </c>
      <c r="E456" s="2" t="str">
        <f>VLOOKUP(A456, Sheet3!$J$1:$K$3273, 2, FALSE)</f>
        <v>Rural</v>
      </c>
    </row>
    <row r="457" spans="1:5" x14ac:dyDescent="0.25">
      <c r="A457" s="2" t="s">
        <v>2434</v>
      </c>
      <c r="B457" s="2" t="s">
        <v>619</v>
      </c>
      <c r="C457" s="2">
        <v>33</v>
      </c>
      <c r="D457" s="2">
        <v>0.8448</v>
      </c>
      <c r="E457" s="2" t="str">
        <f>VLOOKUP(A457, Sheet3!$J$1:$K$3273, 2, FALSE)</f>
        <v>Rural</v>
      </c>
    </row>
    <row r="458" spans="1:5" x14ac:dyDescent="0.25">
      <c r="A458" s="2" t="s">
        <v>2601</v>
      </c>
      <c r="B458" s="2" t="s">
        <v>621</v>
      </c>
      <c r="C458" s="2">
        <v>35</v>
      </c>
      <c r="D458" s="2">
        <v>0.85040000000000004</v>
      </c>
      <c r="E458" s="2" t="str">
        <f>VLOOKUP(A458, Sheet3!$J$1:$K$3273, 2, FALSE)</f>
        <v>Rural</v>
      </c>
    </row>
    <row r="459" spans="1:5" x14ac:dyDescent="0.25">
      <c r="A459" s="2" t="s">
        <v>2924</v>
      </c>
      <c r="B459" s="2" t="s">
        <v>467</v>
      </c>
      <c r="C459" s="2">
        <v>41980</v>
      </c>
      <c r="D459" s="2">
        <v>0.41860000000000003</v>
      </c>
      <c r="E459" s="2" t="str">
        <f>VLOOKUP(A459, Sheet3!$J$1:$K$3273, 2, FALSE)</f>
        <v>Urban</v>
      </c>
    </row>
    <row r="460" spans="1:5" x14ac:dyDescent="0.25">
      <c r="A460" s="2" t="s">
        <v>2435</v>
      </c>
      <c r="B460" s="2" t="s">
        <v>619</v>
      </c>
      <c r="C460" s="2">
        <v>33</v>
      </c>
      <c r="D460" s="2">
        <v>0.8448</v>
      </c>
      <c r="E460" s="2" t="str">
        <f>VLOOKUP(A460, Sheet3!$J$1:$K$3273, 2, FALSE)</f>
        <v>Rural</v>
      </c>
    </row>
    <row r="461" spans="1:5" x14ac:dyDescent="0.25">
      <c r="A461" s="2" t="s">
        <v>1814</v>
      </c>
      <c r="B461" s="2" t="s">
        <v>534</v>
      </c>
      <c r="C461" s="2">
        <v>48864</v>
      </c>
      <c r="D461" s="2">
        <v>1.1279000000000001</v>
      </c>
      <c r="E461" s="2" t="str">
        <f>VLOOKUP(A461, Sheet3!$J$1:$K$3273, 2, FALSE)</f>
        <v>Urban</v>
      </c>
    </row>
    <row r="462" spans="1:5" x14ac:dyDescent="0.25">
      <c r="A462" s="2" t="s">
        <v>1422</v>
      </c>
      <c r="B462" s="2" t="s">
        <v>602</v>
      </c>
      <c r="C462" s="2">
        <v>16</v>
      </c>
      <c r="D462" s="2">
        <v>0.84020000000000006</v>
      </c>
      <c r="E462" s="2" t="str">
        <f>VLOOKUP(A462, Sheet3!$J$1:$K$3273, 2, FALSE)</f>
        <v>Rural</v>
      </c>
    </row>
    <row r="463" spans="1:5" x14ac:dyDescent="0.25">
      <c r="A463" s="2" t="s">
        <v>2110</v>
      </c>
      <c r="B463" s="2" t="s">
        <v>612</v>
      </c>
      <c r="C463" s="2">
        <v>26</v>
      </c>
      <c r="D463" s="2">
        <v>0.78550000000000009</v>
      </c>
      <c r="E463" s="2" t="str">
        <f>VLOOKUP(A463, Sheet3!$J$1:$K$3273, 2, FALSE)</f>
        <v>Rural</v>
      </c>
    </row>
    <row r="464" spans="1:5" x14ac:dyDescent="0.25">
      <c r="A464" s="2" t="s">
        <v>2273</v>
      </c>
      <c r="B464" s="2" t="s">
        <v>614</v>
      </c>
      <c r="C464" s="2">
        <v>28</v>
      </c>
      <c r="D464" s="2">
        <v>0.89340000000000008</v>
      </c>
      <c r="E464" s="2" t="str">
        <f>VLOOKUP(A464, Sheet3!$J$1:$K$3273, 2, FALSE)</f>
        <v>Rural</v>
      </c>
    </row>
    <row r="465" spans="1:5" x14ac:dyDescent="0.25">
      <c r="A465" s="2" t="s">
        <v>2925</v>
      </c>
      <c r="B465" s="2" t="s">
        <v>467</v>
      </c>
      <c r="C465" s="2">
        <v>41980</v>
      </c>
      <c r="D465" s="2">
        <v>0.41860000000000003</v>
      </c>
      <c r="E465" s="2" t="str">
        <f>VLOOKUP(A465, Sheet3!$J$1:$K$3273, 2, FALSE)</f>
        <v>Urban</v>
      </c>
    </row>
    <row r="466" spans="1:5" x14ac:dyDescent="0.25">
      <c r="A466" s="2" t="s">
        <v>2858</v>
      </c>
      <c r="B466" s="2" t="s">
        <v>493</v>
      </c>
      <c r="C466" s="2">
        <v>44300</v>
      </c>
      <c r="D466" s="2">
        <v>1.0246999999999999</v>
      </c>
      <c r="E466" s="2" t="str">
        <f>VLOOKUP(A466, Sheet3!$J$1:$K$3273, 2, FALSE)</f>
        <v>Urban</v>
      </c>
    </row>
    <row r="467" spans="1:5" x14ac:dyDescent="0.25">
      <c r="A467" s="2" t="s">
        <v>1423</v>
      </c>
      <c r="B467" s="2" t="s">
        <v>602</v>
      </c>
      <c r="C467" s="2">
        <v>16</v>
      </c>
      <c r="D467" s="2">
        <v>0.84020000000000006</v>
      </c>
      <c r="E467" s="2" t="str">
        <f>VLOOKUP(A467, Sheet3!$J$1:$K$3273, 2, FALSE)</f>
        <v>Rural</v>
      </c>
    </row>
    <row r="468" spans="1:5" x14ac:dyDescent="0.25">
      <c r="A468" s="2" t="s">
        <v>873</v>
      </c>
      <c r="B468" s="2" t="s">
        <v>592</v>
      </c>
      <c r="C468" s="2">
        <v>6</v>
      </c>
      <c r="D468" s="2">
        <v>1.0081</v>
      </c>
      <c r="E468" s="2" t="str">
        <f>VLOOKUP(A468, Sheet3!$J$1:$K$3273, 2, FALSE)</f>
        <v>Rural</v>
      </c>
    </row>
    <row r="469" spans="1:5" x14ac:dyDescent="0.25">
      <c r="A469" s="2" t="s">
        <v>647</v>
      </c>
      <c r="B469" s="2" t="s">
        <v>587</v>
      </c>
      <c r="C469" s="2">
        <v>1</v>
      </c>
      <c r="D469" s="2">
        <v>0.66420000000000001</v>
      </c>
      <c r="E469" s="2" t="str">
        <f>VLOOKUP(A469, Sheet3!$J$1:$K$3273, 2, FALSE)</f>
        <v>Rural</v>
      </c>
    </row>
    <row r="470" spans="1:5" x14ac:dyDescent="0.25">
      <c r="A470" s="2" t="s">
        <v>3226</v>
      </c>
      <c r="B470" s="2" t="s">
        <v>306</v>
      </c>
      <c r="C470" s="2">
        <v>26420</v>
      </c>
      <c r="D470" s="2">
        <v>1.0018</v>
      </c>
      <c r="E470" s="2" t="str">
        <f>VLOOKUP(A470, Sheet3!$J$1:$K$3273, 2, FALSE)</f>
        <v>Urban</v>
      </c>
    </row>
    <row r="471" spans="1:5" x14ac:dyDescent="0.25">
      <c r="A471" s="2" t="s">
        <v>1224</v>
      </c>
      <c r="B471" s="2" t="s">
        <v>203</v>
      </c>
      <c r="C471" s="2">
        <v>16580</v>
      </c>
      <c r="D471" s="2">
        <v>0.87030000000000007</v>
      </c>
      <c r="E471" s="2" t="str">
        <f>VLOOKUP(A471, Sheet3!$J$1:$K$3273, 2, FALSE)</f>
        <v>Urban</v>
      </c>
    </row>
    <row r="472" spans="1:5" x14ac:dyDescent="0.25">
      <c r="A472" s="2" t="s">
        <v>2655</v>
      </c>
      <c r="B472" s="2" t="s">
        <v>622</v>
      </c>
      <c r="C472" s="2">
        <v>36</v>
      </c>
      <c r="D472" s="2">
        <v>0.81040000000000001</v>
      </c>
      <c r="E472" s="2" t="str">
        <f>VLOOKUP(A472, Sheet3!$J$1:$K$3273, 2, FALSE)</f>
        <v>Rural</v>
      </c>
    </row>
    <row r="473" spans="1:5" x14ac:dyDescent="0.25">
      <c r="A473" s="2" t="s">
        <v>2111</v>
      </c>
      <c r="B473" s="2" t="s">
        <v>612</v>
      </c>
      <c r="C473" s="2">
        <v>26</v>
      </c>
      <c r="D473" s="2">
        <v>0.78550000000000009</v>
      </c>
      <c r="E473" s="2" t="str">
        <f>VLOOKUP(A473, Sheet3!$J$1:$K$3273, 2, FALSE)</f>
        <v>Rural</v>
      </c>
    </row>
    <row r="474" spans="1:5" x14ac:dyDescent="0.25">
      <c r="A474" s="2" t="s">
        <v>3502</v>
      </c>
      <c r="B474" s="2" t="s">
        <v>442</v>
      </c>
      <c r="C474" s="2">
        <v>40060</v>
      </c>
      <c r="D474" s="2">
        <v>0.92280000000000006</v>
      </c>
      <c r="E474" s="2" t="str">
        <f>VLOOKUP(A474, Sheet3!$J$1:$K$3273, 2, FALSE)</f>
        <v>Urban</v>
      </c>
    </row>
    <row r="475" spans="1:5" x14ac:dyDescent="0.25">
      <c r="A475" s="2" t="s">
        <v>3041</v>
      </c>
      <c r="B475" s="2" t="s">
        <v>629</v>
      </c>
      <c r="C475" s="2">
        <v>43</v>
      </c>
      <c r="D475" s="2">
        <v>0.78860000000000008</v>
      </c>
      <c r="E475" s="2" t="str">
        <f>VLOOKUP(A475, Sheet3!$J$1:$K$3273, 2, FALSE)</f>
        <v>Rural</v>
      </c>
    </row>
    <row r="476" spans="1:5" x14ac:dyDescent="0.25">
      <c r="A476" s="2" t="s">
        <v>1815</v>
      </c>
      <c r="B476" s="2" t="s">
        <v>523</v>
      </c>
      <c r="C476" s="2">
        <v>47894</v>
      </c>
      <c r="D476" s="2">
        <v>1.0197000000000001</v>
      </c>
      <c r="E476" s="2" t="str">
        <f>VLOOKUP(A476, Sheet3!$J$1:$K$3273, 2, FALSE)</f>
        <v>Urban</v>
      </c>
    </row>
    <row r="477" spans="1:5" x14ac:dyDescent="0.25">
      <c r="A477" s="2" t="s">
        <v>2997</v>
      </c>
      <c r="B477" s="2" t="s">
        <v>205</v>
      </c>
      <c r="C477" s="2">
        <v>16700</v>
      </c>
      <c r="D477" s="2">
        <v>0.89250000000000007</v>
      </c>
      <c r="E477" s="2" t="str">
        <f>VLOOKUP(A477, Sheet3!$J$1:$K$3273, 2, FALSE)</f>
        <v>Urban</v>
      </c>
    </row>
    <row r="478" spans="1:5" x14ac:dyDescent="0.25">
      <c r="A478" s="2" t="s">
        <v>1859</v>
      </c>
      <c r="B478" s="2" t="s">
        <v>609</v>
      </c>
      <c r="C478" s="2">
        <v>23</v>
      </c>
      <c r="D478" s="2">
        <v>0.83679999999999999</v>
      </c>
      <c r="E478" s="2" t="str">
        <f>VLOOKUP(A478, Sheet3!$J$1:$K$3273, 2, FALSE)</f>
        <v>Rural</v>
      </c>
    </row>
    <row r="479" spans="1:5" x14ac:dyDescent="0.25">
      <c r="A479" s="2" t="s">
        <v>948</v>
      </c>
      <c r="B479" s="2" t="s">
        <v>435</v>
      </c>
      <c r="C479" s="2">
        <v>39460</v>
      </c>
      <c r="D479" s="2">
        <v>0.85610000000000008</v>
      </c>
      <c r="E479" s="2" t="str">
        <f>VLOOKUP(A479, Sheet3!$J$1:$K$3273, 2, FALSE)</f>
        <v>Urban</v>
      </c>
    </row>
    <row r="480" spans="1:5" x14ac:dyDescent="0.25">
      <c r="A480" s="2" t="s">
        <v>3503</v>
      </c>
      <c r="B480" s="2" t="s">
        <v>634</v>
      </c>
      <c r="C480" s="2">
        <v>49</v>
      </c>
      <c r="D480" s="2">
        <v>0.76690000000000003</v>
      </c>
      <c r="E480" s="2" t="str">
        <f>VLOOKUP(A480, Sheet3!$J$1:$K$3273, 2, FALSE)</f>
        <v>Rural</v>
      </c>
    </row>
    <row r="481" spans="1:5" x14ac:dyDescent="0.25">
      <c r="A481" s="2" t="s">
        <v>559</v>
      </c>
      <c r="B481" s="2" t="s">
        <v>207</v>
      </c>
      <c r="C481" s="2">
        <v>16820</v>
      </c>
      <c r="D481" s="2">
        <v>0.95020000000000004</v>
      </c>
      <c r="E481" s="2" t="str">
        <f>VLOOKUP(A481, Sheet3!$J$1:$K$3273, 2, FALSE)</f>
        <v>Urban</v>
      </c>
    </row>
    <row r="482" spans="1:5" x14ac:dyDescent="0.25">
      <c r="A482" s="2" t="s">
        <v>1031</v>
      </c>
      <c r="B482" s="2" t="s">
        <v>596</v>
      </c>
      <c r="C482" s="2">
        <v>11</v>
      </c>
      <c r="D482" s="2">
        <v>0.74040000000000006</v>
      </c>
      <c r="E482" s="2" t="str">
        <f>VLOOKUP(A482, Sheet3!$J$1:$K$3273, 2, FALSE)</f>
        <v>Rural</v>
      </c>
    </row>
    <row r="483" spans="1:5" x14ac:dyDescent="0.25">
      <c r="A483" s="2" t="s">
        <v>1513</v>
      </c>
      <c r="B483" s="2" t="s">
        <v>603</v>
      </c>
      <c r="C483" s="2">
        <v>17</v>
      </c>
      <c r="D483" s="2">
        <v>0.76670000000000005</v>
      </c>
      <c r="E483" s="2" t="str">
        <f>VLOOKUP(A483, Sheet3!$J$1:$K$3273, 2, FALSE)</f>
        <v>Rural</v>
      </c>
    </row>
    <row r="484" spans="1:5" x14ac:dyDescent="0.25">
      <c r="A484" s="2" t="s">
        <v>2274</v>
      </c>
      <c r="B484" s="2" t="s">
        <v>614</v>
      </c>
      <c r="C484" s="2">
        <v>28</v>
      </c>
      <c r="D484" s="2">
        <v>0.89340000000000008</v>
      </c>
      <c r="E484" s="2" t="str">
        <f>VLOOKUP(A484, Sheet3!$J$1:$K$3273, 2, FALSE)</f>
        <v>Rural</v>
      </c>
    </row>
    <row r="485" spans="1:5" x14ac:dyDescent="0.25">
      <c r="A485" s="2" t="s">
        <v>1032</v>
      </c>
      <c r="B485" s="2" t="s">
        <v>474</v>
      </c>
      <c r="C485" s="2">
        <v>42340</v>
      </c>
      <c r="D485" s="2">
        <v>0.79160000000000008</v>
      </c>
      <c r="E485" s="2" t="str">
        <f>VLOOKUP(A485, Sheet3!$J$1:$K$3273, 2, FALSE)</f>
        <v>Urban</v>
      </c>
    </row>
    <row r="486" spans="1:5" x14ac:dyDescent="0.25">
      <c r="A486" s="2" t="s">
        <v>2510</v>
      </c>
      <c r="B486" s="2" t="s">
        <v>244</v>
      </c>
      <c r="C486" s="2">
        <v>20500</v>
      </c>
      <c r="D486" s="2">
        <v>0.97100000000000009</v>
      </c>
      <c r="E486" s="2" t="str">
        <f>VLOOKUP(A486, Sheet3!$J$1:$K$3273, 2, FALSE)</f>
        <v>Urban</v>
      </c>
    </row>
    <row r="487" spans="1:5" x14ac:dyDescent="0.25">
      <c r="A487" s="2" t="s">
        <v>1033</v>
      </c>
      <c r="B487" s="2" t="s">
        <v>221</v>
      </c>
      <c r="C487" s="2">
        <v>17980</v>
      </c>
      <c r="D487" s="2">
        <v>0.79070000000000007</v>
      </c>
      <c r="E487" s="2" t="str">
        <f>VLOOKUP(A487, Sheet3!$J$1:$K$3273, 2, FALSE)</f>
        <v>Urban</v>
      </c>
    </row>
    <row r="488" spans="1:5" x14ac:dyDescent="0.25">
      <c r="A488" s="2" t="s">
        <v>1034</v>
      </c>
      <c r="B488" s="2" t="s">
        <v>596</v>
      </c>
      <c r="C488" s="2">
        <v>11</v>
      </c>
      <c r="D488" s="2">
        <v>0.74040000000000006</v>
      </c>
      <c r="E488" s="2" t="str">
        <f>VLOOKUP(A488, Sheet3!$J$1:$K$3273, 2, FALSE)</f>
        <v>Rural</v>
      </c>
    </row>
    <row r="489" spans="1:5" x14ac:dyDescent="0.25">
      <c r="A489" s="2" t="s">
        <v>1514</v>
      </c>
      <c r="B489" s="2" t="s">
        <v>603</v>
      </c>
      <c r="C489" s="2">
        <v>17</v>
      </c>
      <c r="D489" s="2">
        <v>0.76670000000000005</v>
      </c>
      <c r="E489" s="2" t="str">
        <f>VLOOKUP(A489, Sheet3!$J$1:$K$3273, 2, FALSE)</f>
        <v>Rural</v>
      </c>
    </row>
    <row r="490" spans="1:5" x14ac:dyDescent="0.25">
      <c r="A490" s="2" t="s">
        <v>2436</v>
      </c>
      <c r="B490" s="2" t="s">
        <v>619</v>
      </c>
      <c r="C490" s="2">
        <v>33</v>
      </c>
      <c r="D490" s="2">
        <v>0.8448</v>
      </c>
      <c r="E490" s="2" t="str">
        <f>VLOOKUP(A490, Sheet3!$J$1:$K$3273, 2, FALSE)</f>
        <v>Rural</v>
      </c>
    </row>
    <row r="491" spans="1:5" x14ac:dyDescent="0.25">
      <c r="A491" s="2" t="s">
        <v>2400</v>
      </c>
      <c r="B491" s="2" t="s">
        <v>618</v>
      </c>
      <c r="C491" s="2">
        <v>32</v>
      </c>
      <c r="D491" s="2">
        <v>0.87709999999999999</v>
      </c>
      <c r="E491" s="2" t="str">
        <f>VLOOKUP(A491, Sheet3!$J$1:$K$3273, 2, FALSE)</f>
        <v>Rural</v>
      </c>
    </row>
    <row r="492" spans="1:5" x14ac:dyDescent="0.25">
      <c r="A492" s="2" t="s">
        <v>3107</v>
      </c>
      <c r="B492" s="2" t="s">
        <v>394</v>
      </c>
      <c r="C492" s="2">
        <v>34980</v>
      </c>
      <c r="D492" s="2">
        <v>0.8841</v>
      </c>
      <c r="E492" s="2" t="str">
        <f>VLOOKUP(A492, Sheet3!$J$1:$K$3273, 2, FALSE)</f>
        <v>Urban</v>
      </c>
    </row>
    <row r="493" spans="1:5" x14ac:dyDescent="0.25">
      <c r="A493" s="2" t="s">
        <v>1860</v>
      </c>
      <c r="B493" s="2" t="s">
        <v>609</v>
      </c>
      <c r="C493" s="2">
        <v>23</v>
      </c>
      <c r="D493" s="2">
        <v>0.83679999999999999</v>
      </c>
      <c r="E493" s="2" t="str">
        <f>VLOOKUP(A493, Sheet3!$J$1:$K$3273, 2, FALSE)</f>
        <v>Rural</v>
      </c>
    </row>
    <row r="494" spans="1:5" x14ac:dyDescent="0.25">
      <c r="A494" s="2" t="s">
        <v>3589</v>
      </c>
      <c r="B494" s="2" t="s">
        <v>528</v>
      </c>
      <c r="C494" s="2">
        <v>48300</v>
      </c>
      <c r="D494" s="2">
        <v>0.94000000000000006</v>
      </c>
      <c r="E494" s="2" t="str">
        <f>VLOOKUP(A494, Sheet3!$J$1:$K$3273, 2, FALSE)</f>
        <v>Urban</v>
      </c>
    </row>
    <row r="495" spans="1:5" x14ac:dyDescent="0.25">
      <c r="A495" s="2" t="s">
        <v>2437</v>
      </c>
      <c r="B495" s="2" t="s">
        <v>252</v>
      </c>
      <c r="C495" s="2">
        <v>21300</v>
      </c>
      <c r="D495" s="2">
        <v>0.85720000000000007</v>
      </c>
      <c r="E495" s="2" t="str">
        <f>VLOOKUP(A495, Sheet3!$J$1:$K$3273, 2, FALSE)</f>
        <v>Urban</v>
      </c>
    </row>
    <row r="496" spans="1:5" x14ac:dyDescent="0.25">
      <c r="A496" s="2" t="s">
        <v>2438</v>
      </c>
      <c r="B496" s="2" t="s">
        <v>619</v>
      </c>
      <c r="C496" s="2">
        <v>33</v>
      </c>
      <c r="D496" s="2">
        <v>0.8448</v>
      </c>
      <c r="E496" s="2" t="str">
        <f>VLOOKUP(A496, Sheet3!$J$1:$K$3273, 2, FALSE)</f>
        <v>Rural</v>
      </c>
    </row>
    <row r="497" spans="1:5" x14ac:dyDescent="0.25">
      <c r="A497" s="2" t="s">
        <v>648</v>
      </c>
      <c r="B497" s="2" t="s">
        <v>587</v>
      </c>
      <c r="C497" s="2">
        <v>1</v>
      </c>
      <c r="D497" s="2">
        <v>0.66420000000000001</v>
      </c>
      <c r="E497" s="2" t="str">
        <f>VLOOKUP(A497, Sheet3!$J$1:$K$3273, 2, FALSE)</f>
        <v>Rural</v>
      </c>
    </row>
    <row r="498" spans="1:5" x14ac:dyDescent="0.25">
      <c r="A498" s="2" t="s">
        <v>1035</v>
      </c>
      <c r="B498" s="2" t="s">
        <v>157</v>
      </c>
      <c r="C498" s="2">
        <v>12060</v>
      </c>
      <c r="D498" s="2">
        <v>0.93710000000000004</v>
      </c>
      <c r="E498" s="2" t="str">
        <f>VLOOKUP(A498, Sheet3!$J$1:$K$3273, 2, FALSE)</f>
        <v>Urban</v>
      </c>
    </row>
    <row r="499" spans="1:5" x14ac:dyDescent="0.25">
      <c r="A499" s="2" t="s">
        <v>1424</v>
      </c>
      <c r="B499" s="2" t="s">
        <v>602</v>
      </c>
      <c r="C499" s="2">
        <v>16</v>
      </c>
      <c r="D499" s="2">
        <v>0.84020000000000006</v>
      </c>
      <c r="E499" s="2" t="str">
        <f>VLOOKUP(A499, Sheet3!$J$1:$K$3273, 2, FALSE)</f>
        <v>Rural</v>
      </c>
    </row>
    <row r="500" spans="1:5" x14ac:dyDescent="0.25">
      <c r="A500" s="2" t="s">
        <v>1515</v>
      </c>
      <c r="B500" s="2" t="s">
        <v>603</v>
      </c>
      <c r="C500" s="2">
        <v>17</v>
      </c>
      <c r="D500" s="2">
        <v>0.76670000000000005</v>
      </c>
      <c r="E500" s="2" t="str">
        <f>VLOOKUP(A500, Sheet3!$J$1:$K$3273, 2, FALSE)</f>
        <v>Rural</v>
      </c>
    </row>
    <row r="501" spans="1:5" x14ac:dyDescent="0.25">
      <c r="A501" s="2" t="s">
        <v>2511</v>
      </c>
      <c r="B501" s="2" t="s">
        <v>620</v>
      </c>
      <c r="C501" s="2">
        <v>34</v>
      </c>
      <c r="D501" s="2">
        <v>0.77980000000000005</v>
      </c>
      <c r="E501" s="2" t="str">
        <f>VLOOKUP(A501, Sheet3!$J$1:$K$3273, 2, FALSE)</f>
        <v>Rural</v>
      </c>
    </row>
    <row r="502" spans="1:5" x14ac:dyDescent="0.25">
      <c r="A502" s="2" t="s">
        <v>2743</v>
      </c>
      <c r="B502" s="2" t="s">
        <v>623</v>
      </c>
      <c r="C502" s="2">
        <v>37</v>
      </c>
      <c r="D502" s="2">
        <v>0.77029999999999998</v>
      </c>
      <c r="E502" s="2" t="str">
        <f>VLOOKUP(A502, Sheet3!$J$1:$K$3273, 2, FALSE)</f>
        <v>Rural</v>
      </c>
    </row>
    <row r="503" spans="1:5" x14ac:dyDescent="0.25">
      <c r="A503" s="2" t="s">
        <v>2998</v>
      </c>
      <c r="B503" s="2" t="s">
        <v>628</v>
      </c>
      <c r="C503" s="2">
        <v>42</v>
      </c>
      <c r="D503" s="2">
        <v>0.83050000000000002</v>
      </c>
      <c r="E503" s="2" t="str">
        <f>VLOOKUP(A503, Sheet3!$J$1:$K$3273, 2, FALSE)</f>
        <v>Rural</v>
      </c>
    </row>
    <row r="504" spans="1:5" x14ac:dyDescent="0.25">
      <c r="A504" s="2" t="s">
        <v>3227</v>
      </c>
      <c r="B504" s="2" t="s">
        <v>631</v>
      </c>
      <c r="C504" s="2">
        <v>45</v>
      </c>
      <c r="D504" s="2">
        <v>0.81310000000000004</v>
      </c>
      <c r="E504" s="2" t="str">
        <f>VLOOKUP(A504, Sheet3!$J$1:$K$3273, 2, FALSE)</f>
        <v>Rural</v>
      </c>
    </row>
    <row r="505" spans="1:5" x14ac:dyDescent="0.25">
      <c r="A505" s="2" t="s">
        <v>2275</v>
      </c>
      <c r="B505" s="2" t="s">
        <v>614</v>
      </c>
      <c r="C505" s="2">
        <v>28</v>
      </c>
      <c r="D505" s="2">
        <v>0.89340000000000008</v>
      </c>
      <c r="E505" s="2" t="str">
        <f>VLOOKUP(A505, Sheet3!$J$1:$K$3273, 2, FALSE)</f>
        <v>Rural</v>
      </c>
    </row>
    <row r="506" spans="1:5" x14ac:dyDescent="0.25">
      <c r="A506" s="2" t="s">
        <v>572</v>
      </c>
      <c r="B506" s="2" t="s">
        <v>517</v>
      </c>
      <c r="C506" s="2">
        <v>47260</v>
      </c>
      <c r="D506" s="2">
        <v>0.8841</v>
      </c>
      <c r="E506" s="2" t="str">
        <f>VLOOKUP(A506, Sheet3!$J$1:$K$3273, 2, FALSE)</f>
        <v>Urban</v>
      </c>
    </row>
    <row r="507" spans="1:5" x14ac:dyDescent="0.25">
      <c r="A507" s="2" t="s">
        <v>2370</v>
      </c>
      <c r="B507" s="2" t="s">
        <v>616</v>
      </c>
      <c r="C507" s="2">
        <v>30</v>
      </c>
      <c r="D507" s="2">
        <v>1.0057</v>
      </c>
      <c r="E507" s="2" t="str">
        <f>VLOOKUP(A507, Sheet3!$J$1:$K$3273, 2, FALSE)</f>
        <v>Rural</v>
      </c>
    </row>
    <row r="508" spans="1:5" x14ac:dyDescent="0.25">
      <c r="A508" s="2" t="s">
        <v>2859</v>
      </c>
      <c r="B508" s="2" t="s">
        <v>385</v>
      </c>
      <c r="C508" s="2">
        <v>33874</v>
      </c>
      <c r="D508" s="2">
        <v>0.9900000000000001</v>
      </c>
      <c r="E508" s="2" t="str">
        <f>VLOOKUP(A508, Sheet3!$J$1:$K$3273, 2, FALSE)</f>
        <v>Urban</v>
      </c>
    </row>
    <row r="509" spans="1:5" x14ac:dyDescent="0.25">
      <c r="A509" s="2" t="s">
        <v>2999</v>
      </c>
      <c r="B509" s="2" t="s">
        <v>206</v>
      </c>
      <c r="C509" s="2">
        <v>16740</v>
      </c>
      <c r="D509" s="2">
        <v>0.93620000000000003</v>
      </c>
      <c r="E509" s="2" t="str">
        <f>VLOOKUP(A509, Sheet3!$J$1:$K$3273, 2, FALSE)</f>
        <v>Urban</v>
      </c>
    </row>
    <row r="510" spans="1:5" x14ac:dyDescent="0.25">
      <c r="A510" s="2" t="s">
        <v>3108</v>
      </c>
      <c r="B510" s="2" t="s">
        <v>315</v>
      </c>
      <c r="C510" s="2">
        <v>27180</v>
      </c>
      <c r="D510" s="2">
        <v>0.76800000000000002</v>
      </c>
      <c r="E510" s="2" t="str">
        <f>VLOOKUP(A510, Sheet3!$J$1:$K$3273, 2, FALSE)</f>
        <v>Urban</v>
      </c>
    </row>
    <row r="511" spans="1:5" x14ac:dyDescent="0.25">
      <c r="A511" s="2" t="s">
        <v>3000</v>
      </c>
      <c r="B511" s="2" t="s">
        <v>628</v>
      </c>
      <c r="C511" s="2">
        <v>42</v>
      </c>
      <c r="D511" s="2">
        <v>0.83050000000000002</v>
      </c>
      <c r="E511" s="2" t="str">
        <f>VLOOKUP(A511, Sheet3!$J$1:$K$3273, 2, FALSE)</f>
        <v>Rural</v>
      </c>
    </row>
    <row r="512" spans="1:5" x14ac:dyDescent="0.25">
      <c r="A512" s="2" t="s">
        <v>3504</v>
      </c>
      <c r="B512" s="2" t="s">
        <v>442</v>
      </c>
      <c r="C512" s="2">
        <v>40060</v>
      </c>
      <c r="D512" s="2">
        <v>0.92280000000000006</v>
      </c>
      <c r="E512" s="2" t="str">
        <f>VLOOKUP(A512, Sheet3!$J$1:$K$3273, 2, FALSE)</f>
        <v>Urban</v>
      </c>
    </row>
    <row r="513" spans="1:5" x14ac:dyDescent="0.25">
      <c r="A513" s="2" t="s">
        <v>874</v>
      </c>
      <c r="B513" s="2" t="s">
        <v>592</v>
      </c>
      <c r="C513" s="2">
        <v>6</v>
      </c>
      <c r="D513" s="2">
        <v>1.0081</v>
      </c>
      <c r="E513" s="2" t="str">
        <f>VLOOKUP(A513, Sheet3!$J$1:$K$3273, 2, FALSE)</f>
        <v>Rural</v>
      </c>
    </row>
    <row r="514" spans="1:5" x14ac:dyDescent="0.25">
      <c r="A514" s="2" t="s">
        <v>1516</v>
      </c>
      <c r="B514" s="2" t="s">
        <v>603</v>
      </c>
      <c r="C514" s="2">
        <v>17</v>
      </c>
      <c r="D514" s="2">
        <v>0.76670000000000005</v>
      </c>
      <c r="E514" s="2" t="str">
        <f>VLOOKUP(A514, Sheet3!$J$1:$K$3273, 2, FALSE)</f>
        <v>Rural</v>
      </c>
    </row>
    <row r="515" spans="1:5" x14ac:dyDescent="0.25">
      <c r="A515" s="2" t="s">
        <v>2276</v>
      </c>
      <c r="B515" s="2" t="s">
        <v>614</v>
      </c>
      <c r="C515" s="2">
        <v>28</v>
      </c>
      <c r="D515" s="2">
        <v>0.89340000000000008</v>
      </c>
      <c r="E515" s="2" t="str">
        <f>VLOOKUP(A515, Sheet3!$J$1:$K$3273, 2, FALSE)</f>
        <v>Rural</v>
      </c>
    </row>
    <row r="516" spans="1:5" x14ac:dyDescent="0.25">
      <c r="A516" s="2" t="s">
        <v>1425</v>
      </c>
      <c r="B516" s="2" t="s">
        <v>602</v>
      </c>
      <c r="C516" s="2">
        <v>16</v>
      </c>
      <c r="D516" s="2">
        <v>0.84020000000000006</v>
      </c>
      <c r="E516" s="2" t="str">
        <f>VLOOKUP(A516, Sheet3!$J$1:$K$3273, 2, FALSE)</f>
        <v>Rural</v>
      </c>
    </row>
    <row r="517" spans="1:5" x14ac:dyDescent="0.25">
      <c r="A517" s="2" t="s">
        <v>2018</v>
      </c>
      <c r="B517" s="2" t="s">
        <v>611</v>
      </c>
      <c r="C517" s="2">
        <v>25</v>
      </c>
      <c r="D517" s="2">
        <v>0.74970000000000003</v>
      </c>
      <c r="E517" s="2" t="str">
        <f>VLOOKUP(A517, Sheet3!$J$1:$K$3273, 2, FALSE)</f>
        <v>Rural</v>
      </c>
    </row>
    <row r="518" spans="1:5" x14ac:dyDescent="0.25">
      <c r="A518" s="2" t="s">
        <v>746</v>
      </c>
      <c r="B518" s="2" t="s">
        <v>590</v>
      </c>
      <c r="C518" s="2">
        <v>4</v>
      </c>
      <c r="D518" s="2">
        <v>0.7278</v>
      </c>
      <c r="E518" s="2" t="str">
        <f>VLOOKUP(A518, Sheet3!$J$1:$K$3273, 2, FALSE)</f>
        <v>Rural</v>
      </c>
    </row>
    <row r="519" spans="1:5" x14ac:dyDescent="0.25">
      <c r="A519" s="2" t="s">
        <v>3228</v>
      </c>
      <c r="B519" s="2" t="s">
        <v>631</v>
      </c>
      <c r="C519" s="2">
        <v>45</v>
      </c>
      <c r="D519" s="2">
        <v>0.81310000000000004</v>
      </c>
      <c r="E519" s="2" t="str">
        <f>VLOOKUP(A519, Sheet3!$J$1:$K$3273, 2, FALSE)</f>
        <v>Rural</v>
      </c>
    </row>
    <row r="520" spans="1:5" x14ac:dyDescent="0.25">
      <c r="A520" s="2" t="s">
        <v>649</v>
      </c>
      <c r="B520" s="2" t="s">
        <v>175</v>
      </c>
      <c r="C520" s="2">
        <v>13820</v>
      </c>
      <c r="D520" s="2">
        <v>0.78320000000000001</v>
      </c>
      <c r="E520" s="2" t="str">
        <f>VLOOKUP(A520, Sheet3!$J$1:$K$3273, 2, FALSE)</f>
        <v>Urban</v>
      </c>
    </row>
    <row r="521" spans="1:5" x14ac:dyDescent="0.25">
      <c r="A521" s="2" t="s">
        <v>1861</v>
      </c>
      <c r="B521" s="2" t="s">
        <v>609</v>
      </c>
      <c r="C521" s="2">
        <v>23</v>
      </c>
      <c r="D521" s="2">
        <v>0.83679999999999999</v>
      </c>
      <c r="E521" s="2" t="str">
        <f>VLOOKUP(A521, Sheet3!$J$1:$K$3273, 2, FALSE)</f>
        <v>Rural</v>
      </c>
    </row>
    <row r="522" spans="1:5" x14ac:dyDescent="0.25">
      <c r="A522" s="2" t="s">
        <v>1934</v>
      </c>
      <c r="B522" s="2" t="s">
        <v>610</v>
      </c>
      <c r="C522" s="2">
        <v>24</v>
      </c>
      <c r="D522" s="2">
        <v>0.90450000000000008</v>
      </c>
      <c r="E522" s="2" t="str">
        <f>VLOOKUP(A522, Sheet3!$J$1:$K$3273, 2, FALSE)</f>
        <v>Rural</v>
      </c>
    </row>
    <row r="523" spans="1:5" x14ac:dyDescent="0.25">
      <c r="A523" s="2" t="s">
        <v>3686</v>
      </c>
      <c r="B523" s="2" t="s">
        <v>247</v>
      </c>
      <c r="C523" s="2">
        <v>20740</v>
      </c>
      <c r="D523" s="2">
        <v>0.9991000000000001</v>
      </c>
      <c r="E523" s="2" t="str">
        <f>VLOOKUP(A523, Sheet3!$J$1:$K$3273, 2, FALSE)</f>
        <v>Urban</v>
      </c>
    </row>
    <row r="524" spans="1:5" x14ac:dyDescent="0.25">
      <c r="A524" s="2" t="s">
        <v>1935</v>
      </c>
      <c r="B524" s="2" t="s">
        <v>378</v>
      </c>
      <c r="C524" s="2">
        <v>33460</v>
      </c>
      <c r="D524" s="2">
        <v>1.1356000000000002</v>
      </c>
      <c r="E524" s="2" t="str">
        <f>VLOOKUP(A524, Sheet3!$J$1:$K$3273, 2, FALSE)</f>
        <v>Urban</v>
      </c>
    </row>
    <row r="525" spans="1:5" x14ac:dyDescent="0.25">
      <c r="A525" s="2" t="s">
        <v>3472</v>
      </c>
      <c r="B525" s="2" t="s">
        <v>191</v>
      </c>
      <c r="C525" s="2">
        <v>15540</v>
      </c>
      <c r="D525" s="2">
        <v>0.97530000000000006</v>
      </c>
      <c r="E525" s="2" t="str">
        <f>VLOOKUP(A525, Sheet3!$J$1:$K$3273, 2, FALSE)</f>
        <v>Urban</v>
      </c>
    </row>
    <row r="526" spans="1:5" x14ac:dyDescent="0.25">
      <c r="A526" s="2" t="s">
        <v>650</v>
      </c>
      <c r="B526" s="2" t="s">
        <v>587</v>
      </c>
      <c r="C526" s="2">
        <v>1</v>
      </c>
      <c r="D526" s="2">
        <v>0.66420000000000001</v>
      </c>
      <c r="E526" s="2" t="str">
        <f>VLOOKUP(A526, Sheet3!$J$1:$K$3273, 2, FALSE)</f>
        <v>Rural</v>
      </c>
    </row>
    <row r="527" spans="1:5" x14ac:dyDescent="0.25">
      <c r="A527" s="2" t="s">
        <v>2019</v>
      </c>
      <c r="B527" s="2" t="s">
        <v>611</v>
      </c>
      <c r="C527" s="2">
        <v>25</v>
      </c>
      <c r="D527" s="2">
        <v>0.74970000000000003</v>
      </c>
      <c r="E527" s="2" t="str">
        <f>VLOOKUP(A527, Sheet3!$J$1:$K$3273, 2, FALSE)</f>
        <v>Rural</v>
      </c>
    </row>
    <row r="528" spans="1:5" x14ac:dyDescent="0.25">
      <c r="A528" s="2" t="s">
        <v>2744</v>
      </c>
      <c r="B528" s="2" t="s">
        <v>623</v>
      </c>
      <c r="C528" s="2">
        <v>37</v>
      </c>
      <c r="D528" s="2">
        <v>0.77029999999999998</v>
      </c>
      <c r="E528" s="2" t="str">
        <f>VLOOKUP(A528, Sheet3!$J$1:$K$3273, 2, FALSE)</f>
        <v>Rural</v>
      </c>
    </row>
    <row r="529" spans="1:5" x14ac:dyDescent="0.25">
      <c r="A529" s="2" t="s">
        <v>2212</v>
      </c>
      <c r="B529" s="2" t="s">
        <v>613</v>
      </c>
      <c r="C529" s="2">
        <v>27</v>
      </c>
      <c r="D529" s="2">
        <v>0.86920000000000008</v>
      </c>
      <c r="E529" s="2" t="str">
        <f>VLOOKUP(A529, Sheet3!$J$1:$K$3273, 2, FALSE)</f>
        <v>Rural</v>
      </c>
    </row>
    <row r="530" spans="1:5" x14ac:dyDescent="0.25">
      <c r="A530" s="2" t="s">
        <v>2512</v>
      </c>
      <c r="B530" s="2" t="s">
        <v>620</v>
      </c>
      <c r="C530" s="2">
        <v>34</v>
      </c>
      <c r="D530" s="2">
        <v>0.77980000000000005</v>
      </c>
      <c r="E530" s="2" t="str">
        <f>VLOOKUP(A530, Sheet3!$J$1:$K$3273, 2, FALSE)</f>
        <v>Rural</v>
      </c>
    </row>
    <row r="531" spans="1:5" x14ac:dyDescent="0.25">
      <c r="A531" s="2" t="s">
        <v>1225</v>
      </c>
      <c r="B531" s="2" t="s">
        <v>600</v>
      </c>
      <c r="C531" s="2">
        <v>14</v>
      </c>
      <c r="D531" s="2">
        <v>0.82420000000000004</v>
      </c>
      <c r="E531" s="2" t="str">
        <f>VLOOKUP(A531, Sheet3!$J$1:$K$3273, 2, FALSE)</f>
        <v>Rural</v>
      </c>
    </row>
    <row r="532" spans="1:5" x14ac:dyDescent="0.25">
      <c r="A532" s="2" t="s">
        <v>1632</v>
      </c>
      <c r="B532" s="2" t="s">
        <v>213</v>
      </c>
      <c r="C532" s="2">
        <v>17300</v>
      </c>
      <c r="D532" s="2">
        <v>0.75180000000000002</v>
      </c>
      <c r="E532" s="2" t="str">
        <f>VLOOKUP(A532, Sheet3!$J$1:$K$3273, 2, FALSE)</f>
        <v>Urban</v>
      </c>
    </row>
    <row r="533" spans="1:5" x14ac:dyDescent="0.25">
      <c r="A533" s="2" t="s">
        <v>2112</v>
      </c>
      <c r="B533" s="2" t="s">
        <v>491</v>
      </c>
      <c r="C533" s="2">
        <v>44180</v>
      </c>
      <c r="D533" s="2">
        <v>0.79339999999999999</v>
      </c>
      <c r="E533" s="2" t="str">
        <f>VLOOKUP(A533, Sheet3!$J$1:$K$3273, 2, FALSE)</f>
        <v>Urban</v>
      </c>
    </row>
    <row r="534" spans="1:5" x14ac:dyDescent="0.25">
      <c r="A534" s="2" t="s">
        <v>2352</v>
      </c>
      <c r="B534" s="2" t="s">
        <v>615</v>
      </c>
      <c r="C534" s="2">
        <v>29</v>
      </c>
      <c r="D534" s="2">
        <v>0.89880000000000004</v>
      </c>
      <c r="E534" s="2" t="str">
        <f>VLOOKUP(A534, Sheet3!$J$1:$K$3273, 2, FALSE)</f>
        <v>Rural</v>
      </c>
    </row>
    <row r="535" spans="1:5" x14ac:dyDescent="0.25">
      <c r="A535" s="2" t="s">
        <v>2926</v>
      </c>
      <c r="B535" s="2" t="s">
        <v>467</v>
      </c>
      <c r="C535" s="2">
        <v>41980</v>
      </c>
      <c r="D535" s="2">
        <v>0.41860000000000003</v>
      </c>
      <c r="E535" s="2" t="str">
        <f>VLOOKUP(A535, Sheet3!$J$1:$K$3273, 2, FALSE)</f>
        <v>Urban</v>
      </c>
    </row>
    <row r="536" spans="1:5" x14ac:dyDescent="0.25">
      <c r="A536" s="2" t="s">
        <v>2401</v>
      </c>
      <c r="B536" s="2" t="s">
        <v>618</v>
      </c>
      <c r="C536" s="2">
        <v>32</v>
      </c>
      <c r="D536" s="2">
        <v>0.87709999999999999</v>
      </c>
      <c r="E536" s="2" t="str">
        <f>VLOOKUP(A536, Sheet3!$J$1:$K$3273, 2, FALSE)</f>
        <v>Rural</v>
      </c>
    </row>
    <row r="537" spans="1:5" x14ac:dyDescent="0.25">
      <c r="A537" s="2" t="s">
        <v>2927</v>
      </c>
      <c r="B537" s="2" t="s">
        <v>467</v>
      </c>
      <c r="C537" s="2">
        <v>41980</v>
      </c>
      <c r="D537" s="2">
        <v>0.41860000000000003</v>
      </c>
      <c r="E537" s="2" t="str">
        <f>VLOOKUP(A537, Sheet3!$J$1:$K$3273, 2, FALSE)</f>
        <v>Urban</v>
      </c>
    </row>
    <row r="538" spans="1:5" x14ac:dyDescent="0.25">
      <c r="A538" s="2" t="s">
        <v>2745</v>
      </c>
      <c r="B538" s="2" t="s">
        <v>623</v>
      </c>
      <c r="C538" s="2">
        <v>37</v>
      </c>
      <c r="D538" s="2">
        <v>0.77029999999999998</v>
      </c>
      <c r="E538" s="2" t="str">
        <f>VLOOKUP(A538, Sheet3!$J$1:$K$3273, 2, FALSE)</f>
        <v>Rural</v>
      </c>
    </row>
    <row r="539" spans="1:5" x14ac:dyDescent="0.25">
      <c r="A539" s="2" t="s">
        <v>949</v>
      </c>
      <c r="B539" s="2" t="s">
        <v>303</v>
      </c>
      <c r="C539" s="2">
        <v>26140</v>
      </c>
      <c r="D539" s="2">
        <v>0.82210000000000005</v>
      </c>
      <c r="E539" s="2" t="str">
        <f>VLOOKUP(A539, Sheet3!$J$1:$K$3273, 2, FALSE)</f>
        <v>Urban</v>
      </c>
    </row>
    <row r="540" spans="1:5" x14ac:dyDescent="0.25">
      <c r="A540" s="2" t="s">
        <v>2811</v>
      </c>
      <c r="B540" s="2" t="s">
        <v>429</v>
      </c>
      <c r="C540" s="2">
        <v>38900</v>
      </c>
      <c r="D540" s="2">
        <v>1.1921000000000002</v>
      </c>
      <c r="E540" s="2" t="str">
        <f>VLOOKUP(A540, Sheet3!$J$1:$K$3273, 2, FALSE)</f>
        <v>Urban</v>
      </c>
    </row>
    <row r="541" spans="1:5" x14ac:dyDescent="0.25">
      <c r="A541" s="2" t="s">
        <v>1742</v>
      </c>
      <c r="B541" s="2" t="s">
        <v>605</v>
      </c>
      <c r="C541" s="2">
        <v>19</v>
      </c>
      <c r="D541" s="2">
        <v>0.6956</v>
      </c>
      <c r="E541" s="2" t="str">
        <f>VLOOKUP(A541, Sheet3!$J$1:$K$3273, 2, FALSE)</f>
        <v>Rural</v>
      </c>
    </row>
    <row r="542" spans="1:5" x14ac:dyDescent="0.25">
      <c r="A542" s="2" t="s">
        <v>2020</v>
      </c>
      <c r="B542" s="2" t="s">
        <v>611</v>
      </c>
      <c r="C542" s="2">
        <v>25</v>
      </c>
      <c r="D542" s="2">
        <v>0.74970000000000003</v>
      </c>
      <c r="E542" s="2" t="str">
        <f>VLOOKUP(A542, Sheet3!$J$1:$K$3273, 2, FALSE)</f>
        <v>Rural</v>
      </c>
    </row>
    <row r="543" spans="1:5" x14ac:dyDescent="0.25">
      <c r="A543" s="2" t="s">
        <v>3109</v>
      </c>
      <c r="B543" s="2" t="s">
        <v>630</v>
      </c>
      <c r="C543" s="2">
        <v>44</v>
      </c>
      <c r="D543" s="2">
        <v>0.70760000000000001</v>
      </c>
      <c r="E543" s="2" t="str">
        <f>VLOOKUP(A543, Sheet3!$J$1:$K$3273, 2, FALSE)</f>
        <v>Rural</v>
      </c>
    </row>
    <row r="544" spans="1:5" x14ac:dyDescent="0.25">
      <c r="A544" s="2" t="s">
        <v>3590</v>
      </c>
      <c r="B544" s="2" t="s">
        <v>635</v>
      </c>
      <c r="C544" s="2">
        <v>50</v>
      </c>
      <c r="D544" s="2">
        <v>1.0179</v>
      </c>
      <c r="E544" s="2" t="str">
        <f>VLOOKUP(A544, Sheet3!$J$1:$K$3273, 2, FALSE)</f>
        <v>Rural</v>
      </c>
    </row>
    <row r="545" spans="1:5" x14ac:dyDescent="0.25">
      <c r="A545" s="2" t="s">
        <v>1862</v>
      </c>
      <c r="B545" s="2" t="s">
        <v>609</v>
      </c>
      <c r="C545" s="2">
        <v>23</v>
      </c>
      <c r="D545" s="2">
        <v>0.83679999999999999</v>
      </c>
      <c r="E545" s="2" t="str">
        <f>VLOOKUP(A545, Sheet3!$J$1:$K$3273, 2, FALSE)</f>
        <v>Rural</v>
      </c>
    </row>
    <row r="546" spans="1:5" x14ac:dyDescent="0.25">
      <c r="A546" s="2" t="s">
        <v>3001</v>
      </c>
      <c r="B546" s="2" t="s">
        <v>628</v>
      </c>
      <c r="C546" s="2">
        <v>42</v>
      </c>
      <c r="D546" s="2">
        <v>0.83050000000000002</v>
      </c>
      <c r="E546" s="2" t="str">
        <f>VLOOKUP(A546, Sheet3!$J$1:$K$3273, 2, FALSE)</f>
        <v>Rural</v>
      </c>
    </row>
    <row r="547" spans="1:5" x14ac:dyDescent="0.25">
      <c r="A547" s="2" t="s">
        <v>2860</v>
      </c>
      <c r="B547" s="2" t="s">
        <v>625</v>
      </c>
      <c r="C547" s="2">
        <v>39</v>
      </c>
      <c r="D547" s="2">
        <v>0.7984</v>
      </c>
      <c r="E547" s="2" t="str">
        <f>VLOOKUP(A547, Sheet3!$J$1:$K$3273, 2, FALSE)</f>
        <v>Rural</v>
      </c>
    </row>
    <row r="548" spans="1:5" x14ac:dyDescent="0.25">
      <c r="A548" s="2" t="s">
        <v>747</v>
      </c>
      <c r="B548" s="2" t="s">
        <v>590</v>
      </c>
      <c r="C548" s="2">
        <v>4</v>
      </c>
      <c r="D548" s="2">
        <v>0.7278</v>
      </c>
      <c r="E548" s="2" t="str">
        <f>VLOOKUP(A548, Sheet3!$J$1:$K$3273, 2, FALSE)</f>
        <v>Rural</v>
      </c>
    </row>
    <row r="549" spans="1:5" x14ac:dyDescent="0.25">
      <c r="A549" s="2" t="s">
        <v>1188</v>
      </c>
      <c r="B549" s="2" t="s">
        <v>598</v>
      </c>
      <c r="C549" s="2">
        <v>13</v>
      </c>
      <c r="D549" s="2">
        <v>0.80090000000000006</v>
      </c>
      <c r="E549" s="2" t="str">
        <f>VLOOKUP(A549, Sheet3!$J$1:$K$3273, 2, FALSE)</f>
        <v>Rural</v>
      </c>
    </row>
    <row r="550" spans="1:5" x14ac:dyDescent="0.25">
      <c r="A550" s="2" t="s">
        <v>1226</v>
      </c>
      <c r="B550" s="2" t="s">
        <v>600</v>
      </c>
      <c r="C550" s="2">
        <v>14</v>
      </c>
      <c r="D550" s="2">
        <v>0.82420000000000004</v>
      </c>
      <c r="E550" s="2" t="str">
        <f>VLOOKUP(A550, Sheet3!$J$1:$K$3273, 2, FALSE)</f>
        <v>Rural</v>
      </c>
    </row>
    <row r="551" spans="1:5" x14ac:dyDescent="0.25">
      <c r="A551" s="2" t="s">
        <v>1324</v>
      </c>
      <c r="B551" s="2" t="s">
        <v>359</v>
      </c>
      <c r="C551" s="2">
        <v>31140</v>
      </c>
      <c r="D551" s="2">
        <v>0.88440000000000007</v>
      </c>
      <c r="E551" s="2" t="str">
        <f>VLOOKUP(A551, Sheet3!$J$1:$K$3273, 2, FALSE)</f>
        <v>Urban</v>
      </c>
    </row>
    <row r="552" spans="1:5" x14ac:dyDescent="0.25">
      <c r="A552" s="2" t="s">
        <v>1517</v>
      </c>
      <c r="B552" s="2" t="s">
        <v>603</v>
      </c>
      <c r="C552" s="2">
        <v>17</v>
      </c>
      <c r="D552" s="2">
        <v>0.76670000000000005</v>
      </c>
      <c r="E552" s="2" t="str">
        <f>VLOOKUP(A552, Sheet3!$J$1:$K$3273, 2, FALSE)</f>
        <v>Rural</v>
      </c>
    </row>
    <row r="553" spans="1:5" x14ac:dyDescent="0.25">
      <c r="A553" s="2" t="s">
        <v>1633</v>
      </c>
      <c r="B553" s="2" t="s">
        <v>351</v>
      </c>
      <c r="C553" s="2">
        <v>30460</v>
      </c>
      <c r="D553" s="2">
        <v>0.90450000000000008</v>
      </c>
      <c r="E553" s="2" t="str">
        <f>VLOOKUP(A553, Sheet3!$J$1:$K$3273, 2, FALSE)</f>
        <v>Urban</v>
      </c>
    </row>
    <row r="554" spans="1:5" x14ac:dyDescent="0.25">
      <c r="A554" s="2" t="s">
        <v>2113</v>
      </c>
      <c r="B554" s="2" t="s">
        <v>612</v>
      </c>
      <c r="C554" s="2">
        <v>26</v>
      </c>
      <c r="D554" s="2">
        <v>0.78550000000000009</v>
      </c>
      <c r="E554" s="2" t="str">
        <f>VLOOKUP(A554, Sheet3!$J$1:$K$3273, 2, FALSE)</f>
        <v>Rural</v>
      </c>
    </row>
    <row r="555" spans="1:5" x14ac:dyDescent="0.25">
      <c r="A555" s="2" t="s">
        <v>2353</v>
      </c>
      <c r="B555" s="2" t="s">
        <v>345</v>
      </c>
      <c r="C555" s="2">
        <v>29820</v>
      </c>
      <c r="D555" s="2">
        <v>1.1924000000000001</v>
      </c>
      <c r="E555" s="2" t="str">
        <f>VLOOKUP(A555, Sheet3!$J$1:$K$3273, 2, FALSE)</f>
        <v>Urban</v>
      </c>
    </row>
    <row r="556" spans="1:5" x14ac:dyDescent="0.25">
      <c r="A556" s="2" t="s">
        <v>2656</v>
      </c>
      <c r="B556" s="2" t="s">
        <v>492</v>
      </c>
      <c r="C556" s="2">
        <v>44220</v>
      </c>
      <c r="D556" s="2">
        <v>0.90270000000000006</v>
      </c>
      <c r="E556" s="2" t="str">
        <f>VLOOKUP(A556, Sheet3!$J$1:$K$3273, 2, FALSE)</f>
        <v>Urban</v>
      </c>
    </row>
    <row r="557" spans="1:5" x14ac:dyDescent="0.25">
      <c r="A557" s="2" t="s">
        <v>3042</v>
      </c>
      <c r="B557" s="2" t="s">
        <v>629</v>
      </c>
      <c r="C557" s="2">
        <v>43</v>
      </c>
      <c r="D557" s="2">
        <v>0.78860000000000008</v>
      </c>
      <c r="E557" s="2" t="str">
        <f>VLOOKUP(A557, Sheet3!$J$1:$K$3273, 2, FALSE)</f>
        <v>Rural</v>
      </c>
    </row>
    <row r="558" spans="1:5" x14ac:dyDescent="0.25">
      <c r="A558" s="2" t="s">
        <v>3591</v>
      </c>
      <c r="B558" s="2" t="s">
        <v>429</v>
      </c>
      <c r="C558" s="2">
        <v>38900</v>
      </c>
      <c r="D558" s="2">
        <v>1.1921000000000002</v>
      </c>
      <c r="E558" s="2" t="str">
        <f>VLOOKUP(A558, Sheet3!$J$1:$K$3273, 2, FALSE)</f>
        <v>Urban</v>
      </c>
    </row>
    <row r="559" spans="1:5" x14ac:dyDescent="0.25">
      <c r="A559" s="2" t="s">
        <v>3687</v>
      </c>
      <c r="B559" s="2" t="s">
        <v>637</v>
      </c>
      <c r="C559" s="2">
        <v>52</v>
      </c>
      <c r="D559" s="2">
        <v>0.8832000000000001</v>
      </c>
      <c r="E559" s="2" t="str">
        <f>VLOOKUP(A559, Sheet3!$J$1:$K$3273, 2, FALSE)</f>
        <v>Rural</v>
      </c>
    </row>
    <row r="560" spans="1:5" x14ac:dyDescent="0.25">
      <c r="A560" s="2" t="s">
        <v>651</v>
      </c>
      <c r="B560" s="2" t="s">
        <v>587</v>
      </c>
      <c r="C560" s="2">
        <v>1</v>
      </c>
      <c r="D560" s="2">
        <v>0.66420000000000001</v>
      </c>
      <c r="E560" s="2" t="str">
        <f>VLOOKUP(A560, Sheet3!$J$1:$K$3273, 2, FALSE)</f>
        <v>Rural</v>
      </c>
    </row>
    <row r="561" spans="1:5" x14ac:dyDescent="0.25">
      <c r="A561" s="2" t="s">
        <v>1036</v>
      </c>
      <c r="B561" s="2" t="s">
        <v>156</v>
      </c>
      <c r="C561" s="2">
        <v>12020</v>
      </c>
      <c r="D561" s="2">
        <v>0.8891</v>
      </c>
      <c r="E561" s="2" t="str">
        <f>VLOOKUP(A561, Sheet3!$J$1:$K$3273, 2, FALSE)</f>
        <v>Urban</v>
      </c>
    </row>
    <row r="562" spans="1:5" x14ac:dyDescent="0.25">
      <c r="A562" s="2" t="s">
        <v>1426</v>
      </c>
      <c r="B562" s="2" t="s">
        <v>602</v>
      </c>
      <c r="C562" s="2">
        <v>16</v>
      </c>
      <c r="D562" s="2">
        <v>0.84020000000000006</v>
      </c>
      <c r="E562" s="2" t="str">
        <f>VLOOKUP(A562, Sheet3!$J$1:$K$3273, 2, FALSE)</f>
        <v>Rural</v>
      </c>
    </row>
    <row r="563" spans="1:5" x14ac:dyDescent="0.25">
      <c r="A563" s="2" t="s">
        <v>2021</v>
      </c>
      <c r="B563" s="2" t="s">
        <v>611</v>
      </c>
      <c r="C563" s="2">
        <v>25</v>
      </c>
      <c r="D563" s="2">
        <v>0.74970000000000003</v>
      </c>
      <c r="E563" s="2" t="str">
        <f>VLOOKUP(A563, Sheet3!$J$1:$K$3273, 2, FALSE)</f>
        <v>Rural</v>
      </c>
    </row>
    <row r="564" spans="1:5" x14ac:dyDescent="0.25">
      <c r="A564" s="2" t="s">
        <v>3505</v>
      </c>
      <c r="B564" s="2" t="s">
        <v>523</v>
      </c>
      <c r="C564" s="2">
        <v>47894</v>
      </c>
      <c r="D564" s="2">
        <v>1.0197000000000001</v>
      </c>
      <c r="E564" s="2" t="str">
        <f>VLOOKUP(A564, Sheet3!$J$1:$K$3273, 2, FALSE)</f>
        <v>Urban</v>
      </c>
    </row>
    <row r="565" spans="1:5" x14ac:dyDescent="0.25">
      <c r="A565" s="2" t="s">
        <v>2812</v>
      </c>
      <c r="B565" s="2" t="s">
        <v>624</v>
      </c>
      <c r="C565" s="2">
        <v>38</v>
      </c>
      <c r="D565" s="2">
        <v>1.0561</v>
      </c>
      <c r="E565" s="2" t="str">
        <f>VLOOKUP(A565, Sheet3!$J$1:$K$3273, 2, FALSE)</f>
        <v>Rural</v>
      </c>
    </row>
    <row r="566" spans="1:5" x14ac:dyDescent="0.25">
      <c r="A566" s="2" t="s">
        <v>652</v>
      </c>
      <c r="B566" s="2" t="s">
        <v>587</v>
      </c>
      <c r="C566" s="2">
        <v>1</v>
      </c>
      <c r="D566" s="2">
        <v>0.66420000000000001</v>
      </c>
      <c r="E566" s="2" t="str">
        <f>VLOOKUP(A566, Sheet3!$J$1:$K$3273, 2, FALSE)</f>
        <v>Rural</v>
      </c>
    </row>
    <row r="567" spans="1:5" x14ac:dyDescent="0.25">
      <c r="A567" s="2" t="s">
        <v>748</v>
      </c>
      <c r="B567" s="2" t="s">
        <v>590</v>
      </c>
      <c r="C567" s="2">
        <v>4</v>
      </c>
      <c r="D567" s="2">
        <v>0.7278</v>
      </c>
      <c r="E567" s="2" t="str">
        <f>VLOOKUP(A567, Sheet3!$J$1:$K$3273, 2, FALSE)</f>
        <v>Rural</v>
      </c>
    </row>
    <row r="568" spans="1:5" x14ac:dyDescent="0.25">
      <c r="A568" s="2" t="s">
        <v>950</v>
      </c>
      <c r="B568" s="2" t="s">
        <v>316</v>
      </c>
      <c r="C568" s="2">
        <v>27260</v>
      </c>
      <c r="D568" s="2">
        <v>0.87030000000000007</v>
      </c>
      <c r="E568" s="2" t="str">
        <f>VLOOKUP(A568, Sheet3!$J$1:$K$3273, 2, FALSE)</f>
        <v>Urban</v>
      </c>
    </row>
    <row r="569" spans="1:5" x14ac:dyDescent="0.25">
      <c r="A569" s="2" t="s">
        <v>1037</v>
      </c>
      <c r="B569" s="2" t="s">
        <v>596</v>
      </c>
      <c r="C569" s="2">
        <v>11</v>
      </c>
      <c r="D569" s="2">
        <v>0.74040000000000006</v>
      </c>
      <c r="E569" s="2" t="str">
        <f>VLOOKUP(A569, Sheet3!$J$1:$K$3273, 2, FALSE)</f>
        <v>Rural</v>
      </c>
    </row>
    <row r="570" spans="1:5" x14ac:dyDescent="0.25">
      <c r="A570" s="2" t="s">
        <v>1427</v>
      </c>
      <c r="B570" s="2" t="s">
        <v>602</v>
      </c>
      <c r="C570" s="2">
        <v>16</v>
      </c>
      <c r="D570" s="2">
        <v>0.84020000000000006</v>
      </c>
      <c r="E570" s="2" t="str">
        <f>VLOOKUP(A570, Sheet3!$J$1:$K$3273, 2, FALSE)</f>
        <v>Rural</v>
      </c>
    </row>
    <row r="571" spans="1:5" x14ac:dyDescent="0.25">
      <c r="A571" s="2" t="s">
        <v>1227</v>
      </c>
      <c r="B571" s="2" t="s">
        <v>600</v>
      </c>
      <c r="C571" s="2">
        <v>14</v>
      </c>
      <c r="D571" s="2">
        <v>0.82420000000000004</v>
      </c>
      <c r="E571" s="2" t="str">
        <f>VLOOKUP(A571, Sheet3!$J$1:$K$3273, 2, FALSE)</f>
        <v>Rural</v>
      </c>
    </row>
    <row r="572" spans="1:5" x14ac:dyDescent="0.25">
      <c r="A572" s="2" t="s">
        <v>1325</v>
      </c>
      <c r="B572" s="2" t="s">
        <v>501</v>
      </c>
      <c r="C572" s="2">
        <v>45460</v>
      </c>
      <c r="D572" s="2">
        <v>0.91970000000000007</v>
      </c>
      <c r="E572" s="2" t="str">
        <f>VLOOKUP(A572, Sheet3!$J$1:$K$3273, 2, FALSE)</f>
        <v>Urban</v>
      </c>
    </row>
    <row r="573" spans="1:5" x14ac:dyDescent="0.25">
      <c r="A573" s="2" t="s">
        <v>1518</v>
      </c>
      <c r="B573" s="2" t="s">
        <v>603</v>
      </c>
      <c r="C573" s="2">
        <v>17</v>
      </c>
      <c r="D573" s="2">
        <v>0.76670000000000005</v>
      </c>
      <c r="E573" s="2" t="str">
        <f>VLOOKUP(A573, Sheet3!$J$1:$K$3273, 2, FALSE)</f>
        <v>Rural</v>
      </c>
    </row>
    <row r="574" spans="1:5" x14ac:dyDescent="0.25">
      <c r="A574" s="2" t="s">
        <v>1634</v>
      </c>
      <c r="B574" s="2" t="s">
        <v>604</v>
      </c>
      <c r="C574" s="2">
        <v>18</v>
      </c>
      <c r="D574" s="2">
        <v>0.79810000000000003</v>
      </c>
      <c r="E574" s="2" t="str">
        <f>VLOOKUP(A574, Sheet3!$J$1:$K$3273, 2, FALSE)</f>
        <v>Rural</v>
      </c>
    </row>
    <row r="575" spans="1:5" x14ac:dyDescent="0.25">
      <c r="A575" s="2" t="s">
        <v>1936</v>
      </c>
      <c r="B575" s="2" t="s">
        <v>258</v>
      </c>
      <c r="C575" s="2">
        <v>22020</v>
      </c>
      <c r="D575" s="2">
        <v>0.8</v>
      </c>
      <c r="E575" s="2" t="str">
        <f>VLOOKUP(A575, Sheet3!$J$1:$K$3273, 2, FALSE)</f>
        <v>Urban</v>
      </c>
    </row>
    <row r="576" spans="1:5" x14ac:dyDescent="0.25">
      <c r="A576" s="2" t="s">
        <v>2114</v>
      </c>
      <c r="B576" s="2" t="s">
        <v>327</v>
      </c>
      <c r="C576" s="2">
        <v>28140</v>
      </c>
      <c r="D576" s="2">
        <v>0.93510000000000004</v>
      </c>
      <c r="E576" s="2" t="str">
        <f>VLOOKUP(A576, Sheet3!$J$1:$K$3273, 2, FALSE)</f>
        <v>Urban</v>
      </c>
    </row>
    <row r="577" spans="1:5" x14ac:dyDescent="0.25">
      <c r="A577" s="2" t="s">
        <v>2022</v>
      </c>
      <c r="B577" s="2" t="s">
        <v>611</v>
      </c>
      <c r="C577" s="2">
        <v>25</v>
      </c>
      <c r="D577" s="2">
        <v>0.74970000000000003</v>
      </c>
      <c r="E577" s="2" t="str">
        <f>VLOOKUP(A577, Sheet3!$J$1:$K$3273, 2, FALSE)</f>
        <v>Rural</v>
      </c>
    </row>
    <row r="578" spans="1:5" x14ac:dyDescent="0.25">
      <c r="A578" s="2" t="s">
        <v>2513</v>
      </c>
      <c r="B578" s="2" t="s">
        <v>620</v>
      </c>
      <c r="C578" s="2">
        <v>34</v>
      </c>
      <c r="D578" s="2">
        <v>0.77980000000000005</v>
      </c>
      <c r="E578" s="2" t="str">
        <f>VLOOKUP(A578, Sheet3!$J$1:$K$3273, 2, FALSE)</f>
        <v>Rural</v>
      </c>
    </row>
    <row r="579" spans="1:5" x14ac:dyDescent="0.25">
      <c r="A579" s="2" t="s">
        <v>2277</v>
      </c>
      <c r="B579" s="2" t="s">
        <v>614</v>
      </c>
      <c r="C579" s="2">
        <v>28</v>
      </c>
      <c r="D579" s="2">
        <v>0.89340000000000008</v>
      </c>
      <c r="E579" s="2" t="str">
        <f>VLOOKUP(A579, Sheet3!$J$1:$K$3273, 2, FALSE)</f>
        <v>Rural</v>
      </c>
    </row>
    <row r="580" spans="1:5" x14ac:dyDescent="0.25">
      <c r="A580" s="2" t="s">
        <v>3043</v>
      </c>
      <c r="B580" s="2" t="s">
        <v>629</v>
      </c>
      <c r="C580" s="2">
        <v>43</v>
      </c>
      <c r="D580" s="2">
        <v>0.78860000000000008</v>
      </c>
      <c r="E580" s="2" t="str">
        <f>VLOOKUP(A580, Sheet3!$J$1:$K$3273, 2, FALSE)</f>
        <v>Rural</v>
      </c>
    </row>
    <row r="581" spans="1:5" x14ac:dyDescent="0.25">
      <c r="A581" s="2" t="s">
        <v>3110</v>
      </c>
      <c r="B581" s="2" t="s">
        <v>630</v>
      </c>
      <c r="C581" s="2">
        <v>44</v>
      </c>
      <c r="D581" s="2">
        <v>0.70760000000000001</v>
      </c>
      <c r="E581" s="2" t="str">
        <f>VLOOKUP(A581, Sheet3!$J$1:$K$3273, 2, FALSE)</f>
        <v>Rural</v>
      </c>
    </row>
    <row r="582" spans="1:5" x14ac:dyDescent="0.25">
      <c r="A582" s="2" t="s">
        <v>3229</v>
      </c>
      <c r="B582" s="2" t="s">
        <v>532</v>
      </c>
      <c r="C582" s="2">
        <v>48660</v>
      </c>
      <c r="D582" s="2">
        <v>0.91850000000000009</v>
      </c>
      <c r="E582" s="2" t="str">
        <f>VLOOKUP(A582, Sheet3!$J$1:$K$3273, 2, FALSE)</f>
        <v>Urban</v>
      </c>
    </row>
    <row r="583" spans="1:5" x14ac:dyDescent="0.25">
      <c r="A583" s="2" t="s">
        <v>3630</v>
      </c>
      <c r="B583" s="2" t="s">
        <v>204</v>
      </c>
      <c r="C583" s="2">
        <v>16620</v>
      </c>
      <c r="D583" s="2">
        <v>0.80610000000000004</v>
      </c>
      <c r="E583" s="2" t="str">
        <f>VLOOKUP(A583, Sheet3!$J$1:$K$3273, 2, FALSE)</f>
        <v>Urban</v>
      </c>
    </row>
    <row r="584" spans="1:5" x14ac:dyDescent="0.25">
      <c r="A584" s="2" t="s">
        <v>1038</v>
      </c>
      <c r="B584" s="2" t="s">
        <v>157</v>
      </c>
      <c r="C584" s="2">
        <v>12060</v>
      </c>
      <c r="D584" s="2">
        <v>0.93710000000000004</v>
      </c>
      <c r="E584" s="2" t="str">
        <f>VLOOKUP(A584, Sheet3!$J$1:$K$3273, 2, FALSE)</f>
        <v>Urban</v>
      </c>
    </row>
    <row r="585" spans="1:5" x14ac:dyDescent="0.25">
      <c r="A585" s="2" t="s">
        <v>1428</v>
      </c>
      <c r="B585" s="2" t="s">
        <v>602</v>
      </c>
      <c r="C585" s="2">
        <v>16</v>
      </c>
      <c r="D585" s="2">
        <v>0.84020000000000006</v>
      </c>
      <c r="E585" s="2" t="str">
        <f>VLOOKUP(A585, Sheet3!$J$1:$K$3273, 2, FALSE)</f>
        <v>Rural</v>
      </c>
    </row>
    <row r="586" spans="1:5" x14ac:dyDescent="0.25">
      <c r="A586" s="2" t="s">
        <v>875</v>
      </c>
      <c r="B586" s="2" t="s">
        <v>237</v>
      </c>
      <c r="C586" s="2">
        <v>19740</v>
      </c>
      <c r="D586" s="2">
        <v>1.0183</v>
      </c>
      <c r="E586" s="2" t="str">
        <f>VLOOKUP(A586, Sheet3!$J$1:$K$3273, 2, FALSE)</f>
        <v>Urban</v>
      </c>
    </row>
    <row r="587" spans="1:5" x14ac:dyDescent="0.25">
      <c r="A587" s="2" t="s">
        <v>2861</v>
      </c>
      <c r="B587" s="2" t="s">
        <v>625</v>
      </c>
      <c r="C587" s="2">
        <v>39</v>
      </c>
      <c r="D587" s="2">
        <v>0.7984</v>
      </c>
      <c r="E587" s="2" t="str">
        <f>VLOOKUP(A587, Sheet3!$J$1:$K$3273, 2, FALSE)</f>
        <v>Rural</v>
      </c>
    </row>
    <row r="588" spans="1:5" x14ac:dyDescent="0.25">
      <c r="A588" s="2" t="s">
        <v>1189</v>
      </c>
      <c r="B588" s="2" t="s">
        <v>598</v>
      </c>
      <c r="C588" s="2">
        <v>13</v>
      </c>
      <c r="D588" s="2">
        <v>0.80090000000000006</v>
      </c>
      <c r="E588" s="2" t="str">
        <f>VLOOKUP(A588, Sheet3!$J$1:$K$3273, 2, FALSE)</f>
        <v>Rural</v>
      </c>
    </row>
    <row r="589" spans="1:5" x14ac:dyDescent="0.25">
      <c r="A589" s="2" t="s">
        <v>1937</v>
      </c>
      <c r="B589" s="2" t="s">
        <v>610</v>
      </c>
      <c r="C589" s="2">
        <v>24</v>
      </c>
      <c r="D589" s="2">
        <v>0.90450000000000008</v>
      </c>
      <c r="E589" s="2" t="str">
        <f>VLOOKUP(A589, Sheet3!$J$1:$K$3273, 2, FALSE)</f>
        <v>Rural</v>
      </c>
    </row>
    <row r="590" spans="1:5" x14ac:dyDescent="0.25">
      <c r="A590" s="2" t="s">
        <v>653</v>
      </c>
      <c r="B590" s="2" t="s">
        <v>587</v>
      </c>
      <c r="C590" s="2">
        <v>1</v>
      </c>
      <c r="D590" s="2">
        <v>0.66420000000000001</v>
      </c>
      <c r="E590" s="2" t="str">
        <f>VLOOKUP(A590, Sheet3!$J$1:$K$3273, 2, FALSE)</f>
        <v>Rural</v>
      </c>
    </row>
    <row r="591" spans="1:5" x14ac:dyDescent="0.25">
      <c r="A591" s="2" t="s">
        <v>749</v>
      </c>
      <c r="B591" s="2" t="s">
        <v>590</v>
      </c>
      <c r="C591" s="2">
        <v>4</v>
      </c>
      <c r="D591" s="2">
        <v>0.7278</v>
      </c>
      <c r="E591" s="2" t="str">
        <f>VLOOKUP(A591, Sheet3!$J$1:$K$3273, 2, FALSE)</f>
        <v>Rural</v>
      </c>
    </row>
    <row r="592" spans="1:5" x14ac:dyDescent="0.25">
      <c r="A592" s="2" t="s">
        <v>2657</v>
      </c>
      <c r="B592" s="2" t="s">
        <v>212</v>
      </c>
      <c r="C592" s="2">
        <v>17140</v>
      </c>
      <c r="D592" s="2">
        <v>0.93320000000000003</v>
      </c>
      <c r="E592" s="2" t="str">
        <f>VLOOKUP(A592, Sheet3!$J$1:$K$3273, 2, FALSE)</f>
        <v>Urban</v>
      </c>
    </row>
    <row r="593" spans="1:5" x14ac:dyDescent="0.25">
      <c r="A593" s="2" t="s">
        <v>750</v>
      </c>
      <c r="B593" s="2" t="s">
        <v>423</v>
      </c>
      <c r="C593" s="2">
        <v>38220</v>
      </c>
      <c r="D593" s="2">
        <v>0.81470000000000009</v>
      </c>
      <c r="E593" s="2" t="str">
        <f>VLOOKUP(A593, Sheet3!$J$1:$K$3273, 2, FALSE)</f>
        <v>Urban</v>
      </c>
    </row>
    <row r="594" spans="1:5" x14ac:dyDescent="0.25">
      <c r="A594" s="2" t="s">
        <v>2514</v>
      </c>
      <c r="B594" s="2" t="s">
        <v>620</v>
      </c>
      <c r="C594" s="2">
        <v>34</v>
      </c>
      <c r="D594" s="2">
        <v>0.77980000000000005</v>
      </c>
      <c r="E594" s="2" t="str">
        <f>VLOOKUP(A594, Sheet3!$J$1:$K$3273, 2, FALSE)</f>
        <v>Rural</v>
      </c>
    </row>
    <row r="595" spans="1:5" x14ac:dyDescent="0.25">
      <c r="A595" s="2" t="s">
        <v>2746</v>
      </c>
      <c r="B595" s="2" t="s">
        <v>409</v>
      </c>
      <c r="C595" s="2">
        <v>36420</v>
      </c>
      <c r="D595" s="2">
        <v>0.89</v>
      </c>
      <c r="E595" s="2" t="str">
        <f>VLOOKUP(A595, Sheet3!$J$1:$K$3273, 2, FALSE)</f>
        <v>Urban</v>
      </c>
    </row>
    <row r="596" spans="1:5" x14ac:dyDescent="0.25">
      <c r="A596" s="2" t="s">
        <v>1039</v>
      </c>
      <c r="B596" s="2" t="s">
        <v>596</v>
      </c>
      <c r="C596" s="2">
        <v>11</v>
      </c>
      <c r="D596" s="2">
        <v>0.74040000000000006</v>
      </c>
      <c r="E596" s="2" t="str">
        <f>VLOOKUP(A596, Sheet3!$J$1:$K$3273, 2, FALSE)</f>
        <v>Rural</v>
      </c>
    </row>
    <row r="597" spans="1:5" x14ac:dyDescent="0.25">
      <c r="A597" s="2" t="s">
        <v>1429</v>
      </c>
      <c r="B597" s="2" t="s">
        <v>602</v>
      </c>
      <c r="C597" s="2">
        <v>16</v>
      </c>
      <c r="D597" s="2">
        <v>0.84020000000000006</v>
      </c>
      <c r="E597" s="2" t="str">
        <f>VLOOKUP(A597, Sheet3!$J$1:$K$3273, 2, FALSE)</f>
        <v>Rural</v>
      </c>
    </row>
    <row r="598" spans="1:5" x14ac:dyDescent="0.25">
      <c r="A598" s="2" t="s">
        <v>1228</v>
      </c>
      <c r="B598" s="2" t="s">
        <v>456</v>
      </c>
      <c r="C598" s="2">
        <v>41180</v>
      </c>
      <c r="D598" s="2">
        <v>0.93890000000000007</v>
      </c>
      <c r="E598" s="2" t="str">
        <f>VLOOKUP(A598, Sheet3!$J$1:$K$3273, 2, FALSE)</f>
        <v>Urban</v>
      </c>
    </row>
    <row r="599" spans="1:5" x14ac:dyDescent="0.25">
      <c r="A599" s="2" t="s">
        <v>1326</v>
      </c>
      <c r="B599" s="2" t="s">
        <v>601</v>
      </c>
      <c r="C599" s="2">
        <v>15</v>
      </c>
      <c r="D599" s="2">
        <v>0.83190000000000008</v>
      </c>
      <c r="E599" s="2" t="str">
        <f>VLOOKUP(A599, Sheet3!$J$1:$K$3273, 2, FALSE)</f>
        <v>Rural</v>
      </c>
    </row>
    <row r="600" spans="1:5" x14ac:dyDescent="0.25">
      <c r="A600" s="2" t="s">
        <v>1635</v>
      </c>
      <c r="B600" s="2" t="s">
        <v>604</v>
      </c>
      <c r="C600" s="2">
        <v>18</v>
      </c>
      <c r="D600" s="2">
        <v>0.79810000000000003</v>
      </c>
      <c r="E600" s="2" t="str">
        <f>VLOOKUP(A600, Sheet3!$J$1:$K$3273, 2, FALSE)</f>
        <v>Rural</v>
      </c>
    </row>
    <row r="601" spans="1:5" x14ac:dyDescent="0.25">
      <c r="A601" s="2" t="s">
        <v>1863</v>
      </c>
      <c r="B601" s="2" t="s">
        <v>342</v>
      </c>
      <c r="C601" s="2">
        <v>29620</v>
      </c>
      <c r="D601" s="2">
        <v>0.98350000000000004</v>
      </c>
      <c r="E601" s="2" t="str">
        <f>VLOOKUP(A601, Sheet3!$J$1:$K$3273, 2, FALSE)</f>
        <v>Urban</v>
      </c>
    </row>
    <row r="602" spans="1:5" x14ac:dyDescent="0.25">
      <c r="A602" s="2" t="s">
        <v>2115</v>
      </c>
      <c r="B602" s="2" t="s">
        <v>327</v>
      </c>
      <c r="C602" s="2">
        <v>28140</v>
      </c>
      <c r="D602" s="2">
        <v>0.93510000000000004</v>
      </c>
      <c r="E602" s="2" t="str">
        <f>VLOOKUP(A602, Sheet3!$J$1:$K$3273, 2, FALSE)</f>
        <v>Urban</v>
      </c>
    </row>
    <row r="603" spans="1:5" x14ac:dyDescent="0.25">
      <c r="A603" s="2" t="s">
        <v>2439</v>
      </c>
      <c r="B603" s="2" t="s">
        <v>619</v>
      </c>
      <c r="C603" s="2">
        <v>33</v>
      </c>
      <c r="D603" s="2">
        <v>0.8448</v>
      </c>
      <c r="E603" s="2" t="str">
        <f>VLOOKUP(A603, Sheet3!$J$1:$K$3273, 2, FALSE)</f>
        <v>Rural</v>
      </c>
    </row>
    <row r="604" spans="1:5" x14ac:dyDescent="0.25">
      <c r="A604" s="2" t="s">
        <v>2658</v>
      </c>
      <c r="B604" s="2" t="s">
        <v>622</v>
      </c>
      <c r="C604" s="2">
        <v>36</v>
      </c>
      <c r="D604" s="2">
        <v>0.81040000000000001</v>
      </c>
      <c r="E604" s="2" t="str">
        <f>VLOOKUP(A604, Sheet3!$J$1:$K$3273, 2, FALSE)</f>
        <v>Rural</v>
      </c>
    </row>
    <row r="605" spans="1:5" x14ac:dyDescent="0.25">
      <c r="A605" s="2" t="s">
        <v>2862</v>
      </c>
      <c r="B605" s="2" t="s">
        <v>625</v>
      </c>
      <c r="C605" s="2">
        <v>39</v>
      </c>
      <c r="D605" s="2">
        <v>0.7984</v>
      </c>
      <c r="E605" s="2" t="str">
        <f>VLOOKUP(A605, Sheet3!$J$1:$K$3273, 2, FALSE)</f>
        <v>Rural</v>
      </c>
    </row>
    <row r="606" spans="1:5" x14ac:dyDescent="0.25">
      <c r="A606" s="2" t="s">
        <v>1519</v>
      </c>
      <c r="B606" s="2" t="s">
        <v>603</v>
      </c>
      <c r="C606" s="2">
        <v>17</v>
      </c>
      <c r="D606" s="2">
        <v>0.76670000000000005</v>
      </c>
      <c r="E606" s="2" t="str">
        <f>VLOOKUP(A606, Sheet3!$J$1:$K$3273, 2, FALSE)</f>
        <v>Rural</v>
      </c>
    </row>
    <row r="607" spans="1:5" x14ac:dyDescent="0.25">
      <c r="A607" s="2" t="s">
        <v>3775</v>
      </c>
      <c r="B607" s="2" t="s">
        <v>592</v>
      </c>
      <c r="C607" s="2">
        <v>6</v>
      </c>
      <c r="D607" s="2">
        <v>1.0081</v>
      </c>
      <c r="E607" s="3" t="s">
        <v>4</v>
      </c>
    </row>
    <row r="608" spans="1:5" x14ac:dyDescent="0.25">
      <c r="A608" s="2" t="s">
        <v>2023</v>
      </c>
      <c r="B608" s="2" t="s">
        <v>611</v>
      </c>
      <c r="C608" s="2">
        <v>25</v>
      </c>
      <c r="D608" s="2">
        <v>0.74970000000000003</v>
      </c>
      <c r="E608" s="2" t="str">
        <f>VLOOKUP(A608, Sheet3!$J$1:$K$3273, 2, FALSE)</f>
        <v>Rural</v>
      </c>
    </row>
    <row r="609" spans="1:5" x14ac:dyDescent="0.25">
      <c r="A609" s="2" t="s">
        <v>2747</v>
      </c>
      <c r="B609" s="2" t="s">
        <v>623</v>
      </c>
      <c r="C609" s="2">
        <v>37</v>
      </c>
      <c r="D609" s="2">
        <v>0.77029999999999998</v>
      </c>
      <c r="E609" s="2" t="str">
        <f>VLOOKUP(A609, Sheet3!$J$1:$K$3273, 2, FALSE)</f>
        <v>Rural</v>
      </c>
    </row>
    <row r="610" spans="1:5" x14ac:dyDescent="0.25">
      <c r="A610" s="2" t="s">
        <v>2928</v>
      </c>
      <c r="B610" s="2" t="s">
        <v>626</v>
      </c>
      <c r="C610" s="2">
        <v>40</v>
      </c>
      <c r="D610" s="2">
        <v>0.4047</v>
      </c>
      <c r="E610" s="2" t="str">
        <f>VLOOKUP(A610, Sheet3!$J$1:$K$3273, 2, FALSE)</f>
        <v>Rural</v>
      </c>
    </row>
    <row r="611" spans="1:5" x14ac:dyDescent="0.25">
      <c r="A611" s="2" t="s">
        <v>1040</v>
      </c>
      <c r="B611" s="2" t="s">
        <v>157</v>
      </c>
      <c r="C611" s="2">
        <v>12060</v>
      </c>
      <c r="D611" s="2">
        <v>0.93710000000000004</v>
      </c>
      <c r="E611" s="2" t="str">
        <f>VLOOKUP(A611, Sheet3!$J$1:$K$3273, 2, FALSE)</f>
        <v>Urban</v>
      </c>
    </row>
    <row r="612" spans="1:5" x14ac:dyDescent="0.25">
      <c r="A612" s="2" t="s">
        <v>725</v>
      </c>
      <c r="B612" s="2" t="s">
        <v>482</v>
      </c>
      <c r="C612" s="2">
        <v>43420</v>
      </c>
      <c r="D612" s="2">
        <v>0.83910000000000007</v>
      </c>
      <c r="E612" s="2" t="str">
        <f>VLOOKUP(A612, Sheet3!$J$1:$K$3273, 2, FALSE)</f>
        <v>Urban</v>
      </c>
    </row>
    <row r="613" spans="1:5" x14ac:dyDescent="0.25">
      <c r="A613" s="2" t="s">
        <v>3230</v>
      </c>
      <c r="B613" s="2" t="s">
        <v>631</v>
      </c>
      <c r="C613" s="2">
        <v>45</v>
      </c>
      <c r="D613" s="2">
        <v>0.81310000000000004</v>
      </c>
      <c r="E613" s="2" t="str">
        <f>VLOOKUP(A613, Sheet3!$J$1:$K$3273, 2, FALSE)</f>
        <v>Rural</v>
      </c>
    </row>
    <row r="614" spans="1:5" x14ac:dyDescent="0.25">
      <c r="A614" s="2" t="s">
        <v>3111</v>
      </c>
      <c r="B614" s="2" t="s">
        <v>630</v>
      </c>
      <c r="C614" s="2">
        <v>44</v>
      </c>
      <c r="D614" s="2">
        <v>0.70760000000000001</v>
      </c>
      <c r="E614" s="2" t="str">
        <f>VLOOKUP(A614, Sheet3!$J$1:$K$3273, 2, FALSE)</f>
        <v>Rural</v>
      </c>
    </row>
    <row r="615" spans="1:5" x14ac:dyDescent="0.25">
      <c r="A615" s="2" t="s">
        <v>726</v>
      </c>
      <c r="B615" s="2" t="s">
        <v>262</v>
      </c>
      <c r="C615" s="2">
        <v>22380</v>
      </c>
      <c r="D615" s="2">
        <v>1.1007</v>
      </c>
      <c r="E615" s="2" t="str">
        <f>VLOOKUP(A615, Sheet3!$J$1:$K$3273, 2, FALSE)</f>
        <v>Urban</v>
      </c>
    </row>
    <row r="616" spans="1:5" x14ac:dyDescent="0.25">
      <c r="A616" s="2" t="s">
        <v>3044</v>
      </c>
      <c r="B616" s="2" t="s">
        <v>629</v>
      </c>
      <c r="C616" s="2">
        <v>43</v>
      </c>
      <c r="D616" s="2">
        <v>0.78860000000000008</v>
      </c>
      <c r="E616" s="2" t="str">
        <f>VLOOKUP(A616, Sheet3!$J$1:$K$3273, 2, FALSE)</f>
        <v>Rural</v>
      </c>
    </row>
    <row r="617" spans="1:5" x14ac:dyDescent="0.25">
      <c r="A617" s="2" t="s">
        <v>654</v>
      </c>
      <c r="B617" s="2" t="s">
        <v>587</v>
      </c>
      <c r="C617" s="2">
        <v>1</v>
      </c>
      <c r="D617" s="2">
        <v>0.66420000000000001</v>
      </c>
      <c r="E617" s="2" t="str">
        <f>VLOOKUP(A617, Sheet3!$J$1:$K$3273, 2, FALSE)</f>
        <v>Rural</v>
      </c>
    </row>
    <row r="618" spans="1:5" x14ac:dyDescent="0.25">
      <c r="A618" s="2" t="s">
        <v>1041</v>
      </c>
      <c r="B618" s="2" t="s">
        <v>596</v>
      </c>
      <c r="C618" s="2">
        <v>11</v>
      </c>
      <c r="D618" s="2">
        <v>0.74040000000000006</v>
      </c>
      <c r="E618" s="2" t="str">
        <f>VLOOKUP(A618, Sheet3!$J$1:$K$3273, 2, FALSE)</f>
        <v>Rural</v>
      </c>
    </row>
    <row r="619" spans="1:5" x14ac:dyDescent="0.25">
      <c r="A619" s="2" t="s">
        <v>3112</v>
      </c>
      <c r="B619" s="2" t="s">
        <v>630</v>
      </c>
      <c r="C619" s="2">
        <v>44</v>
      </c>
      <c r="D619" s="2">
        <v>0.70760000000000001</v>
      </c>
      <c r="E619" s="2" t="str">
        <f>VLOOKUP(A619, Sheet3!$J$1:$K$3273, 2, FALSE)</f>
        <v>Rural</v>
      </c>
    </row>
    <row r="620" spans="1:5" x14ac:dyDescent="0.25">
      <c r="A620" s="2" t="s">
        <v>1520</v>
      </c>
      <c r="B620" s="2" t="s">
        <v>603</v>
      </c>
      <c r="C620" s="2">
        <v>17</v>
      </c>
      <c r="D620" s="2">
        <v>0.76670000000000005</v>
      </c>
      <c r="E620" s="2" t="str">
        <f>VLOOKUP(A620, Sheet3!$J$1:$K$3273, 2, FALSE)</f>
        <v>Rural</v>
      </c>
    </row>
    <row r="621" spans="1:5" x14ac:dyDescent="0.25">
      <c r="A621" s="2" t="s">
        <v>3231</v>
      </c>
      <c r="B621" s="2" t="s">
        <v>631</v>
      </c>
      <c r="C621" s="2">
        <v>45</v>
      </c>
      <c r="D621" s="2">
        <v>0.81310000000000004</v>
      </c>
      <c r="E621" s="2" t="str">
        <f>VLOOKUP(A621, Sheet3!$J$1:$K$3273, 2, FALSE)</f>
        <v>Rural</v>
      </c>
    </row>
    <row r="622" spans="1:5" x14ac:dyDescent="0.25">
      <c r="A622" s="2" t="s">
        <v>655</v>
      </c>
      <c r="B622" s="2" t="s">
        <v>265</v>
      </c>
      <c r="C622" s="2">
        <v>22520</v>
      </c>
      <c r="D622" s="2">
        <v>0.65629999999999999</v>
      </c>
      <c r="E622" s="2" t="str">
        <f>VLOOKUP(A622, Sheet3!$J$1:$K$3273, 2, FALSE)</f>
        <v>Urban</v>
      </c>
    </row>
    <row r="623" spans="1:5" x14ac:dyDescent="0.25">
      <c r="A623" s="2" t="s">
        <v>2116</v>
      </c>
      <c r="B623" s="2" t="s">
        <v>319</v>
      </c>
      <c r="C623" s="2">
        <v>27620</v>
      </c>
      <c r="D623" s="2">
        <v>0.84110000000000007</v>
      </c>
      <c r="E623" s="2" t="str">
        <f>VLOOKUP(A623, Sheet3!$J$1:$K$3273, 2, FALSE)</f>
        <v>Urban</v>
      </c>
    </row>
    <row r="624" spans="1:5" x14ac:dyDescent="0.25">
      <c r="A624" s="2" t="s">
        <v>3232</v>
      </c>
      <c r="B624" s="2" t="s">
        <v>631</v>
      </c>
      <c r="C624" s="2">
        <v>45</v>
      </c>
      <c r="D624" s="2">
        <v>0.81310000000000004</v>
      </c>
      <c r="E624" s="2" t="str">
        <f>VLOOKUP(A624, Sheet3!$J$1:$K$3273, 2, FALSE)</f>
        <v>Rural</v>
      </c>
    </row>
    <row r="625" spans="1:5" x14ac:dyDescent="0.25">
      <c r="A625" s="2" t="s">
        <v>1229</v>
      </c>
      <c r="B625" s="2" t="s">
        <v>600</v>
      </c>
      <c r="C625" s="2">
        <v>14</v>
      </c>
      <c r="D625" s="2">
        <v>0.82420000000000004</v>
      </c>
      <c r="E625" s="2" t="str">
        <f>VLOOKUP(A625, Sheet3!$J$1:$K$3273, 2, FALSE)</f>
        <v>Rural</v>
      </c>
    </row>
    <row r="626" spans="1:5" x14ac:dyDescent="0.25">
      <c r="A626" s="2" t="s">
        <v>2278</v>
      </c>
      <c r="B626" s="2" t="s">
        <v>614</v>
      </c>
      <c r="C626" s="2">
        <v>28</v>
      </c>
      <c r="D626" s="2">
        <v>0.89340000000000008</v>
      </c>
      <c r="E626" s="2" t="str">
        <f>VLOOKUP(A626, Sheet3!$J$1:$K$3273, 2, FALSE)</f>
        <v>Rural</v>
      </c>
    </row>
    <row r="627" spans="1:5" x14ac:dyDescent="0.25">
      <c r="A627" s="2" t="s">
        <v>2402</v>
      </c>
      <c r="B627" s="2" t="s">
        <v>618</v>
      </c>
      <c r="C627" s="2">
        <v>32</v>
      </c>
      <c r="D627" s="2">
        <v>0.87709999999999999</v>
      </c>
      <c r="E627" s="2" t="str">
        <f>VLOOKUP(A627, Sheet3!$J$1:$K$3273, 2, FALSE)</f>
        <v>Rural</v>
      </c>
    </row>
    <row r="628" spans="1:5" x14ac:dyDescent="0.25">
      <c r="A628" s="2" t="s">
        <v>3002</v>
      </c>
      <c r="B628" s="2" t="s">
        <v>628</v>
      </c>
      <c r="C628" s="2">
        <v>42</v>
      </c>
      <c r="D628" s="2">
        <v>0.83050000000000002</v>
      </c>
      <c r="E628" s="2" t="str">
        <f>VLOOKUP(A628, Sheet3!$J$1:$K$3273, 2, FALSE)</f>
        <v>Rural</v>
      </c>
    </row>
    <row r="629" spans="1:5" x14ac:dyDescent="0.25">
      <c r="A629" s="2" t="s">
        <v>951</v>
      </c>
      <c r="B629" s="2" t="s">
        <v>393</v>
      </c>
      <c r="C629" s="2">
        <v>34940</v>
      </c>
      <c r="D629" s="2">
        <v>0.86110000000000009</v>
      </c>
      <c r="E629" s="2" t="str">
        <f>VLOOKUP(A629, Sheet3!$J$1:$K$3273, 2, FALSE)</f>
        <v>Urban</v>
      </c>
    </row>
    <row r="630" spans="1:5" x14ac:dyDescent="0.25">
      <c r="A630" s="2" t="s">
        <v>3233</v>
      </c>
      <c r="B630" s="2" t="s">
        <v>228</v>
      </c>
      <c r="C630" s="2">
        <v>19124</v>
      </c>
      <c r="D630" s="2">
        <v>0.97470000000000001</v>
      </c>
      <c r="E630" s="2" t="str">
        <f>VLOOKUP(A630, Sheet3!$J$1:$K$3273, 2, FALSE)</f>
        <v>Urban</v>
      </c>
    </row>
    <row r="631" spans="1:5" x14ac:dyDescent="0.25">
      <c r="A631" s="2" t="s">
        <v>3234</v>
      </c>
      <c r="B631" s="2" t="s">
        <v>631</v>
      </c>
      <c r="C631" s="2">
        <v>45</v>
      </c>
      <c r="D631" s="2">
        <v>0.81310000000000004</v>
      </c>
      <c r="E631" s="2" t="str">
        <f>VLOOKUP(A631, Sheet3!$J$1:$K$3273, 2, FALSE)</f>
        <v>Rural</v>
      </c>
    </row>
    <row r="632" spans="1:5" x14ac:dyDescent="0.25">
      <c r="A632" s="2" t="s">
        <v>563</v>
      </c>
      <c r="B632" s="2" t="s">
        <v>442</v>
      </c>
      <c r="C632" s="2">
        <v>40060</v>
      </c>
      <c r="D632" s="2">
        <v>0.92280000000000006</v>
      </c>
      <c r="E632" s="2" t="str">
        <f>VLOOKUP(A632, Sheet3!$J$1:$K$3273, 2, FALSE)</f>
        <v>Urban</v>
      </c>
    </row>
    <row r="633" spans="1:5" x14ac:dyDescent="0.25">
      <c r="A633" s="2" t="s">
        <v>3235</v>
      </c>
      <c r="B633" s="2" t="s">
        <v>631</v>
      </c>
      <c r="C633" s="2">
        <v>45</v>
      </c>
      <c r="D633" s="2">
        <v>0.81310000000000004</v>
      </c>
      <c r="E633" s="2" t="str">
        <f>VLOOKUP(A633, Sheet3!$J$1:$K$3273, 2, FALSE)</f>
        <v>Rural</v>
      </c>
    </row>
    <row r="634" spans="1:5" x14ac:dyDescent="0.25">
      <c r="A634" s="2" t="s">
        <v>1042</v>
      </c>
      <c r="B634" s="2" t="s">
        <v>596</v>
      </c>
      <c r="C634" s="2">
        <v>11</v>
      </c>
      <c r="D634" s="2">
        <v>0.74040000000000006</v>
      </c>
      <c r="E634" s="2" t="str">
        <f>VLOOKUP(A634, Sheet3!$J$1:$K$3273, 2, FALSE)</f>
        <v>Rural</v>
      </c>
    </row>
    <row r="635" spans="1:5" x14ac:dyDescent="0.25">
      <c r="A635" s="2" t="s">
        <v>751</v>
      </c>
      <c r="B635" s="2" t="s">
        <v>590</v>
      </c>
      <c r="C635" s="2">
        <v>4</v>
      </c>
      <c r="D635" s="2">
        <v>0.7278</v>
      </c>
      <c r="E635" s="2" t="str">
        <f>VLOOKUP(A635, Sheet3!$J$1:$K$3273, 2, FALSE)</f>
        <v>Rural</v>
      </c>
    </row>
    <row r="636" spans="1:5" x14ac:dyDescent="0.25">
      <c r="A636" s="2" t="s">
        <v>952</v>
      </c>
      <c r="B636" s="2" t="s">
        <v>595</v>
      </c>
      <c r="C636" s="2">
        <v>10</v>
      </c>
      <c r="D636" s="2">
        <v>0.81900000000000006</v>
      </c>
      <c r="E636" s="2" t="str">
        <f>VLOOKUP(A636, Sheet3!$J$1:$K$3273, 2, FALSE)</f>
        <v>Rural</v>
      </c>
    </row>
    <row r="637" spans="1:5" x14ac:dyDescent="0.25">
      <c r="A637" s="2" t="s">
        <v>1043</v>
      </c>
      <c r="B637" s="2" t="s">
        <v>160</v>
      </c>
      <c r="C637" s="2">
        <v>12260</v>
      </c>
      <c r="D637" s="2">
        <v>0.88260000000000005</v>
      </c>
      <c r="E637" s="2" t="str">
        <f>VLOOKUP(A637, Sheet3!$J$1:$K$3273, 2, FALSE)</f>
        <v>Urban</v>
      </c>
    </row>
    <row r="638" spans="1:5" x14ac:dyDescent="0.25">
      <c r="A638" s="2" t="s">
        <v>2440</v>
      </c>
      <c r="B638" s="2" t="s">
        <v>619</v>
      </c>
      <c r="C638" s="2">
        <v>33</v>
      </c>
      <c r="D638" s="2">
        <v>0.8448</v>
      </c>
      <c r="E638" s="2" t="str">
        <f>VLOOKUP(A638, Sheet3!$J$1:$K$3273, 2, FALSE)</f>
        <v>Rural</v>
      </c>
    </row>
    <row r="639" spans="1:5" x14ac:dyDescent="0.25">
      <c r="A639" s="2" t="s">
        <v>2813</v>
      </c>
      <c r="B639" s="2" t="s">
        <v>429</v>
      </c>
      <c r="C639" s="2">
        <v>38900</v>
      </c>
      <c r="D639" s="2">
        <v>1.1921000000000002</v>
      </c>
      <c r="E639" s="2" t="str">
        <f>VLOOKUP(A639, Sheet3!$J$1:$K$3273, 2, FALSE)</f>
        <v>Urban</v>
      </c>
    </row>
    <row r="640" spans="1:5" x14ac:dyDescent="0.25">
      <c r="A640" s="2" t="s">
        <v>2863</v>
      </c>
      <c r="B640" s="2" t="s">
        <v>180</v>
      </c>
      <c r="C640" s="2">
        <v>14100</v>
      </c>
      <c r="D640" s="2">
        <v>0.8891</v>
      </c>
      <c r="E640" s="2" t="str">
        <f>VLOOKUP(A640, Sheet3!$J$1:$K$3273, 2, FALSE)</f>
        <v>Urban</v>
      </c>
    </row>
    <row r="641" spans="1:5" x14ac:dyDescent="0.25">
      <c r="A641" s="2" t="s">
        <v>3592</v>
      </c>
      <c r="B641" s="2" t="s">
        <v>520</v>
      </c>
      <c r="C641" s="2">
        <v>47460</v>
      </c>
      <c r="D641" s="2">
        <v>1.0593000000000001</v>
      </c>
      <c r="E641" s="2" t="str">
        <f>VLOOKUP(A641, Sheet3!$J$1:$K$3273, 2, FALSE)</f>
        <v>Urban</v>
      </c>
    </row>
    <row r="642" spans="1:5" x14ac:dyDescent="0.25">
      <c r="A642" s="2" t="s">
        <v>3688</v>
      </c>
      <c r="B642" s="2" t="s">
        <v>363</v>
      </c>
      <c r="C642" s="2">
        <v>31540</v>
      </c>
      <c r="D642" s="2">
        <v>1.0573000000000001</v>
      </c>
      <c r="E642" s="2" t="str">
        <f>VLOOKUP(A642, Sheet3!$J$1:$K$3273, 2, FALSE)</f>
        <v>Urban</v>
      </c>
    </row>
    <row r="643" spans="1:5" x14ac:dyDescent="0.25">
      <c r="A643" s="2" t="s">
        <v>2659</v>
      </c>
      <c r="B643" s="2" t="s">
        <v>622</v>
      </c>
      <c r="C643" s="2">
        <v>36</v>
      </c>
      <c r="D643" s="2">
        <v>0.81040000000000001</v>
      </c>
      <c r="E643" s="2" t="str">
        <f>VLOOKUP(A643, Sheet3!$J$1:$K$3273, 2, FALSE)</f>
        <v>Rural</v>
      </c>
    </row>
    <row r="644" spans="1:5" x14ac:dyDescent="0.25">
      <c r="A644" s="2" t="s">
        <v>2515</v>
      </c>
      <c r="B644" s="2" t="s">
        <v>620</v>
      </c>
      <c r="C644" s="2">
        <v>34</v>
      </c>
      <c r="D644" s="2">
        <v>0.77980000000000005</v>
      </c>
      <c r="E644" s="2" t="str">
        <f>VLOOKUP(A644, Sheet3!$J$1:$K$3273, 2, FALSE)</f>
        <v>Rural</v>
      </c>
    </row>
    <row r="645" spans="1:5" x14ac:dyDescent="0.25">
      <c r="A645" s="2" t="s">
        <v>818</v>
      </c>
      <c r="B645" s="2" t="s">
        <v>591</v>
      </c>
      <c r="C645" s="2">
        <v>5</v>
      </c>
      <c r="D645" s="2">
        <v>1.2890000000000001</v>
      </c>
      <c r="E645" s="2" t="str">
        <f>VLOOKUP(A645, Sheet3!$J$1:$K$3273, 2, FALSE)</f>
        <v>Rural</v>
      </c>
    </row>
    <row r="646" spans="1:5" x14ac:dyDescent="0.25">
      <c r="A646" s="2" t="s">
        <v>3236</v>
      </c>
      <c r="B646" s="2" t="s">
        <v>462</v>
      </c>
      <c r="C646" s="2">
        <v>41700</v>
      </c>
      <c r="D646" s="2">
        <v>0.84320000000000006</v>
      </c>
      <c r="E646" s="2" t="str">
        <f>VLOOKUP(A646, Sheet3!$J$1:$K$3273, 2, FALSE)</f>
        <v>Urban</v>
      </c>
    </row>
    <row r="647" spans="1:5" x14ac:dyDescent="0.25">
      <c r="A647" s="2" t="s">
        <v>1521</v>
      </c>
      <c r="B647" s="2" t="s">
        <v>603</v>
      </c>
      <c r="C647" s="2">
        <v>17</v>
      </c>
      <c r="D647" s="2">
        <v>0.76670000000000005</v>
      </c>
      <c r="E647" s="2" t="str">
        <f>VLOOKUP(A647, Sheet3!$J$1:$K$3273, 2, FALSE)</f>
        <v>Rural</v>
      </c>
    </row>
    <row r="648" spans="1:5" x14ac:dyDescent="0.25">
      <c r="A648" s="2" t="s">
        <v>2748</v>
      </c>
      <c r="B648" s="2" t="s">
        <v>347</v>
      </c>
      <c r="C648" s="2">
        <v>30020</v>
      </c>
      <c r="D648" s="2">
        <v>0.74380000000000002</v>
      </c>
      <c r="E648" s="2" t="str">
        <f>VLOOKUP(A648, Sheet3!$J$1:$K$3273, 2, FALSE)</f>
        <v>Urban</v>
      </c>
    </row>
    <row r="649" spans="1:5" x14ac:dyDescent="0.25">
      <c r="A649" s="2" t="s">
        <v>3237</v>
      </c>
      <c r="B649" s="2" t="s">
        <v>631</v>
      </c>
      <c r="C649" s="2">
        <v>45</v>
      </c>
      <c r="D649" s="2">
        <v>0.81310000000000004</v>
      </c>
      <c r="E649" s="2" t="str">
        <f>VLOOKUP(A649, Sheet3!$J$1:$K$3273, 2, FALSE)</f>
        <v>Rural</v>
      </c>
    </row>
    <row r="650" spans="1:5" x14ac:dyDescent="0.25">
      <c r="A650" s="2" t="s">
        <v>2929</v>
      </c>
      <c r="B650" s="2" t="s">
        <v>467</v>
      </c>
      <c r="C650" s="2">
        <v>41980</v>
      </c>
      <c r="D650" s="2">
        <v>0.41860000000000003</v>
      </c>
      <c r="E650" s="2" t="str">
        <f>VLOOKUP(A650, Sheet3!$J$1:$K$3273, 2, FALSE)</f>
        <v>Urban</v>
      </c>
    </row>
    <row r="651" spans="1:5" x14ac:dyDescent="0.25">
      <c r="A651" s="2" t="s">
        <v>3238</v>
      </c>
      <c r="B651" s="2" t="s">
        <v>631</v>
      </c>
      <c r="C651" s="2">
        <v>45</v>
      </c>
      <c r="D651" s="2">
        <v>0.81310000000000004</v>
      </c>
      <c r="E651" s="2" t="str">
        <f>VLOOKUP(A651, Sheet3!$J$1:$K$3273, 2, FALSE)</f>
        <v>Rural</v>
      </c>
    </row>
    <row r="652" spans="1:5" x14ac:dyDescent="0.25">
      <c r="A652" s="2" t="s">
        <v>1743</v>
      </c>
      <c r="B652" s="2" t="s">
        <v>605</v>
      </c>
      <c r="C652" s="2">
        <v>19</v>
      </c>
      <c r="D652" s="2">
        <v>0.6956</v>
      </c>
      <c r="E652" s="2" t="str">
        <f>VLOOKUP(A652, Sheet3!$J$1:$K$3273, 2, FALSE)</f>
        <v>Rural</v>
      </c>
    </row>
    <row r="653" spans="1:5" x14ac:dyDescent="0.25">
      <c r="A653" s="2" t="s">
        <v>656</v>
      </c>
      <c r="B653" s="2" t="s">
        <v>587</v>
      </c>
      <c r="C653" s="2">
        <v>1</v>
      </c>
      <c r="D653" s="2">
        <v>0.66420000000000001</v>
      </c>
      <c r="E653" s="2" t="str">
        <f>VLOOKUP(A653, Sheet3!$J$1:$K$3273, 2, FALSE)</f>
        <v>Rural</v>
      </c>
    </row>
    <row r="654" spans="1:5" x14ac:dyDescent="0.25">
      <c r="A654" s="2" t="s">
        <v>876</v>
      </c>
      <c r="B654" s="2" t="s">
        <v>592</v>
      </c>
      <c r="C654" s="2">
        <v>6</v>
      </c>
      <c r="D654" s="2">
        <v>1.0081</v>
      </c>
      <c r="E654" s="2" t="str">
        <f>VLOOKUP(A654, Sheet3!$J$1:$K$3273, 2, FALSE)</f>
        <v>Rural</v>
      </c>
    </row>
    <row r="655" spans="1:5" x14ac:dyDescent="0.25">
      <c r="A655" s="2" t="s">
        <v>819</v>
      </c>
      <c r="B655" s="2" t="s">
        <v>404</v>
      </c>
      <c r="C655" s="2">
        <v>36084</v>
      </c>
      <c r="D655" s="2">
        <v>1.7895000000000001</v>
      </c>
      <c r="E655" s="2" t="str">
        <f>VLOOKUP(A655, Sheet3!$J$1:$K$3273, 2, FALSE)</f>
        <v>Urban</v>
      </c>
    </row>
    <row r="656" spans="1:5" x14ac:dyDescent="0.25">
      <c r="A656" s="2" t="s">
        <v>3751</v>
      </c>
      <c r="B656" s="2" t="s">
        <v>638</v>
      </c>
      <c r="C656" s="2">
        <v>53</v>
      </c>
      <c r="D656" s="2">
        <v>0.96020000000000005</v>
      </c>
      <c r="E656" s="2" t="str">
        <f>VLOOKUP(A656, Sheet3!$J$1:$K$3273, 2, FALSE)</f>
        <v>Rural</v>
      </c>
    </row>
    <row r="657" spans="1:5" x14ac:dyDescent="0.25">
      <c r="A657" s="2" t="s">
        <v>752</v>
      </c>
      <c r="B657" s="2" t="s">
        <v>590</v>
      </c>
      <c r="C657" s="2">
        <v>4</v>
      </c>
      <c r="D657" s="2">
        <v>0.7278</v>
      </c>
      <c r="E657" s="2" t="str">
        <f>VLOOKUP(A657, Sheet3!$J$1:$K$3273, 2, FALSE)</f>
        <v>Rural</v>
      </c>
    </row>
    <row r="658" spans="1:5" x14ac:dyDescent="0.25">
      <c r="A658" s="2" t="s">
        <v>1044</v>
      </c>
      <c r="B658" s="2" t="s">
        <v>596</v>
      </c>
      <c r="C658" s="2">
        <v>11</v>
      </c>
      <c r="D658" s="2">
        <v>0.74040000000000006</v>
      </c>
      <c r="E658" s="2" t="str">
        <f>VLOOKUP(A658, Sheet3!$J$1:$K$3273, 2, FALSE)</f>
        <v>Rural</v>
      </c>
    </row>
    <row r="659" spans="1:5" x14ac:dyDescent="0.25">
      <c r="A659" s="2" t="s">
        <v>1230</v>
      </c>
      <c r="B659" s="2" t="s">
        <v>210</v>
      </c>
      <c r="C659" s="2">
        <v>16974</v>
      </c>
      <c r="D659" s="2">
        <v>1.0405</v>
      </c>
      <c r="E659" s="2" t="str">
        <f>VLOOKUP(A659, Sheet3!$J$1:$K$3273, 2, FALSE)</f>
        <v>Urban</v>
      </c>
    </row>
    <row r="660" spans="1:5" x14ac:dyDescent="0.25">
      <c r="A660" s="2" t="s">
        <v>1938</v>
      </c>
      <c r="B660" s="2" t="s">
        <v>610</v>
      </c>
      <c r="C660" s="2">
        <v>24</v>
      </c>
      <c r="D660" s="2">
        <v>0.90450000000000008</v>
      </c>
      <c r="E660" s="2" t="str">
        <f>VLOOKUP(A660, Sheet3!$J$1:$K$3273, 2, FALSE)</f>
        <v>Rural</v>
      </c>
    </row>
    <row r="661" spans="1:5" x14ac:dyDescent="0.25">
      <c r="A661" s="2" t="s">
        <v>3239</v>
      </c>
      <c r="B661" s="2" t="s">
        <v>631</v>
      </c>
      <c r="C661" s="2">
        <v>45</v>
      </c>
      <c r="D661" s="2">
        <v>0.81310000000000004</v>
      </c>
      <c r="E661" s="2" t="str">
        <f>VLOOKUP(A661, Sheet3!$J$1:$K$3273, 2, FALSE)</f>
        <v>Rural</v>
      </c>
    </row>
    <row r="662" spans="1:5" x14ac:dyDescent="0.25">
      <c r="A662" s="2" t="s">
        <v>2117</v>
      </c>
      <c r="B662" s="2" t="s">
        <v>612</v>
      </c>
      <c r="C662" s="2">
        <v>26</v>
      </c>
      <c r="D662" s="2">
        <v>0.78550000000000009</v>
      </c>
      <c r="E662" s="2" t="str">
        <f>VLOOKUP(A662, Sheet3!$J$1:$K$3273, 2, FALSE)</f>
        <v>Rural</v>
      </c>
    </row>
    <row r="663" spans="1:5" x14ac:dyDescent="0.25">
      <c r="A663" s="2" t="s">
        <v>2371</v>
      </c>
      <c r="B663" s="2" t="s">
        <v>616</v>
      </c>
      <c r="C663" s="2">
        <v>30</v>
      </c>
      <c r="D663" s="2">
        <v>1.0057</v>
      </c>
      <c r="E663" s="2" t="str">
        <f>VLOOKUP(A663, Sheet3!$J$1:$K$3273, 2, FALSE)</f>
        <v>Rural</v>
      </c>
    </row>
    <row r="664" spans="1:5" x14ac:dyDescent="0.25">
      <c r="A664" s="2" t="s">
        <v>2814</v>
      </c>
      <c r="B664" s="2" t="s">
        <v>624</v>
      </c>
      <c r="C664" s="2">
        <v>38</v>
      </c>
      <c r="D664" s="2">
        <v>1.0561</v>
      </c>
      <c r="E664" s="2" t="str">
        <f>VLOOKUP(A664, Sheet3!$J$1:$K$3273, 2, FALSE)</f>
        <v>Rural</v>
      </c>
    </row>
    <row r="665" spans="1:5" x14ac:dyDescent="0.25">
      <c r="A665" s="2" t="s">
        <v>657</v>
      </c>
      <c r="B665" s="2" t="s">
        <v>587</v>
      </c>
      <c r="C665" s="2">
        <v>1</v>
      </c>
      <c r="D665" s="2">
        <v>0.66420000000000001</v>
      </c>
      <c r="E665" s="2" t="str">
        <f>VLOOKUP(A665, Sheet3!$J$1:$K$3273, 2, FALSE)</f>
        <v>Rural</v>
      </c>
    </row>
    <row r="666" spans="1:5" x14ac:dyDescent="0.25">
      <c r="A666" s="2" t="s">
        <v>2024</v>
      </c>
      <c r="B666" s="2" t="s">
        <v>314</v>
      </c>
      <c r="C666" s="2">
        <v>27140</v>
      </c>
      <c r="D666" s="2">
        <v>0.81220000000000003</v>
      </c>
      <c r="E666" s="2" t="str">
        <f>VLOOKUP(A666, Sheet3!$J$1:$K$3273, 2, FALSE)</f>
        <v>Urban</v>
      </c>
    </row>
    <row r="667" spans="1:5" x14ac:dyDescent="0.25">
      <c r="A667" s="2" t="s">
        <v>2930</v>
      </c>
      <c r="B667" s="2" t="s">
        <v>467</v>
      </c>
      <c r="C667" s="2">
        <v>41980</v>
      </c>
      <c r="D667" s="2">
        <v>0.41860000000000003</v>
      </c>
      <c r="E667" s="2" t="str">
        <f>VLOOKUP(A667, Sheet3!$J$1:$K$3273, 2, FALSE)</f>
        <v>Urban</v>
      </c>
    </row>
    <row r="668" spans="1:5" x14ac:dyDescent="0.25">
      <c r="A668" s="2" t="s">
        <v>3045</v>
      </c>
      <c r="B668" s="2" t="s">
        <v>629</v>
      </c>
      <c r="C668" s="2">
        <v>43</v>
      </c>
      <c r="D668" s="2">
        <v>0.78860000000000008</v>
      </c>
      <c r="E668" s="2" t="str">
        <f>VLOOKUP(A668, Sheet3!$J$1:$K$3273, 2, FALSE)</f>
        <v>Rural</v>
      </c>
    </row>
    <row r="669" spans="1:5" x14ac:dyDescent="0.25">
      <c r="A669" s="2" t="s">
        <v>2441</v>
      </c>
      <c r="B669" s="2" t="s">
        <v>619</v>
      </c>
      <c r="C669" s="2">
        <v>33</v>
      </c>
      <c r="D669" s="2">
        <v>0.8448</v>
      </c>
      <c r="E669" s="2" t="str">
        <f>VLOOKUP(A669, Sheet3!$J$1:$K$3273, 2, FALSE)</f>
        <v>Rural</v>
      </c>
    </row>
    <row r="670" spans="1:5" x14ac:dyDescent="0.25">
      <c r="A670" s="2" t="s">
        <v>3240</v>
      </c>
      <c r="B670" s="2" t="s">
        <v>329</v>
      </c>
      <c r="C670" s="2">
        <v>28660</v>
      </c>
      <c r="D670" s="2">
        <v>0.9618000000000001</v>
      </c>
      <c r="E670" s="2" t="str">
        <f>VLOOKUP(A670, Sheet3!$J$1:$K$3273, 2, FALSE)</f>
        <v>Urban</v>
      </c>
    </row>
    <row r="671" spans="1:5" x14ac:dyDescent="0.25">
      <c r="A671" s="2" t="s">
        <v>2660</v>
      </c>
      <c r="B671" s="2" t="s">
        <v>622</v>
      </c>
      <c r="C671" s="2">
        <v>36</v>
      </c>
      <c r="D671" s="2">
        <v>0.81040000000000001</v>
      </c>
      <c r="E671" s="2" t="str">
        <f>VLOOKUP(A671, Sheet3!$J$1:$K$3273, 2, FALSE)</f>
        <v>Rural</v>
      </c>
    </row>
    <row r="672" spans="1:5" x14ac:dyDescent="0.25">
      <c r="A672" s="2" t="s">
        <v>877</v>
      </c>
      <c r="B672" s="2" t="s">
        <v>592</v>
      </c>
      <c r="C672" s="2">
        <v>6</v>
      </c>
      <c r="D672" s="2">
        <v>1.0081</v>
      </c>
      <c r="E672" s="2" t="str">
        <f>VLOOKUP(A672, Sheet3!$J$1:$K$3273, 2, FALSE)</f>
        <v>Rural</v>
      </c>
    </row>
    <row r="673" spans="1:5" x14ac:dyDescent="0.25">
      <c r="A673" s="2" t="s">
        <v>3241</v>
      </c>
      <c r="B673" s="2" t="s">
        <v>631</v>
      </c>
      <c r="C673" s="2">
        <v>45</v>
      </c>
      <c r="D673" s="2">
        <v>0.81310000000000004</v>
      </c>
      <c r="E673" s="2" t="str">
        <f>VLOOKUP(A673, Sheet3!$J$1:$K$3273, 2, FALSE)</f>
        <v>Rural</v>
      </c>
    </row>
    <row r="674" spans="1:5" x14ac:dyDescent="0.25">
      <c r="A674" s="2" t="s">
        <v>2749</v>
      </c>
      <c r="B674" s="2" t="s">
        <v>347</v>
      </c>
      <c r="C674" s="2">
        <v>30020</v>
      </c>
      <c r="D674" s="2">
        <v>0.74380000000000002</v>
      </c>
      <c r="E674" s="2" t="str">
        <f>VLOOKUP(A674, Sheet3!$J$1:$K$3273, 2, FALSE)</f>
        <v>Urban</v>
      </c>
    </row>
    <row r="675" spans="1:5" x14ac:dyDescent="0.25">
      <c r="A675" s="2" t="s">
        <v>1939</v>
      </c>
      <c r="B675" s="2" t="s">
        <v>610</v>
      </c>
      <c r="C675" s="2">
        <v>24</v>
      </c>
      <c r="D675" s="2">
        <v>0.90450000000000008</v>
      </c>
      <c r="E675" s="2" t="str">
        <f>VLOOKUP(A675, Sheet3!$J$1:$K$3273, 2, FALSE)</f>
        <v>Rural</v>
      </c>
    </row>
    <row r="676" spans="1:5" x14ac:dyDescent="0.25">
      <c r="A676" s="2" t="s">
        <v>3506</v>
      </c>
      <c r="B676" s="2" t="s">
        <v>634</v>
      </c>
      <c r="C676" s="2">
        <v>49</v>
      </c>
      <c r="D676" s="2">
        <v>0.76690000000000003</v>
      </c>
      <c r="E676" s="2" t="str">
        <f>VLOOKUP(A676, Sheet3!$J$1:$K$3273, 2, FALSE)</f>
        <v>Rural</v>
      </c>
    </row>
    <row r="677" spans="1:5" x14ac:dyDescent="0.25">
      <c r="A677" s="2" t="s">
        <v>658</v>
      </c>
      <c r="B677" s="2" t="s">
        <v>587</v>
      </c>
      <c r="C677" s="2">
        <v>1</v>
      </c>
      <c r="D677" s="2">
        <v>0.66420000000000001</v>
      </c>
      <c r="E677" s="2" t="str">
        <f>VLOOKUP(A677, Sheet3!$J$1:$K$3273, 2, FALSE)</f>
        <v>Rural</v>
      </c>
    </row>
    <row r="678" spans="1:5" x14ac:dyDescent="0.25">
      <c r="A678" s="2" t="s">
        <v>2025</v>
      </c>
      <c r="B678" s="2" t="s">
        <v>611</v>
      </c>
      <c r="C678" s="2">
        <v>25</v>
      </c>
      <c r="D678" s="2">
        <v>0.74970000000000003</v>
      </c>
      <c r="E678" s="2" t="str">
        <f>VLOOKUP(A678, Sheet3!$J$1:$K$3273, 2, FALSE)</f>
        <v>Rural</v>
      </c>
    </row>
    <row r="679" spans="1:5" x14ac:dyDescent="0.25">
      <c r="A679" s="2" t="s">
        <v>1045</v>
      </c>
      <c r="B679" s="2" t="s">
        <v>157</v>
      </c>
      <c r="C679" s="2">
        <v>12060</v>
      </c>
      <c r="D679" s="2">
        <v>0.93710000000000004</v>
      </c>
      <c r="E679" s="2" t="str">
        <f>VLOOKUP(A679, Sheet3!$J$1:$K$3273, 2, FALSE)</f>
        <v>Urban</v>
      </c>
    </row>
    <row r="680" spans="1:5" x14ac:dyDescent="0.25">
      <c r="A680" s="2" t="s">
        <v>1522</v>
      </c>
      <c r="B680" s="2" t="s">
        <v>603</v>
      </c>
      <c r="C680" s="2">
        <v>17</v>
      </c>
      <c r="D680" s="2">
        <v>0.76670000000000005</v>
      </c>
      <c r="E680" s="2" t="str">
        <f>VLOOKUP(A680, Sheet3!$J$1:$K$3273, 2, FALSE)</f>
        <v>Rural</v>
      </c>
    </row>
    <row r="681" spans="1:5" x14ac:dyDescent="0.25">
      <c r="A681" s="2" t="s">
        <v>3593</v>
      </c>
      <c r="B681" s="2" t="s">
        <v>357</v>
      </c>
      <c r="C681" s="2">
        <v>31020</v>
      </c>
      <c r="D681" s="2">
        <v>1.0998000000000001</v>
      </c>
      <c r="E681" s="2" t="str">
        <f>VLOOKUP(A681, Sheet3!$J$1:$K$3273, 2, FALSE)</f>
        <v>Urban</v>
      </c>
    </row>
    <row r="682" spans="1:5" x14ac:dyDescent="0.25">
      <c r="A682" s="2" t="s">
        <v>2750</v>
      </c>
      <c r="B682" s="2" t="s">
        <v>623</v>
      </c>
      <c r="C682" s="2">
        <v>37</v>
      </c>
      <c r="D682" s="2">
        <v>0.77029999999999998</v>
      </c>
      <c r="E682" s="2" t="str">
        <f>VLOOKUP(A682, Sheet3!$J$1:$K$3273, 2, FALSE)</f>
        <v>Rural</v>
      </c>
    </row>
    <row r="683" spans="1:5" x14ac:dyDescent="0.25">
      <c r="A683" s="2" t="s">
        <v>3507</v>
      </c>
      <c r="B683" s="2" t="s">
        <v>444</v>
      </c>
      <c r="C683" s="2">
        <v>40220</v>
      </c>
      <c r="D683" s="2">
        <v>0.8891</v>
      </c>
      <c r="E683" s="2" t="str">
        <f>VLOOKUP(A683, Sheet3!$J$1:$K$3273, 2, FALSE)</f>
        <v>Urban</v>
      </c>
    </row>
    <row r="684" spans="1:5" x14ac:dyDescent="0.25">
      <c r="A684" s="2" t="s">
        <v>753</v>
      </c>
      <c r="B684" s="2" t="s">
        <v>322</v>
      </c>
      <c r="C684" s="2">
        <v>27860</v>
      </c>
      <c r="D684" s="2">
        <v>0.79520000000000002</v>
      </c>
      <c r="E684" s="2" t="str">
        <f>VLOOKUP(A684, Sheet3!$J$1:$K$3273, 2, FALSE)</f>
        <v>Urban</v>
      </c>
    </row>
    <row r="685" spans="1:5" x14ac:dyDescent="0.25">
      <c r="A685" s="2" t="s">
        <v>3242</v>
      </c>
      <c r="B685" s="2" t="s">
        <v>631</v>
      </c>
      <c r="C685" s="2">
        <v>45</v>
      </c>
      <c r="D685" s="2">
        <v>0.81310000000000004</v>
      </c>
      <c r="E685" s="2" t="str">
        <f>VLOOKUP(A685, Sheet3!$J$1:$K$3273, 2, FALSE)</f>
        <v>Rural</v>
      </c>
    </row>
    <row r="686" spans="1:5" x14ac:dyDescent="0.25">
      <c r="A686" s="2" t="s">
        <v>2516</v>
      </c>
      <c r="B686" s="2" t="s">
        <v>397</v>
      </c>
      <c r="C686" s="2">
        <v>35100</v>
      </c>
      <c r="D686" s="2">
        <v>0.82780000000000009</v>
      </c>
      <c r="E686" s="2" t="str">
        <f>VLOOKUP(A686, Sheet3!$J$1:$K$3273, 2, FALSE)</f>
        <v>Urban</v>
      </c>
    </row>
    <row r="687" spans="1:5" x14ac:dyDescent="0.25">
      <c r="A687" s="2" t="s">
        <v>754</v>
      </c>
      <c r="B687" s="2" t="s">
        <v>269</v>
      </c>
      <c r="C687" s="2">
        <v>22900</v>
      </c>
      <c r="D687" s="2">
        <v>0.76350000000000007</v>
      </c>
      <c r="E687" s="2" t="str">
        <f>VLOOKUP(A687, Sheet3!$J$1:$K$3273, 2, FALSE)</f>
        <v>Urban</v>
      </c>
    </row>
    <row r="688" spans="1:5" x14ac:dyDescent="0.25">
      <c r="A688" s="2" t="s">
        <v>1046</v>
      </c>
      <c r="B688" s="2" t="s">
        <v>545</v>
      </c>
      <c r="C688" s="2">
        <v>31420</v>
      </c>
      <c r="D688" s="2">
        <v>0.85130000000000006</v>
      </c>
      <c r="E688" s="2" t="str">
        <f>VLOOKUP(A688, Sheet3!$J$1:$K$3273, 2, FALSE)</f>
        <v>Urban</v>
      </c>
    </row>
    <row r="689" spans="1:5" x14ac:dyDescent="0.25">
      <c r="A689" s="2" t="s">
        <v>1430</v>
      </c>
      <c r="B689" s="2" t="s">
        <v>602</v>
      </c>
      <c r="C689" s="2">
        <v>16</v>
      </c>
      <c r="D689" s="2">
        <v>0.84020000000000006</v>
      </c>
      <c r="E689" s="2" t="str">
        <f>VLOOKUP(A689, Sheet3!$J$1:$K$3273, 2, FALSE)</f>
        <v>Rural</v>
      </c>
    </row>
    <row r="690" spans="1:5" x14ac:dyDescent="0.25">
      <c r="A690" s="2" t="s">
        <v>1231</v>
      </c>
      <c r="B690" s="2" t="s">
        <v>600</v>
      </c>
      <c r="C690" s="2">
        <v>14</v>
      </c>
      <c r="D690" s="2">
        <v>0.82420000000000004</v>
      </c>
      <c r="E690" s="2" t="str">
        <f>VLOOKUP(A690, Sheet3!$J$1:$K$3273, 2, FALSE)</f>
        <v>Rural</v>
      </c>
    </row>
    <row r="691" spans="1:5" x14ac:dyDescent="0.25">
      <c r="A691" s="2" t="s">
        <v>1327</v>
      </c>
      <c r="B691" s="2" t="s">
        <v>601</v>
      </c>
      <c r="C691" s="2">
        <v>15</v>
      </c>
      <c r="D691" s="2">
        <v>0.83190000000000008</v>
      </c>
      <c r="E691" s="2" t="str">
        <f>VLOOKUP(A691, Sheet3!$J$1:$K$3273, 2, FALSE)</f>
        <v>Rural</v>
      </c>
    </row>
    <row r="692" spans="1:5" x14ac:dyDescent="0.25">
      <c r="A692" s="2" t="s">
        <v>1523</v>
      </c>
      <c r="B692" s="2" t="s">
        <v>603</v>
      </c>
      <c r="C692" s="2">
        <v>17</v>
      </c>
      <c r="D692" s="2">
        <v>0.76670000000000005</v>
      </c>
      <c r="E692" s="2" t="str">
        <f>VLOOKUP(A692, Sheet3!$J$1:$K$3273, 2, FALSE)</f>
        <v>Rural</v>
      </c>
    </row>
    <row r="693" spans="1:5" x14ac:dyDescent="0.25">
      <c r="A693" s="2" t="s">
        <v>1864</v>
      </c>
      <c r="B693" s="2" t="s">
        <v>609</v>
      </c>
      <c r="C693" s="2">
        <v>23</v>
      </c>
      <c r="D693" s="2">
        <v>0.83679999999999999</v>
      </c>
      <c r="E693" s="2" t="str">
        <f>VLOOKUP(A693, Sheet3!$J$1:$K$3273, 2, FALSE)</f>
        <v>Rural</v>
      </c>
    </row>
    <row r="694" spans="1:5" x14ac:dyDescent="0.25">
      <c r="A694" s="2" t="s">
        <v>2118</v>
      </c>
      <c r="B694" s="2" t="s">
        <v>612</v>
      </c>
      <c r="C694" s="2">
        <v>26</v>
      </c>
      <c r="D694" s="2">
        <v>0.78550000000000009</v>
      </c>
      <c r="E694" s="2" t="str">
        <f>VLOOKUP(A694, Sheet3!$J$1:$K$3273, 2, FALSE)</f>
        <v>Rural</v>
      </c>
    </row>
    <row r="695" spans="1:5" x14ac:dyDescent="0.25">
      <c r="A695" s="2" t="s">
        <v>2661</v>
      </c>
      <c r="B695" s="2" t="s">
        <v>622</v>
      </c>
      <c r="C695" s="2">
        <v>36</v>
      </c>
      <c r="D695" s="2">
        <v>0.81040000000000001</v>
      </c>
      <c r="E695" s="2" t="str">
        <f>VLOOKUP(A695, Sheet3!$J$1:$K$3273, 2, FALSE)</f>
        <v>Rural</v>
      </c>
    </row>
    <row r="696" spans="1:5" x14ac:dyDescent="0.25">
      <c r="A696" s="2" t="s">
        <v>2864</v>
      </c>
      <c r="B696" s="2" t="s">
        <v>625</v>
      </c>
      <c r="C696" s="2">
        <v>39</v>
      </c>
      <c r="D696" s="2">
        <v>0.7984</v>
      </c>
      <c r="E696" s="2" t="str">
        <f>VLOOKUP(A696, Sheet3!$J$1:$K$3273, 2, FALSE)</f>
        <v>Rural</v>
      </c>
    </row>
    <row r="697" spans="1:5" x14ac:dyDescent="0.25">
      <c r="A697" s="2" t="s">
        <v>3689</v>
      </c>
      <c r="B697" s="2" t="s">
        <v>637</v>
      </c>
      <c r="C697" s="2">
        <v>52</v>
      </c>
      <c r="D697" s="2">
        <v>0.8832000000000001</v>
      </c>
      <c r="E697" s="2" t="str">
        <f>VLOOKUP(A697, Sheet3!$J$1:$K$3273, 2, FALSE)</f>
        <v>Rural</v>
      </c>
    </row>
    <row r="698" spans="1:5" x14ac:dyDescent="0.25">
      <c r="A698" s="2" t="s">
        <v>2751</v>
      </c>
      <c r="B698" s="2" t="s">
        <v>508</v>
      </c>
      <c r="C698" s="2">
        <v>46140</v>
      </c>
      <c r="D698" s="2">
        <v>0.84160000000000001</v>
      </c>
      <c r="E698" s="2" t="str">
        <f>VLOOKUP(A698, Sheet3!$J$1:$K$3273, 2, FALSE)</f>
        <v>Urban</v>
      </c>
    </row>
    <row r="699" spans="1:5" x14ac:dyDescent="0.25">
      <c r="A699" s="2" t="s">
        <v>659</v>
      </c>
      <c r="B699" s="2" t="s">
        <v>587</v>
      </c>
      <c r="C699" s="2">
        <v>1</v>
      </c>
      <c r="D699" s="2">
        <v>0.66420000000000001</v>
      </c>
      <c r="E699" s="2" t="str">
        <f>VLOOKUP(A699, Sheet3!$J$1:$K$3273, 2, FALSE)</f>
        <v>Rural</v>
      </c>
    </row>
    <row r="700" spans="1:5" x14ac:dyDescent="0.25">
      <c r="A700" s="2" t="s">
        <v>1047</v>
      </c>
      <c r="B700" s="2" t="s">
        <v>596</v>
      </c>
      <c r="C700" s="2">
        <v>11</v>
      </c>
      <c r="D700" s="2">
        <v>0.74040000000000006</v>
      </c>
      <c r="E700" s="2" t="str">
        <f>VLOOKUP(A700, Sheet3!$J$1:$K$3273, 2, FALSE)</f>
        <v>Rural</v>
      </c>
    </row>
    <row r="701" spans="1:5" x14ac:dyDescent="0.25">
      <c r="A701" s="2" t="s">
        <v>755</v>
      </c>
      <c r="B701" s="2" t="s">
        <v>371</v>
      </c>
      <c r="C701" s="2">
        <v>32820</v>
      </c>
      <c r="D701" s="2">
        <v>0.87530000000000008</v>
      </c>
      <c r="E701" s="2" t="str">
        <f>VLOOKUP(A701, Sheet3!$J$1:$K$3273, 2, FALSE)</f>
        <v>Urban</v>
      </c>
    </row>
    <row r="702" spans="1:5" x14ac:dyDescent="0.25">
      <c r="A702" s="2" t="s">
        <v>1636</v>
      </c>
      <c r="B702" s="2" t="s">
        <v>604</v>
      </c>
      <c r="C702" s="2">
        <v>18</v>
      </c>
      <c r="D702" s="2">
        <v>0.79810000000000003</v>
      </c>
      <c r="E702" s="2" t="str">
        <f>VLOOKUP(A702, Sheet3!$J$1:$K$3273, 2, FALSE)</f>
        <v>Rural</v>
      </c>
    </row>
    <row r="703" spans="1:5" x14ac:dyDescent="0.25">
      <c r="A703" s="2" t="s">
        <v>3113</v>
      </c>
      <c r="B703" s="2" t="s">
        <v>315</v>
      </c>
      <c r="C703" s="2">
        <v>27180</v>
      </c>
      <c r="D703" s="2">
        <v>0.76800000000000002</v>
      </c>
      <c r="E703" s="2" t="str">
        <f>VLOOKUP(A703, Sheet3!$J$1:$K$3273, 2, FALSE)</f>
        <v>Urban</v>
      </c>
    </row>
    <row r="704" spans="1:5" x14ac:dyDescent="0.25">
      <c r="A704" s="2" t="s">
        <v>3243</v>
      </c>
      <c r="B704" s="2" t="s">
        <v>631</v>
      </c>
      <c r="C704" s="2">
        <v>45</v>
      </c>
      <c r="D704" s="2">
        <v>0.81310000000000004</v>
      </c>
      <c r="E704" s="2" t="str">
        <f>VLOOKUP(A704, Sheet3!$J$1:$K$3273, 2, FALSE)</f>
        <v>Rural</v>
      </c>
    </row>
    <row r="705" spans="1:5" x14ac:dyDescent="0.25">
      <c r="A705" s="2" t="s">
        <v>2815</v>
      </c>
      <c r="B705" s="2" t="s">
        <v>624</v>
      </c>
      <c r="C705" s="2">
        <v>38</v>
      </c>
      <c r="D705" s="2">
        <v>1.0561</v>
      </c>
      <c r="E705" s="2" t="str">
        <f>VLOOKUP(A705, Sheet3!$J$1:$K$3273, 2, FALSE)</f>
        <v>Rural</v>
      </c>
    </row>
    <row r="706" spans="1:5" x14ac:dyDescent="0.25">
      <c r="A706" s="2" t="s">
        <v>3752</v>
      </c>
      <c r="B706" s="2" t="s">
        <v>638</v>
      </c>
      <c r="C706" s="2">
        <v>53</v>
      </c>
      <c r="D706" s="2">
        <v>0.96020000000000005</v>
      </c>
      <c r="E706" s="2" t="str">
        <f>VLOOKUP(A706, Sheet3!$J$1:$K$3273, 2, FALSE)</f>
        <v>Rural</v>
      </c>
    </row>
    <row r="707" spans="1:5" x14ac:dyDescent="0.25">
      <c r="A707" s="2" t="s">
        <v>3244</v>
      </c>
      <c r="B707" s="2" t="s">
        <v>360</v>
      </c>
      <c r="C707" s="2">
        <v>31180</v>
      </c>
      <c r="D707" s="2">
        <v>0.84200000000000008</v>
      </c>
      <c r="E707" s="2" t="str">
        <f>VLOOKUP(A707, Sheet3!$J$1:$K$3273, 2, FALSE)</f>
        <v>Urban</v>
      </c>
    </row>
    <row r="708" spans="1:5" x14ac:dyDescent="0.25">
      <c r="A708" s="2" t="s">
        <v>756</v>
      </c>
      <c r="B708" s="2" t="s">
        <v>590</v>
      </c>
      <c r="C708" s="2">
        <v>4</v>
      </c>
      <c r="D708" s="2">
        <v>0.7278</v>
      </c>
      <c r="E708" s="2" t="str">
        <f>VLOOKUP(A708, Sheet3!$J$1:$K$3273, 2, FALSE)</f>
        <v>Rural</v>
      </c>
    </row>
    <row r="709" spans="1:5" x14ac:dyDescent="0.25">
      <c r="A709" s="2" t="s">
        <v>1940</v>
      </c>
      <c r="B709" s="2" t="s">
        <v>610</v>
      </c>
      <c r="C709" s="2">
        <v>24</v>
      </c>
      <c r="D709" s="2">
        <v>0.90450000000000008</v>
      </c>
      <c r="E709" s="2" t="str">
        <f>VLOOKUP(A709, Sheet3!$J$1:$K$3273, 2, FALSE)</f>
        <v>Rural</v>
      </c>
    </row>
    <row r="710" spans="1:5" x14ac:dyDescent="0.25">
      <c r="A710" s="2" t="s">
        <v>878</v>
      </c>
      <c r="B710" s="2" t="s">
        <v>592</v>
      </c>
      <c r="C710" s="2">
        <v>6</v>
      </c>
      <c r="D710" s="2">
        <v>1.0081</v>
      </c>
      <c r="E710" s="2" t="str">
        <f>VLOOKUP(A710, Sheet3!$J$1:$K$3273, 2, FALSE)</f>
        <v>Rural</v>
      </c>
    </row>
    <row r="711" spans="1:5" x14ac:dyDescent="0.25">
      <c r="A711" s="2" t="s">
        <v>3776</v>
      </c>
      <c r="B711" s="2" t="s">
        <v>593</v>
      </c>
      <c r="C711" s="2">
        <v>7</v>
      </c>
      <c r="D711" s="2">
        <v>1.0301</v>
      </c>
      <c r="E711" s="3" t="s">
        <v>4</v>
      </c>
    </row>
    <row r="712" spans="1:5" x14ac:dyDescent="0.25">
      <c r="A712" s="2" t="s">
        <v>3245</v>
      </c>
      <c r="B712" s="2" t="s">
        <v>631</v>
      </c>
      <c r="C712" s="2">
        <v>45</v>
      </c>
      <c r="D712" s="2">
        <v>0.81310000000000004</v>
      </c>
      <c r="E712" s="2" t="str">
        <f>VLOOKUP(A712, Sheet3!$J$1:$K$3273, 2, FALSE)</f>
        <v>Rural</v>
      </c>
    </row>
    <row r="713" spans="1:5" x14ac:dyDescent="0.25">
      <c r="A713" s="2" t="s">
        <v>2931</v>
      </c>
      <c r="B713" s="2" t="s">
        <v>626</v>
      </c>
      <c r="C713" s="2">
        <v>40</v>
      </c>
      <c r="D713" s="2">
        <v>0.4047</v>
      </c>
      <c r="E713" s="2" t="str">
        <f>VLOOKUP(A713, Sheet3!$J$1:$K$3273, 2, FALSE)</f>
        <v>Rural</v>
      </c>
    </row>
    <row r="714" spans="1:5" x14ac:dyDescent="0.25">
      <c r="A714" s="2" t="s">
        <v>660</v>
      </c>
      <c r="B714" s="2" t="s">
        <v>587</v>
      </c>
      <c r="C714" s="2">
        <v>1</v>
      </c>
      <c r="D714" s="2">
        <v>0.66420000000000001</v>
      </c>
      <c r="E714" s="2" t="str">
        <f>VLOOKUP(A714, Sheet3!$J$1:$K$3273, 2, FALSE)</f>
        <v>Rural</v>
      </c>
    </row>
    <row r="715" spans="1:5" x14ac:dyDescent="0.25">
      <c r="A715" s="2" t="s">
        <v>3508</v>
      </c>
      <c r="B715" s="2" t="s">
        <v>523</v>
      </c>
      <c r="C715" s="2">
        <v>47894</v>
      </c>
      <c r="D715" s="2">
        <v>1.0197000000000001</v>
      </c>
      <c r="E715" s="2" t="str">
        <f>VLOOKUP(A715, Sheet3!$J$1:$K$3273, 2, FALSE)</f>
        <v>Urban</v>
      </c>
    </row>
    <row r="716" spans="1:5" x14ac:dyDescent="0.25">
      <c r="A716" s="2" t="s">
        <v>1232</v>
      </c>
      <c r="B716" s="2" t="s">
        <v>600</v>
      </c>
      <c r="C716" s="2">
        <v>14</v>
      </c>
      <c r="D716" s="2">
        <v>0.82420000000000004</v>
      </c>
      <c r="E716" s="2" t="str">
        <f>VLOOKUP(A716, Sheet3!$J$1:$K$3273, 2, FALSE)</f>
        <v>Rural</v>
      </c>
    </row>
    <row r="717" spans="1:5" x14ac:dyDescent="0.25">
      <c r="A717" s="2" t="s">
        <v>1637</v>
      </c>
      <c r="B717" s="2" t="s">
        <v>604</v>
      </c>
      <c r="C717" s="2">
        <v>18</v>
      </c>
      <c r="D717" s="2">
        <v>0.79810000000000003</v>
      </c>
      <c r="E717" s="2" t="str">
        <f>VLOOKUP(A717, Sheet3!$J$1:$K$3273, 2, FALSE)</f>
        <v>Rural</v>
      </c>
    </row>
    <row r="718" spans="1:5" x14ac:dyDescent="0.25">
      <c r="A718" s="2" t="s">
        <v>1794</v>
      </c>
      <c r="B718" s="2" t="s">
        <v>428</v>
      </c>
      <c r="C718" s="2">
        <v>38860</v>
      </c>
      <c r="D718" s="2">
        <v>1.0217000000000001</v>
      </c>
      <c r="E718" s="2" t="str">
        <f>VLOOKUP(A718, Sheet3!$J$1:$K$3273, 2, FALSE)</f>
        <v>Urban</v>
      </c>
    </row>
    <row r="719" spans="1:5" x14ac:dyDescent="0.25">
      <c r="A719" s="2" t="s">
        <v>2517</v>
      </c>
      <c r="B719" s="2" t="s">
        <v>260</v>
      </c>
      <c r="C719" s="2">
        <v>22180</v>
      </c>
      <c r="D719" s="2">
        <v>0.84340000000000004</v>
      </c>
      <c r="E719" s="2" t="str">
        <f>VLOOKUP(A719, Sheet3!$J$1:$K$3273, 2, FALSE)</f>
        <v>Urban</v>
      </c>
    </row>
    <row r="720" spans="1:5" x14ac:dyDescent="0.25">
      <c r="A720" s="2" t="s">
        <v>2382</v>
      </c>
      <c r="B720" s="2" t="s">
        <v>516</v>
      </c>
      <c r="C720" s="2">
        <v>47220</v>
      </c>
      <c r="D720" s="2">
        <v>1.1147</v>
      </c>
      <c r="E720" s="2" t="str">
        <f>VLOOKUP(A720, Sheet3!$J$1:$K$3273, 2, FALSE)</f>
        <v>Urban</v>
      </c>
    </row>
    <row r="721" spans="1:5" x14ac:dyDescent="0.25">
      <c r="A721" s="2" t="s">
        <v>2865</v>
      </c>
      <c r="B721" s="2" t="s">
        <v>296</v>
      </c>
      <c r="C721" s="2">
        <v>25420</v>
      </c>
      <c r="D721" s="2">
        <v>0.95720000000000005</v>
      </c>
      <c r="E721" s="2" t="str">
        <f>VLOOKUP(A721, Sheet3!$J$1:$K$3273, 2, FALSE)</f>
        <v>Urban</v>
      </c>
    </row>
    <row r="722" spans="1:5" x14ac:dyDescent="0.25">
      <c r="A722" s="2" t="s">
        <v>3114</v>
      </c>
      <c r="B722" s="2" t="s">
        <v>630</v>
      </c>
      <c r="C722" s="2">
        <v>44</v>
      </c>
      <c r="D722" s="2">
        <v>0.70760000000000001</v>
      </c>
      <c r="E722" s="2" t="str">
        <f>VLOOKUP(A722, Sheet3!$J$1:$K$3273, 2, FALSE)</f>
        <v>Rural</v>
      </c>
    </row>
    <row r="723" spans="1:5" x14ac:dyDescent="0.25">
      <c r="A723" s="2" t="s">
        <v>3509</v>
      </c>
      <c r="B723" s="2" t="s">
        <v>634</v>
      </c>
      <c r="C723" s="2">
        <v>49</v>
      </c>
      <c r="D723" s="2">
        <v>0.76690000000000003</v>
      </c>
      <c r="E723" s="2" t="str">
        <f>VLOOKUP(A723, Sheet3!$J$1:$K$3273, 2, FALSE)</f>
        <v>Rural</v>
      </c>
    </row>
    <row r="724" spans="1:5" x14ac:dyDescent="0.25">
      <c r="A724" s="2" t="s">
        <v>2279</v>
      </c>
      <c r="B724" s="2" t="s">
        <v>614</v>
      </c>
      <c r="C724" s="2">
        <v>28</v>
      </c>
      <c r="D724" s="2">
        <v>0.89340000000000008</v>
      </c>
      <c r="E724" s="2" t="str">
        <f>VLOOKUP(A724, Sheet3!$J$1:$K$3273, 2, FALSE)</f>
        <v>Rural</v>
      </c>
    </row>
    <row r="725" spans="1:5" x14ac:dyDescent="0.25">
      <c r="A725" s="2" t="s">
        <v>2518</v>
      </c>
      <c r="B725" s="2" t="s">
        <v>517</v>
      </c>
      <c r="C725" s="2">
        <v>47260</v>
      </c>
      <c r="D725" s="2">
        <v>0.8841</v>
      </c>
      <c r="E725" s="2" t="str">
        <f>VLOOKUP(A725, Sheet3!$J$1:$K$3273, 2, FALSE)</f>
        <v>Urban</v>
      </c>
    </row>
    <row r="726" spans="1:5" x14ac:dyDescent="0.25">
      <c r="A726" s="2" t="s">
        <v>2403</v>
      </c>
      <c r="B726" s="2" t="s">
        <v>618</v>
      </c>
      <c r="C726" s="2">
        <v>32</v>
      </c>
      <c r="D726" s="2">
        <v>0.87709999999999999</v>
      </c>
      <c r="E726" s="2" t="str">
        <f>VLOOKUP(A726, Sheet3!$J$1:$K$3273, 2, FALSE)</f>
        <v>Rural</v>
      </c>
    </row>
    <row r="727" spans="1:5" x14ac:dyDescent="0.25">
      <c r="A727" s="2" t="s">
        <v>2816</v>
      </c>
      <c r="B727" s="2" t="s">
        <v>624</v>
      </c>
      <c r="C727" s="2">
        <v>38</v>
      </c>
      <c r="D727" s="2">
        <v>1.0561</v>
      </c>
      <c r="E727" s="2" t="str">
        <f>VLOOKUP(A727, Sheet3!$J$1:$K$3273, 2, FALSE)</f>
        <v>Rural</v>
      </c>
    </row>
    <row r="728" spans="1:5" x14ac:dyDescent="0.25">
      <c r="A728" s="2" t="s">
        <v>879</v>
      </c>
      <c r="B728" s="2" t="s">
        <v>592</v>
      </c>
      <c r="C728" s="2">
        <v>6</v>
      </c>
      <c r="D728" s="2">
        <v>1.0081</v>
      </c>
      <c r="E728" s="2" t="str">
        <f>VLOOKUP(A728, Sheet3!$J$1:$K$3273, 2, FALSE)</f>
        <v>Rural</v>
      </c>
    </row>
    <row r="729" spans="1:5" x14ac:dyDescent="0.25">
      <c r="A729" s="2" t="s">
        <v>1190</v>
      </c>
      <c r="B729" s="2" t="s">
        <v>598</v>
      </c>
      <c r="C729" s="2">
        <v>13</v>
      </c>
      <c r="D729" s="2">
        <v>0.80090000000000006</v>
      </c>
      <c r="E729" s="2" t="str">
        <f>VLOOKUP(A729, Sheet3!$J$1:$K$3273, 2, FALSE)</f>
        <v>Rural</v>
      </c>
    </row>
    <row r="730" spans="1:5" x14ac:dyDescent="0.25">
      <c r="A730" s="2" t="s">
        <v>2213</v>
      </c>
      <c r="B730" s="2" t="s">
        <v>613</v>
      </c>
      <c r="C730" s="2">
        <v>27</v>
      </c>
      <c r="D730" s="2">
        <v>0.86920000000000008</v>
      </c>
      <c r="E730" s="2" t="str">
        <f>VLOOKUP(A730, Sheet3!$J$1:$K$3273, 2, FALSE)</f>
        <v>Rural</v>
      </c>
    </row>
    <row r="731" spans="1:5" x14ac:dyDescent="0.25">
      <c r="A731" s="2" t="s">
        <v>2280</v>
      </c>
      <c r="B731" s="2" t="s">
        <v>614</v>
      </c>
      <c r="C731" s="2">
        <v>28</v>
      </c>
      <c r="D731" s="2">
        <v>0.89340000000000008</v>
      </c>
      <c r="E731" s="2" t="str">
        <f>VLOOKUP(A731, Sheet3!$J$1:$K$3273, 2, FALSE)</f>
        <v>Rural</v>
      </c>
    </row>
    <row r="732" spans="1:5" x14ac:dyDescent="0.25">
      <c r="A732" s="2" t="s">
        <v>2752</v>
      </c>
      <c r="B732" s="2" t="s">
        <v>623</v>
      </c>
      <c r="C732" s="2">
        <v>37</v>
      </c>
      <c r="D732" s="2">
        <v>0.77029999999999998</v>
      </c>
      <c r="E732" s="2" t="str">
        <f>VLOOKUP(A732, Sheet3!$J$1:$K$3273, 2, FALSE)</f>
        <v>Rural</v>
      </c>
    </row>
    <row r="733" spans="1:5" x14ac:dyDescent="0.25">
      <c r="A733" s="2" t="s">
        <v>3046</v>
      </c>
      <c r="B733" s="2" t="s">
        <v>438</v>
      </c>
      <c r="C733" s="2">
        <v>39660</v>
      </c>
      <c r="D733" s="2">
        <v>0.86399999999999999</v>
      </c>
      <c r="E733" s="2" t="str">
        <f>VLOOKUP(A733, Sheet3!$J$1:$K$3273, 2, FALSE)</f>
        <v>Urban</v>
      </c>
    </row>
    <row r="734" spans="1:5" x14ac:dyDescent="0.25">
      <c r="A734" s="2" t="s">
        <v>2662</v>
      </c>
      <c r="B734" s="2" t="s">
        <v>215</v>
      </c>
      <c r="C734" s="2">
        <v>17460</v>
      </c>
      <c r="D734" s="2">
        <v>0.88190000000000002</v>
      </c>
      <c r="E734" s="2" t="str">
        <f>VLOOKUP(A734, Sheet3!$J$1:$K$3273, 2, FALSE)</f>
        <v>Urban</v>
      </c>
    </row>
    <row r="735" spans="1:5" x14ac:dyDescent="0.25">
      <c r="A735" s="2" t="s">
        <v>1048</v>
      </c>
      <c r="B735" s="2" t="s">
        <v>208</v>
      </c>
      <c r="C735" s="2">
        <v>16860</v>
      </c>
      <c r="D735" s="2">
        <v>0.85250000000000004</v>
      </c>
      <c r="E735" s="2" t="str">
        <f>VLOOKUP(A735, Sheet3!$J$1:$K$3273, 2, FALSE)</f>
        <v>Urban</v>
      </c>
    </row>
    <row r="736" spans="1:5" x14ac:dyDescent="0.25">
      <c r="A736" s="2" t="s">
        <v>2119</v>
      </c>
      <c r="B736" s="2" t="s">
        <v>612</v>
      </c>
      <c r="C736" s="2">
        <v>26</v>
      </c>
      <c r="D736" s="2">
        <v>0.78550000000000009</v>
      </c>
      <c r="E736" s="2" t="str">
        <f>VLOOKUP(A736, Sheet3!$J$1:$K$3273, 2, FALSE)</f>
        <v>Rural</v>
      </c>
    </row>
    <row r="737" spans="1:5" x14ac:dyDescent="0.25">
      <c r="A737" s="2" t="s">
        <v>3444</v>
      </c>
      <c r="B737" s="2" t="s">
        <v>632</v>
      </c>
      <c r="C737" s="2">
        <v>46</v>
      </c>
      <c r="D737" s="2">
        <v>0.88960000000000006</v>
      </c>
      <c r="E737" s="2" t="str">
        <f>VLOOKUP(A737, Sheet3!$J$1:$K$3273, 2, FALSE)</f>
        <v>Rural</v>
      </c>
    </row>
    <row r="738" spans="1:5" x14ac:dyDescent="0.25">
      <c r="A738" s="2" t="s">
        <v>1941</v>
      </c>
      <c r="B738" s="2" t="s">
        <v>378</v>
      </c>
      <c r="C738" s="2">
        <v>33460</v>
      </c>
      <c r="D738" s="2">
        <v>1.1356000000000002</v>
      </c>
      <c r="E738" s="2" t="str">
        <f>VLOOKUP(A738, Sheet3!$J$1:$K$3273, 2, FALSE)</f>
        <v>Urban</v>
      </c>
    </row>
    <row r="739" spans="1:5" x14ac:dyDescent="0.25">
      <c r="A739" s="2" t="s">
        <v>2281</v>
      </c>
      <c r="B739" s="2" t="s">
        <v>484</v>
      </c>
      <c r="C739" s="2">
        <v>43580</v>
      </c>
      <c r="D739" s="2">
        <v>0.84820000000000007</v>
      </c>
      <c r="E739" s="2" t="str">
        <f>VLOOKUP(A739, Sheet3!$J$1:$K$3273, 2, FALSE)</f>
        <v>Urban</v>
      </c>
    </row>
    <row r="740" spans="1:5" x14ac:dyDescent="0.25">
      <c r="A740" s="2" t="s">
        <v>661</v>
      </c>
      <c r="B740" s="2" t="s">
        <v>587</v>
      </c>
      <c r="C740" s="2">
        <v>1</v>
      </c>
      <c r="D740" s="2">
        <v>0.66420000000000001</v>
      </c>
      <c r="E740" s="2" t="str">
        <f>VLOOKUP(A740, Sheet3!$J$1:$K$3273, 2, FALSE)</f>
        <v>Rural</v>
      </c>
    </row>
    <row r="741" spans="1:5" x14ac:dyDescent="0.25">
      <c r="A741" s="2" t="s">
        <v>3246</v>
      </c>
      <c r="B741" s="2" t="s">
        <v>631</v>
      </c>
      <c r="C741" s="2">
        <v>45</v>
      </c>
      <c r="D741" s="2">
        <v>0.81310000000000004</v>
      </c>
      <c r="E741" s="2" t="str">
        <f>VLOOKUP(A741, Sheet3!$J$1:$K$3273, 2, FALSE)</f>
        <v>Rural</v>
      </c>
    </row>
    <row r="742" spans="1:5" x14ac:dyDescent="0.25">
      <c r="A742" s="2" t="s">
        <v>662</v>
      </c>
      <c r="B742" s="2" t="s">
        <v>587</v>
      </c>
      <c r="C742" s="2">
        <v>1</v>
      </c>
      <c r="D742" s="2">
        <v>0.66420000000000001</v>
      </c>
      <c r="E742" s="2" t="str">
        <f>VLOOKUP(A742, Sheet3!$J$1:$K$3273, 2, FALSE)</f>
        <v>Rural</v>
      </c>
    </row>
    <row r="743" spans="1:5" x14ac:dyDescent="0.25">
      <c r="A743" s="2" t="s">
        <v>757</v>
      </c>
      <c r="B743" s="2" t="s">
        <v>590</v>
      </c>
      <c r="C743" s="2">
        <v>4</v>
      </c>
      <c r="D743" s="2">
        <v>0.7278</v>
      </c>
      <c r="E743" s="2" t="str">
        <f>VLOOKUP(A743, Sheet3!$J$1:$K$3273, 2, FALSE)</f>
        <v>Rural</v>
      </c>
    </row>
    <row r="744" spans="1:5" x14ac:dyDescent="0.25">
      <c r="A744" s="2" t="s">
        <v>1431</v>
      </c>
      <c r="B744" s="2" t="s">
        <v>238</v>
      </c>
      <c r="C744" s="2">
        <v>19780</v>
      </c>
      <c r="D744" s="2">
        <v>0.92170000000000007</v>
      </c>
      <c r="E744" s="2" t="str">
        <f>VLOOKUP(A744, Sheet3!$J$1:$K$3273, 2, FALSE)</f>
        <v>Urban</v>
      </c>
    </row>
    <row r="745" spans="1:5" x14ac:dyDescent="0.25">
      <c r="A745" s="2" t="s">
        <v>2120</v>
      </c>
      <c r="B745" s="2" t="s">
        <v>491</v>
      </c>
      <c r="C745" s="2">
        <v>44180</v>
      </c>
      <c r="D745" s="2">
        <v>0.79339999999999999</v>
      </c>
      <c r="E745" s="2" t="str">
        <f>VLOOKUP(A745, Sheet3!$J$1:$K$3273, 2, FALSE)</f>
        <v>Urban</v>
      </c>
    </row>
    <row r="746" spans="1:5" x14ac:dyDescent="0.25">
      <c r="A746" s="2" t="s">
        <v>3247</v>
      </c>
      <c r="B746" s="2" t="s">
        <v>228</v>
      </c>
      <c r="C746" s="2">
        <v>19124</v>
      </c>
      <c r="D746" s="2">
        <v>0.97470000000000001</v>
      </c>
      <c r="E746" s="2" t="str">
        <f>VLOOKUP(A746, Sheet3!$J$1:$K$3273, 2, FALSE)</f>
        <v>Urban</v>
      </c>
    </row>
    <row r="747" spans="1:5" x14ac:dyDescent="0.25">
      <c r="A747" s="2" t="s">
        <v>3690</v>
      </c>
      <c r="B747" s="2" t="s">
        <v>363</v>
      </c>
      <c r="C747" s="2">
        <v>31540</v>
      </c>
      <c r="D747" s="2">
        <v>1.0573000000000001</v>
      </c>
      <c r="E747" s="2" t="str">
        <f>VLOOKUP(A747, Sheet3!$J$1:$K$3273, 2, FALSE)</f>
        <v>Urban</v>
      </c>
    </row>
    <row r="748" spans="1:5" x14ac:dyDescent="0.25">
      <c r="A748" s="2" t="s">
        <v>2214</v>
      </c>
      <c r="B748" s="2" t="s">
        <v>613</v>
      </c>
      <c r="C748" s="2">
        <v>27</v>
      </c>
      <c r="D748" s="2">
        <v>0.86920000000000008</v>
      </c>
      <c r="E748" s="2" t="str">
        <f>VLOOKUP(A748, Sheet3!$J$1:$K$3273, 2, FALSE)</f>
        <v>Rural</v>
      </c>
    </row>
    <row r="749" spans="1:5" x14ac:dyDescent="0.25">
      <c r="A749" s="2" t="s">
        <v>3510</v>
      </c>
      <c r="B749" s="2" t="s">
        <v>634</v>
      </c>
      <c r="C749" s="2">
        <v>49</v>
      </c>
      <c r="D749" s="2">
        <v>0.76690000000000003</v>
      </c>
      <c r="E749" s="2" t="str">
        <f>VLOOKUP(A749, Sheet3!$J$1:$K$3273, 2, FALSE)</f>
        <v>Rural</v>
      </c>
    </row>
    <row r="750" spans="1:5" x14ac:dyDescent="0.25">
      <c r="A750" s="2" t="s">
        <v>2519</v>
      </c>
      <c r="B750" s="2" t="s">
        <v>620</v>
      </c>
      <c r="C750" s="2">
        <v>34</v>
      </c>
      <c r="D750" s="2">
        <v>0.77980000000000005</v>
      </c>
      <c r="E750" s="2" t="str">
        <f>VLOOKUP(A750, Sheet3!$J$1:$K$3273, 2, FALSE)</f>
        <v>Rural</v>
      </c>
    </row>
    <row r="751" spans="1:5" x14ac:dyDescent="0.25">
      <c r="A751" s="2" t="s">
        <v>2663</v>
      </c>
      <c r="B751" s="2" t="s">
        <v>622</v>
      </c>
      <c r="C751" s="2">
        <v>36</v>
      </c>
      <c r="D751" s="2">
        <v>0.81040000000000001</v>
      </c>
      <c r="E751" s="2" t="str">
        <f>VLOOKUP(A751, Sheet3!$J$1:$K$3273, 2, FALSE)</f>
        <v>Rural</v>
      </c>
    </row>
    <row r="752" spans="1:5" x14ac:dyDescent="0.25">
      <c r="A752" s="2" t="s">
        <v>3003</v>
      </c>
      <c r="B752" s="2" t="s">
        <v>264</v>
      </c>
      <c r="C752" s="2">
        <v>22500</v>
      </c>
      <c r="D752" s="2">
        <v>0.79590000000000005</v>
      </c>
      <c r="E752" s="2" t="str">
        <f>VLOOKUP(A752, Sheet3!$J$1:$K$3273, 2, FALSE)</f>
        <v>Urban</v>
      </c>
    </row>
    <row r="753" spans="1:5" x14ac:dyDescent="0.25">
      <c r="A753" s="2" t="s">
        <v>2866</v>
      </c>
      <c r="B753" s="2" t="s">
        <v>296</v>
      </c>
      <c r="C753" s="2">
        <v>25420</v>
      </c>
      <c r="D753" s="2">
        <v>0.95720000000000005</v>
      </c>
      <c r="E753" s="2" t="str">
        <f>VLOOKUP(A753, Sheet3!$J$1:$K$3273, 2, FALSE)</f>
        <v>Urban</v>
      </c>
    </row>
    <row r="754" spans="1:5" x14ac:dyDescent="0.25">
      <c r="A754" s="2" t="s">
        <v>2520</v>
      </c>
      <c r="B754" s="2" t="s">
        <v>537</v>
      </c>
      <c r="C754" s="2">
        <v>49180</v>
      </c>
      <c r="D754" s="2">
        <v>0.91239999999999999</v>
      </c>
      <c r="E754" s="2" t="str">
        <f>VLOOKUP(A754, Sheet3!$J$1:$K$3273, 2, FALSE)</f>
        <v>Urban</v>
      </c>
    </row>
    <row r="755" spans="1:5" x14ac:dyDescent="0.25">
      <c r="A755" s="2" t="s">
        <v>3115</v>
      </c>
      <c r="B755" s="2" t="s">
        <v>394</v>
      </c>
      <c r="C755" s="2">
        <v>34980</v>
      </c>
      <c r="D755" s="2">
        <v>0.8841</v>
      </c>
      <c r="E755" s="2" t="str">
        <f>VLOOKUP(A755, Sheet3!$J$1:$K$3273, 2, FALSE)</f>
        <v>Urban</v>
      </c>
    </row>
    <row r="756" spans="1:5" x14ac:dyDescent="0.25">
      <c r="A756" s="2" t="s">
        <v>2521</v>
      </c>
      <c r="B756" s="2" t="s">
        <v>537</v>
      </c>
      <c r="C756" s="2">
        <v>49180</v>
      </c>
      <c r="D756" s="2">
        <v>0.91239999999999999</v>
      </c>
      <c r="E756" s="2" t="str">
        <f>VLOOKUP(A756, Sheet3!$J$1:$K$3273, 2, FALSE)</f>
        <v>Urban</v>
      </c>
    </row>
    <row r="757" spans="1:5" x14ac:dyDescent="0.25">
      <c r="A757" s="2" t="s">
        <v>1328</v>
      </c>
      <c r="B757" s="2" t="s">
        <v>601</v>
      </c>
      <c r="C757" s="2">
        <v>15</v>
      </c>
      <c r="D757" s="2">
        <v>0.83190000000000008</v>
      </c>
      <c r="E757" s="2" t="str">
        <f>VLOOKUP(A757, Sheet3!$J$1:$K$3273, 2, FALSE)</f>
        <v>Rural</v>
      </c>
    </row>
    <row r="758" spans="1:5" x14ac:dyDescent="0.25">
      <c r="A758" s="2" t="s">
        <v>1638</v>
      </c>
      <c r="B758" s="2" t="s">
        <v>414</v>
      </c>
      <c r="C758" s="2">
        <v>36980</v>
      </c>
      <c r="D758" s="2">
        <v>0.87870000000000004</v>
      </c>
      <c r="E758" s="2" t="str">
        <f>VLOOKUP(A758, Sheet3!$J$1:$K$3273, 2, FALSE)</f>
        <v>Urban</v>
      </c>
    </row>
    <row r="759" spans="1:5" x14ac:dyDescent="0.25">
      <c r="A759" s="2" t="s">
        <v>2121</v>
      </c>
      <c r="B759" s="2" t="s">
        <v>612</v>
      </c>
      <c r="C759" s="2">
        <v>26</v>
      </c>
      <c r="D759" s="2">
        <v>0.78550000000000009</v>
      </c>
      <c r="E759" s="2" t="str">
        <f>VLOOKUP(A759, Sheet3!$J$1:$K$3273, 2, FALSE)</f>
        <v>Rural</v>
      </c>
    </row>
    <row r="760" spans="1:5" x14ac:dyDescent="0.25">
      <c r="A760" s="2" t="s">
        <v>1432</v>
      </c>
      <c r="B760" s="2" t="s">
        <v>602</v>
      </c>
      <c r="C760" s="2">
        <v>16</v>
      </c>
      <c r="D760" s="2">
        <v>0.84020000000000006</v>
      </c>
      <c r="E760" s="2" t="str">
        <f>VLOOKUP(A760, Sheet3!$J$1:$K$3273, 2, FALSE)</f>
        <v>Rural</v>
      </c>
    </row>
    <row r="761" spans="1:5" x14ac:dyDescent="0.25">
      <c r="A761" s="2" t="s">
        <v>3445</v>
      </c>
      <c r="B761" s="2" t="s">
        <v>408</v>
      </c>
      <c r="C761" s="2">
        <v>36260</v>
      </c>
      <c r="D761" s="2">
        <v>0.90040000000000009</v>
      </c>
      <c r="E761" s="2" t="str">
        <f>VLOOKUP(A761, Sheet3!$J$1:$K$3273, 2, FALSE)</f>
        <v>Urban</v>
      </c>
    </row>
    <row r="762" spans="1:5" x14ac:dyDescent="0.25">
      <c r="A762" s="2" t="s">
        <v>3047</v>
      </c>
      <c r="B762" s="2" t="s">
        <v>629</v>
      </c>
      <c r="C762" s="2">
        <v>43</v>
      </c>
      <c r="D762" s="2">
        <v>0.78860000000000008</v>
      </c>
      <c r="E762" s="2" t="str">
        <f>VLOOKUP(A762, Sheet3!$J$1:$K$3273, 2, FALSE)</f>
        <v>Rural</v>
      </c>
    </row>
    <row r="763" spans="1:5" x14ac:dyDescent="0.25">
      <c r="A763" s="2" t="s">
        <v>2282</v>
      </c>
      <c r="B763" s="2" t="s">
        <v>614</v>
      </c>
      <c r="C763" s="2">
        <v>28</v>
      </c>
      <c r="D763" s="2">
        <v>0.89340000000000008</v>
      </c>
      <c r="E763" s="2" t="str">
        <f>VLOOKUP(A763, Sheet3!$J$1:$K$3273, 2, FALSE)</f>
        <v>Rural</v>
      </c>
    </row>
    <row r="764" spans="1:5" x14ac:dyDescent="0.25">
      <c r="A764" s="2" t="s">
        <v>1049</v>
      </c>
      <c r="B764" s="2" t="s">
        <v>157</v>
      </c>
      <c r="C764" s="2">
        <v>12060</v>
      </c>
      <c r="D764" s="2">
        <v>0.93710000000000004</v>
      </c>
      <c r="E764" s="2" t="str">
        <f>VLOOKUP(A764, Sheet3!$J$1:$K$3273, 2, FALSE)</f>
        <v>Urban</v>
      </c>
    </row>
    <row r="765" spans="1:5" x14ac:dyDescent="0.25">
      <c r="A765" s="2" t="s">
        <v>2215</v>
      </c>
      <c r="B765" s="2" t="s">
        <v>613</v>
      </c>
      <c r="C765" s="2">
        <v>27</v>
      </c>
      <c r="D765" s="2">
        <v>0.86920000000000008</v>
      </c>
      <c r="E765" s="2" t="str">
        <f>VLOOKUP(A765, Sheet3!$J$1:$K$3273, 2, FALSE)</f>
        <v>Rural</v>
      </c>
    </row>
    <row r="766" spans="1:5" x14ac:dyDescent="0.25">
      <c r="A766" s="2" t="s">
        <v>2283</v>
      </c>
      <c r="B766" s="2" t="s">
        <v>614</v>
      </c>
      <c r="C766" s="2">
        <v>28</v>
      </c>
      <c r="D766" s="2">
        <v>0.89340000000000008</v>
      </c>
      <c r="E766" s="2" t="str">
        <f>VLOOKUP(A766, Sheet3!$J$1:$K$3273, 2, FALSE)</f>
        <v>Rural</v>
      </c>
    </row>
    <row r="767" spans="1:5" x14ac:dyDescent="0.25">
      <c r="A767" s="2" t="s">
        <v>3248</v>
      </c>
      <c r="B767" s="2" t="s">
        <v>631</v>
      </c>
      <c r="C767" s="2">
        <v>45</v>
      </c>
      <c r="D767" s="2">
        <v>0.81310000000000004</v>
      </c>
      <c r="E767" s="2" t="str">
        <f>VLOOKUP(A767, Sheet3!$J$1:$K$3273, 2, FALSE)</f>
        <v>Rural</v>
      </c>
    </row>
    <row r="768" spans="1:5" x14ac:dyDescent="0.25">
      <c r="A768" s="2" t="s">
        <v>3048</v>
      </c>
      <c r="B768" s="2" t="s">
        <v>629</v>
      </c>
      <c r="C768" s="2">
        <v>43</v>
      </c>
      <c r="D768" s="2">
        <v>0.78860000000000008</v>
      </c>
      <c r="E768" s="2" t="str">
        <f>VLOOKUP(A768, Sheet3!$J$1:$K$3273, 2, FALSE)</f>
        <v>Rural</v>
      </c>
    </row>
    <row r="769" spans="1:5" x14ac:dyDescent="0.25">
      <c r="A769" s="2" t="s">
        <v>3777</v>
      </c>
      <c r="B769" s="2" t="s">
        <v>594</v>
      </c>
      <c r="C769" s="2">
        <v>8</v>
      </c>
      <c r="D769" s="2">
        <v>0</v>
      </c>
      <c r="E769" s="3" t="s">
        <v>4</v>
      </c>
    </row>
    <row r="770" spans="1:5" x14ac:dyDescent="0.25">
      <c r="A770" s="2" t="s">
        <v>2404</v>
      </c>
      <c r="B770" s="2" t="s">
        <v>618</v>
      </c>
      <c r="C770" s="2">
        <v>32</v>
      </c>
      <c r="D770" s="2">
        <v>0.87709999999999999</v>
      </c>
      <c r="E770" s="2" t="str">
        <f>VLOOKUP(A770, Sheet3!$J$1:$K$3273, 2, FALSE)</f>
        <v>Rural</v>
      </c>
    </row>
    <row r="771" spans="1:5" x14ac:dyDescent="0.25">
      <c r="A771" s="2" t="s">
        <v>663</v>
      </c>
      <c r="B771" s="2" t="s">
        <v>587</v>
      </c>
      <c r="C771" s="2">
        <v>1</v>
      </c>
      <c r="D771" s="2">
        <v>0.66420000000000001</v>
      </c>
      <c r="E771" s="2" t="str">
        <f>VLOOKUP(A771, Sheet3!$J$1:$K$3273, 2, FALSE)</f>
        <v>Rural</v>
      </c>
    </row>
    <row r="772" spans="1:5" x14ac:dyDescent="0.25">
      <c r="A772" s="2" t="s">
        <v>1051</v>
      </c>
      <c r="B772" s="2" t="s">
        <v>157</v>
      </c>
      <c r="C772" s="2">
        <v>12060</v>
      </c>
      <c r="D772" s="2">
        <v>0.93710000000000004</v>
      </c>
      <c r="E772" s="2" t="str">
        <f>VLOOKUP(A772, Sheet3!$J$1:$K$3273, 2, FALSE)</f>
        <v>Urban</v>
      </c>
    </row>
    <row r="773" spans="1:5" x14ac:dyDescent="0.25">
      <c r="A773" s="2" t="s">
        <v>1233</v>
      </c>
      <c r="B773" s="2" t="s">
        <v>249</v>
      </c>
      <c r="C773" s="2">
        <v>20994</v>
      </c>
      <c r="D773" s="2">
        <v>1.0502</v>
      </c>
      <c r="E773" s="2" t="str">
        <f>VLOOKUP(A773, Sheet3!$J$1:$K$3273, 2, FALSE)</f>
        <v>Urban</v>
      </c>
    </row>
    <row r="774" spans="1:5" x14ac:dyDescent="0.25">
      <c r="A774" s="2" t="s">
        <v>1331</v>
      </c>
      <c r="B774" s="2" t="s">
        <v>601</v>
      </c>
      <c r="C774" s="2">
        <v>15</v>
      </c>
      <c r="D774" s="2">
        <v>0.83190000000000008</v>
      </c>
      <c r="E774" s="2" t="str">
        <f>VLOOKUP(A774, Sheet3!$J$1:$K$3273, 2, FALSE)</f>
        <v>Rural</v>
      </c>
    </row>
    <row r="775" spans="1:5" x14ac:dyDescent="0.25">
      <c r="A775" s="2" t="s">
        <v>2122</v>
      </c>
      <c r="B775" s="2" t="s">
        <v>455</v>
      </c>
      <c r="C775" s="2">
        <v>41140</v>
      </c>
      <c r="D775" s="2">
        <v>0.94910000000000005</v>
      </c>
      <c r="E775" s="2" t="str">
        <f>VLOOKUP(A775, Sheet3!$J$1:$K$3273, 2, FALSE)</f>
        <v>Urban</v>
      </c>
    </row>
    <row r="776" spans="1:5" x14ac:dyDescent="0.25">
      <c r="A776" s="2" t="s">
        <v>3117</v>
      </c>
      <c r="B776" s="2" t="s">
        <v>630</v>
      </c>
      <c r="C776" s="2">
        <v>44</v>
      </c>
      <c r="D776" s="2">
        <v>0.70760000000000001</v>
      </c>
      <c r="E776" s="2" t="str">
        <f>VLOOKUP(A776, Sheet3!$J$1:$K$3273, 2, FALSE)</f>
        <v>Rural</v>
      </c>
    </row>
    <row r="777" spans="1:5" x14ac:dyDescent="0.25">
      <c r="A777" s="2" t="s">
        <v>954</v>
      </c>
      <c r="B777" s="2" t="s">
        <v>595</v>
      </c>
      <c r="C777" s="2">
        <v>10</v>
      </c>
      <c r="D777" s="2">
        <v>0.81900000000000006</v>
      </c>
      <c r="E777" s="2" t="str">
        <f>VLOOKUP(A777, Sheet3!$J$1:$K$3273, 2, FALSE)</f>
        <v>Rural</v>
      </c>
    </row>
    <row r="778" spans="1:5" x14ac:dyDescent="0.25">
      <c r="A778" s="2" t="s">
        <v>1744</v>
      </c>
      <c r="B778" s="2" t="s">
        <v>481</v>
      </c>
      <c r="C778" s="2">
        <v>43340</v>
      </c>
      <c r="D778" s="2">
        <v>0.80470000000000008</v>
      </c>
      <c r="E778" s="2" t="str">
        <f>VLOOKUP(A778, Sheet3!$J$1:$K$3273, 2, FALSE)</f>
        <v>Urban</v>
      </c>
    </row>
    <row r="779" spans="1:5" x14ac:dyDescent="0.25">
      <c r="A779" s="2" t="s">
        <v>2026</v>
      </c>
      <c r="B779" s="2" t="s">
        <v>371</v>
      </c>
      <c r="C779" s="2">
        <v>32820</v>
      </c>
      <c r="D779" s="2">
        <v>0.87530000000000008</v>
      </c>
      <c r="E779" s="2" t="str">
        <f>VLOOKUP(A779, Sheet3!$J$1:$K$3273, 2, FALSE)</f>
        <v>Urban</v>
      </c>
    </row>
    <row r="780" spans="1:5" x14ac:dyDescent="0.25">
      <c r="A780" s="2" t="s">
        <v>1234</v>
      </c>
      <c r="B780" s="2" t="s">
        <v>178</v>
      </c>
      <c r="C780" s="2">
        <v>14010</v>
      </c>
      <c r="D780" s="2">
        <v>0.9235000000000001</v>
      </c>
      <c r="E780" s="2" t="str">
        <f>VLOOKUP(A780, Sheet3!$J$1:$K$3273, 2, FALSE)</f>
        <v>Urban</v>
      </c>
    </row>
    <row r="781" spans="1:5" x14ac:dyDescent="0.25">
      <c r="A781" s="2" t="s">
        <v>3252</v>
      </c>
      <c r="B781" s="2" t="s">
        <v>631</v>
      </c>
      <c r="C781" s="2">
        <v>45</v>
      </c>
      <c r="D781" s="2">
        <v>0.81310000000000004</v>
      </c>
      <c r="E781" s="2" t="str">
        <f>VLOOKUP(A781, Sheet3!$J$1:$K$3273, 2, FALSE)</f>
        <v>Rural</v>
      </c>
    </row>
    <row r="782" spans="1:5" x14ac:dyDescent="0.25">
      <c r="A782" s="2" t="s">
        <v>3249</v>
      </c>
      <c r="B782" s="2" t="s">
        <v>631</v>
      </c>
      <c r="C782" s="2">
        <v>45</v>
      </c>
      <c r="D782" s="2">
        <v>0.81310000000000004</v>
      </c>
      <c r="E782" s="2" t="str">
        <f>VLOOKUP(A782, Sheet3!$J$1:$K$3273, 2, FALSE)</f>
        <v>Rural</v>
      </c>
    </row>
    <row r="783" spans="1:5" x14ac:dyDescent="0.25">
      <c r="A783" s="2" t="s">
        <v>1329</v>
      </c>
      <c r="B783" s="2" t="s">
        <v>212</v>
      </c>
      <c r="C783" s="2">
        <v>17140</v>
      </c>
      <c r="D783" s="2">
        <v>0.93320000000000003</v>
      </c>
      <c r="E783" s="2" t="str">
        <f>VLOOKUP(A783, Sheet3!$J$1:$K$3273, 2, FALSE)</f>
        <v>Urban</v>
      </c>
    </row>
    <row r="784" spans="1:5" x14ac:dyDescent="0.25">
      <c r="A784" s="2" t="s">
        <v>1050</v>
      </c>
      <c r="B784" s="2" t="s">
        <v>596</v>
      </c>
      <c r="C784" s="2">
        <v>11</v>
      </c>
      <c r="D784" s="2">
        <v>0.74040000000000006</v>
      </c>
      <c r="E784" s="2" t="str">
        <f>VLOOKUP(A784, Sheet3!$J$1:$K$3273, 2, FALSE)</f>
        <v>Rural</v>
      </c>
    </row>
    <row r="785" spans="1:5" x14ac:dyDescent="0.25">
      <c r="A785" s="2" t="s">
        <v>1433</v>
      </c>
      <c r="B785" s="2" t="s">
        <v>602</v>
      </c>
      <c r="C785" s="2">
        <v>16</v>
      </c>
      <c r="D785" s="2">
        <v>0.84020000000000006</v>
      </c>
      <c r="E785" s="2" t="str">
        <f>VLOOKUP(A785, Sheet3!$J$1:$K$3273, 2, FALSE)</f>
        <v>Rural</v>
      </c>
    </row>
    <row r="786" spans="1:5" x14ac:dyDescent="0.25">
      <c r="A786" s="2" t="s">
        <v>1330</v>
      </c>
      <c r="B786" s="2" t="s">
        <v>601</v>
      </c>
      <c r="C786" s="2">
        <v>15</v>
      </c>
      <c r="D786" s="2">
        <v>0.83190000000000008</v>
      </c>
      <c r="E786" s="2" t="str">
        <f>VLOOKUP(A786, Sheet3!$J$1:$K$3273, 2, FALSE)</f>
        <v>Rural</v>
      </c>
    </row>
    <row r="787" spans="1:5" x14ac:dyDescent="0.25">
      <c r="A787" s="2" t="s">
        <v>1524</v>
      </c>
      <c r="B787" s="2" t="s">
        <v>603</v>
      </c>
      <c r="C787" s="2">
        <v>17</v>
      </c>
      <c r="D787" s="2">
        <v>0.76670000000000005</v>
      </c>
      <c r="E787" s="2" t="str">
        <f>VLOOKUP(A787, Sheet3!$J$1:$K$3273, 2, FALSE)</f>
        <v>Rural</v>
      </c>
    </row>
    <row r="788" spans="1:5" x14ac:dyDescent="0.25">
      <c r="A788" s="2" t="s">
        <v>3116</v>
      </c>
      <c r="B788" s="2" t="s">
        <v>630</v>
      </c>
      <c r="C788" s="2">
        <v>44</v>
      </c>
      <c r="D788" s="2">
        <v>0.70760000000000001</v>
      </c>
      <c r="E788" s="2" t="str">
        <f>VLOOKUP(A788, Sheet3!$J$1:$K$3273, 2, FALSE)</f>
        <v>Rural</v>
      </c>
    </row>
    <row r="789" spans="1:5" x14ac:dyDescent="0.25">
      <c r="A789" s="2" t="s">
        <v>2216</v>
      </c>
      <c r="B789" s="2" t="s">
        <v>613</v>
      </c>
      <c r="C789" s="2">
        <v>27</v>
      </c>
      <c r="D789" s="2">
        <v>0.86920000000000008</v>
      </c>
      <c r="E789" s="2" t="str">
        <f>VLOOKUP(A789, Sheet3!$J$1:$K$3273, 2, FALSE)</f>
        <v>Rural</v>
      </c>
    </row>
    <row r="790" spans="1:5" x14ac:dyDescent="0.25">
      <c r="A790" s="2" t="s">
        <v>2664</v>
      </c>
      <c r="B790" s="2" t="s">
        <v>622</v>
      </c>
      <c r="C790" s="2">
        <v>36</v>
      </c>
      <c r="D790" s="2">
        <v>0.81040000000000001</v>
      </c>
      <c r="E790" s="2" t="str">
        <f>VLOOKUP(A790, Sheet3!$J$1:$K$3273, 2, FALSE)</f>
        <v>Rural</v>
      </c>
    </row>
    <row r="791" spans="1:5" x14ac:dyDescent="0.25">
      <c r="A791" s="2" t="s">
        <v>820</v>
      </c>
      <c r="B791" s="2" t="s">
        <v>591</v>
      </c>
      <c r="C791" s="2">
        <v>5</v>
      </c>
      <c r="D791" s="2">
        <v>1.2890000000000001</v>
      </c>
      <c r="E791" s="2" t="str">
        <f>VLOOKUP(A791, Sheet3!$J$1:$K$3273, 2, FALSE)</f>
        <v>Rural</v>
      </c>
    </row>
    <row r="792" spans="1:5" x14ac:dyDescent="0.25">
      <c r="A792" s="2" t="s">
        <v>1434</v>
      </c>
      <c r="B792" s="2" t="s">
        <v>602</v>
      </c>
      <c r="C792" s="2">
        <v>16</v>
      </c>
      <c r="D792" s="2">
        <v>0.84020000000000006</v>
      </c>
      <c r="E792" s="2" t="str">
        <f>VLOOKUP(A792, Sheet3!$J$1:$K$3273, 2, FALSE)</f>
        <v>Rural</v>
      </c>
    </row>
    <row r="793" spans="1:5" x14ac:dyDescent="0.25">
      <c r="A793" s="2" t="s">
        <v>1332</v>
      </c>
      <c r="B793" s="2" t="s">
        <v>389</v>
      </c>
      <c r="C793" s="2">
        <v>34620</v>
      </c>
      <c r="D793" s="2">
        <v>0.89410000000000001</v>
      </c>
      <c r="E793" s="2" t="str">
        <f>VLOOKUP(A793, Sheet3!$J$1:$K$3273, 2, FALSE)</f>
        <v>Urban</v>
      </c>
    </row>
    <row r="794" spans="1:5" x14ac:dyDescent="0.25">
      <c r="A794" s="2" t="s">
        <v>2442</v>
      </c>
      <c r="B794" s="2" t="s">
        <v>619</v>
      </c>
      <c r="C794" s="2">
        <v>33</v>
      </c>
      <c r="D794" s="2">
        <v>0.8448</v>
      </c>
      <c r="E794" s="2" t="str">
        <f>VLOOKUP(A794, Sheet3!$J$1:$K$3273, 2, FALSE)</f>
        <v>Rural</v>
      </c>
    </row>
    <row r="795" spans="1:5" x14ac:dyDescent="0.25">
      <c r="A795" s="2" t="s">
        <v>2665</v>
      </c>
      <c r="B795" s="2" t="s">
        <v>223</v>
      </c>
      <c r="C795" s="2">
        <v>18140</v>
      </c>
      <c r="D795" s="2">
        <v>0.9457000000000001</v>
      </c>
      <c r="E795" s="2" t="str">
        <f>VLOOKUP(A795, Sheet3!$J$1:$K$3273, 2, FALSE)</f>
        <v>Urban</v>
      </c>
    </row>
    <row r="796" spans="1:5" x14ac:dyDescent="0.25">
      <c r="A796" s="2" t="s">
        <v>2753</v>
      </c>
      <c r="B796" s="2" t="s">
        <v>623</v>
      </c>
      <c r="C796" s="2">
        <v>37</v>
      </c>
      <c r="D796" s="2">
        <v>0.77029999999999998</v>
      </c>
      <c r="E796" s="2" t="str">
        <f>VLOOKUP(A796, Sheet3!$J$1:$K$3273, 2, FALSE)</f>
        <v>Rural</v>
      </c>
    </row>
    <row r="797" spans="1:5" x14ac:dyDescent="0.25">
      <c r="A797" s="2" t="s">
        <v>2867</v>
      </c>
      <c r="B797" s="2" t="s">
        <v>421</v>
      </c>
      <c r="C797" s="2">
        <v>37964</v>
      </c>
      <c r="D797" s="2">
        <v>1.1098000000000001</v>
      </c>
      <c r="E797" s="2" t="str">
        <f>VLOOKUP(A797, Sheet3!$J$1:$K$3273, 2, FALSE)</f>
        <v>Urban</v>
      </c>
    </row>
    <row r="798" spans="1:5" x14ac:dyDescent="0.25">
      <c r="A798" s="2" t="s">
        <v>880</v>
      </c>
      <c r="B798" s="2" t="s">
        <v>592</v>
      </c>
      <c r="C798" s="2">
        <v>6</v>
      </c>
      <c r="D798" s="2">
        <v>1.0081</v>
      </c>
      <c r="E798" s="2" t="str">
        <f>VLOOKUP(A798, Sheet3!$J$1:$K$3273, 2, FALSE)</f>
        <v>Rural</v>
      </c>
    </row>
    <row r="799" spans="1:5" x14ac:dyDescent="0.25">
      <c r="A799" s="2" t="s">
        <v>1865</v>
      </c>
      <c r="B799" s="2" t="s">
        <v>609</v>
      </c>
      <c r="C799" s="2">
        <v>23</v>
      </c>
      <c r="D799" s="2">
        <v>0.83679999999999999</v>
      </c>
      <c r="E799" s="2" t="str">
        <f>VLOOKUP(A799, Sheet3!$J$1:$K$3273, 2, FALSE)</f>
        <v>Rural</v>
      </c>
    </row>
    <row r="800" spans="1:5" x14ac:dyDescent="0.25">
      <c r="A800" s="2" t="s">
        <v>3250</v>
      </c>
      <c r="B800" s="2" t="s">
        <v>631</v>
      </c>
      <c r="C800" s="2">
        <v>45</v>
      </c>
      <c r="D800" s="2">
        <v>0.81310000000000004</v>
      </c>
      <c r="E800" s="2" t="str">
        <f>VLOOKUP(A800, Sheet3!$J$1:$K$3273, 2, FALSE)</f>
        <v>Rural</v>
      </c>
    </row>
    <row r="801" spans="1:5" x14ac:dyDescent="0.25">
      <c r="A801" s="2" t="s">
        <v>706</v>
      </c>
      <c r="B801" s="2" t="s">
        <v>588</v>
      </c>
      <c r="C801" s="2">
        <v>2</v>
      </c>
      <c r="D801" s="2">
        <v>1.2688000000000001</v>
      </c>
      <c r="E801" s="2" t="str">
        <f>VLOOKUP(A801, Sheet3!$J$1:$K$3273, 2, FALSE)</f>
        <v>Rural</v>
      </c>
    </row>
    <row r="802" spans="1:5" x14ac:dyDescent="0.25">
      <c r="A802" s="2" t="s">
        <v>2123</v>
      </c>
      <c r="B802" s="2" t="s">
        <v>612</v>
      </c>
      <c r="C802" s="2">
        <v>26</v>
      </c>
      <c r="D802" s="2">
        <v>0.78550000000000009</v>
      </c>
      <c r="E802" s="2" t="str">
        <f>VLOOKUP(A802, Sheet3!$J$1:$K$3273, 2, FALSE)</f>
        <v>Rural</v>
      </c>
    </row>
    <row r="803" spans="1:5" x14ac:dyDescent="0.25">
      <c r="A803" s="2" t="s">
        <v>3251</v>
      </c>
      <c r="B803" s="2" t="s">
        <v>228</v>
      </c>
      <c r="C803" s="2">
        <v>19124</v>
      </c>
      <c r="D803" s="2">
        <v>0.97470000000000001</v>
      </c>
      <c r="E803" s="2" t="str">
        <f>VLOOKUP(A803, Sheet3!$J$1:$K$3273, 2, FALSE)</f>
        <v>Urban</v>
      </c>
    </row>
    <row r="804" spans="1:5" x14ac:dyDescent="0.25">
      <c r="A804" s="2" t="s">
        <v>881</v>
      </c>
      <c r="B804" s="2" t="s">
        <v>237</v>
      </c>
      <c r="C804" s="2">
        <v>19740</v>
      </c>
      <c r="D804" s="2">
        <v>1.0183</v>
      </c>
      <c r="E804" s="2" t="str">
        <f>VLOOKUP(A804, Sheet3!$J$1:$K$3273, 2, FALSE)</f>
        <v>Urban</v>
      </c>
    </row>
    <row r="805" spans="1:5" x14ac:dyDescent="0.25">
      <c r="A805" s="2" t="s">
        <v>1435</v>
      </c>
      <c r="B805" s="2" t="s">
        <v>602</v>
      </c>
      <c r="C805" s="2">
        <v>16</v>
      </c>
      <c r="D805" s="2">
        <v>0.84020000000000006</v>
      </c>
      <c r="E805" s="2" t="str">
        <f>VLOOKUP(A805, Sheet3!$J$1:$K$3273, 2, FALSE)</f>
        <v>Rural</v>
      </c>
    </row>
    <row r="806" spans="1:5" x14ac:dyDescent="0.25">
      <c r="A806" s="2" t="s">
        <v>2817</v>
      </c>
      <c r="B806" s="2" t="s">
        <v>172</v>
      </c>
      <c r="C806" s="2">
        <v>13460</v>
      </c>
      <c r="D806" s="2">
        <v>1.1625000000000001</v>
      </c>
      <c r="E806" s="2" t="str">
        <f>VLOOKUP(A806, Sheet3!$J$1:$K$3273, 2, FALSE)</f>
        <v>Urban</v>
      </c>
    </row>
    <row r="807" spans="1:5" x14ac:dyDescent="0.25">
      <c r="A807" s="2" t="s">
        <v>758</v>
      </c>
      <c r="B807" s="2" t="s">
        <v>590</v>
      </c>
      <c r="C807" s="2">
        <v>4</v>
      </c>
      <c r="D807" s="2">
        <v>0.7278</v>
      </c>
      <c r="E807" s="2" t="str">
        <f>VLOOKUP(A807, Sheet3!$J$1:$K$3273, 2, FALSE)</f>
        <v>Rural</v>
      </c>
    </row>
    <row r="808" spans="1:5" x14ac:dyDescent="0.25">
      <c r="A808" s="2" t="s">
        <v>2284</v>
      </c>
      <c r="B808" s="2" t="s">
        <v>614</v>
      </c>
      <c r="C808" s="2">
        <v>28</v>
      </c>
      <c r="D808" s="2">
        <v>0.89340000000000008</v>
      </c>
      <c r="E808" s="2" t="str">
        <f>VLOOKUP(A808, Sheet3!$J$1:$K$3273, 2, FALSE)</f>
        <v>Rural</v>
      </c>
    </row>
    <row r="809" spans="1:5" x14ac:dyDescent="0.25">
      <c r="A809" s="2" t="s">
        <v>3049</v>
      </c>
      <c r="B809" s="2" t="s">
        <v>629</v>
      </c>
      <c r="C809" s="2">
        <v>43</v>
      </c>
      <c r="D809" s="2">
        <v>0.78860000000000008</v>
      </c>
      <c r="E809" s="2" t="str">
        <f>VLOOKUP(A809, Sheet3!$J$1:$K$3273, 2, FALSE)</f>
        <v>Rural</v>
      </c>
    </row>
    <row r="810" spans="1:5" x14ac:dyDescent="0.25">
      <c r="A810" s="2" t="s">
        <v>2754</v>
      </c>
      <c r="B810" s="2" t="s">
        <v>623</v>
      </c>
      <c r="C810" s="2">
        <v>37</v>
      </c>
      <c r="D810" s="2">
        <v>0.77029999999999998</v>
      </c>
      <c r="E810" s="2" t="str">
        <f>VLOOKUP(A810, Sheet3!$J$1:$K$3273, 2, FALSE)</f>
        <v>Rural</v>
      </c>
    </row>
    <row r="811" spans="1:5" x14ac:dyDescent="0.25">
      <c r="A811" s="2" t="s">
        <v>3050</v>
      </c>
      <c r="B811" s="2" t="s">
        <v>629</v>
      </c>
      <c r="C811" s="2">
        <v>43</v>
      </c>
      <c r="D811" s="2">
        <v>0.78860000000000008</v>
      </c>
      <c r="E811" s="2" t="str">
        <f>VLOOKUP(A811, Sheet3!$J$1:$K$3273, 2, FALSE)</f>
        <v>Rural</v>
      </c>
    </row>
    <row r="812" spans="1:5" x14ac:dyDescent="0.25">
      <c r="A812" s="2" t="s">
        <v>3253</v>
      </c>
      <c r="B812" s="2" t="s">
        <v>631</v>
      </c>
      <c r="C812" s="2">
        <v>45</v>
      </c>
      <c r="D812" s="2">
        <v>0.81310000000000004</v>
      </c>
      <c r="E812" s="2" t="str">
        <f>VLOOKUP(A812, Sheet3!$J$1:$K$3273, 2, FALSE)</f>
        <v>Rural</v>
      </c>
    </row>
    <row r="813" spans="1:5" x14ac:dyDescent="0.25">
      <c r="A813" s="2" t="s">
        <v>3511</v>
      </c>
      <c r="B813" s="2" t="s">
        <v>634</v>
      </c>
      <c r="C813" s="2">
        <v>49</v>
      </c>
      <c r="D813" s="2">
        <v>0.76690000000000003</v>
      </c>
      <c r="E813" s="2" t="str">
        <f>VLOOKUP(A813, Sheet3!$J$1:$K$3273, 2, FALSE)</f>
        <v>Rural</v>
      </c>
    </row>
    <row r="814" spans="1:5" x14ac:dyDescent="0.25">
      <c r="A814" s="2" t="s">
        <v>2602</v>
      </c>
      <c r="B814" s="2" t="s">
        <v>621</v>
      </c>
      <c r="C814" s="2">
        <v>35</v>
      </c>
      <c r="D814" s="2">
        <v>0.85040000000000004</v>
      </c>
      <c r="E814" s="2" t="str">
        <f>VLOOKUP(A814, Sheet3!$J$1:$K$3273, 2, FALSE)</f>
        <v>Rural</v>
      </c>
    </row>
    <row r="815" spans="1:5" x14ac:dyDescent="0.25">
      <c r="A815" s="2" t="s">
        <v>1436</v>
      </c>
      <c r="B815" s="2" t="s">
        <v>602</v>
      </c>
      <c r="C815" s="2">
        <v>16</v>
      </c>
      <c r="D815" s="2">
        <v>0.84020000000000006</v>
      </c>
      <c r="E815" s="2" t="str">
        <f>VLOOKUP(A815, Sheet3!$J$1:$K$3273, 2, FALSE)</f>
        <v>Rural</v>
      </c>
    </row>
    <row r="816" spans="1:5" x14ac:dyDescent="0.25">
      <c r="A816" s="2" t="s">
        <v>1525</v>
      </c>
      <c r="B816" s="2" t="s">
        <v>603</v>
      </c>
      <c r="C816" s="2">
        <v>17</v>
      </c>
      <c r="D816" s="2">
        <v>0.76670000000000005</v>
      </c>
      <c r="E816" s="2" t="str">
        <f>VLOOKUP(A816, Sheet3!$J$1:$K$3273, 2, FALSE)</f>
        <v>Rural</v>
      </c>
    </row>
    <row r="817" spans="1:5" x14ac:dyDescent="0.25">
      <c r="A817" s="2" t="s">
        <v>1866</v>
      </c>
      <c r="B817" s="2" t="s">
        <v>609</v>
      </c>
      <c r="C817" s="2">
        <v>23</v>
      </c>
      <c r="D817" s="2">
        <v>0.83679999999999999</v>
      </c>
      <c r="E817" s="2" t="str">
        <f>VLOOKUP(A817, Sheet3!$J$1:$K$3273, 2, FALSE)</f>
        <v>Rural</v>
      </c>
    </row>
    <row r="818" spans="1:5" x14ac:dyDescent="0.25">
      <c r="A818" s="2" t="s">
        <v>3118</v>
      </c>
      <c r="B818" s="2" t="s">
        <v>394</v>
      </c>
      <c r="C818" s="2">
        <v>34980</v>
      </c>
      <c r="D818" s="2">
        <v>0.8841</v>
      </c>
      <c r="E818" s="2" t="str">
        <f>VLOOKUP(A818, Sheet3!$J$1:$K$3273, 2, FALSE)</f>
        <v>Urban</v>
      </c>
    </row>
    <row r="819" spans="1:5" x14ac:dyDescent="0.25">
      <c r="A819" s="2" t="s">
        <v>707</v>
      </c>
      <c r="B819" s="2" t="s">
        <v>588</v>
      </c>
      <c r="C819" s="2">
        <v>2</v>
      </c>
      <c r="D819" s="2">
        <v>1.2688000000000001</v>
      </c>
      <c r="E819" s="2" t="str">
        <f>VLOOKUP(A819, Sheet3!$J$1:$K$3273, 2, FALSE)</f>
        <v>Rural</v>
      </c>
    </row>
    <row r="820" spans="1:5" x14ac:dyDescent="0.25">
      <c r="A820" s="2" t="s">
        <v>3004</v>
      </c>
      <c r="B820" s="2" t="s">
        <v>628</v>
      </c>
      <c r="C820" s="2">
        <v>42</v>
      </c>
      <c r="D820" s="2">
        <v>0.83050000000000002</v>
      </c>
      <c r="E820" s="2" t="str">
        <f>VLOOKUP(A820, Sheet3!$J$1:$K$3273, 2, FALSE)</f>
        <v>Rural</v>
      </c>
    </row>
    <row r="821" spans="1:5" x14ac:dyDescent="0.25">
      <c r="A821" s="2" t="s">
        <v>3254</v>
      </c>
      <c r="B821" s="2" t="s">
        <v>631</v>
      </c>
      <c r="C821" s="2">
        <v>45</v>
      </c>
      <c r="D821" s="2">
        <v>0.81310000000000004</v>
      </c>
      <c r="E821" s="2" t="str">
        <f>VLOOKUP(A821, Sheet3!$J$1:$K$3273, 2, FALSE)</f>
        <v>Rural</v>
      </c>
    </row>
    <row r="822" spans="1:5" x14ac:dyDescent="0.25">
      <c r="A822" s="2" t="s">
        <v>3512</v>
      </c>
      <c r="B822" s="2" t="s">
        <v>442</v>
      </c>
      <c r="C822" s="2">
        <v>40060</v>
      </c>
      <c r="D822" s="2">
        <v>0.92280000000000006</v>
      </c>
      <c r="E822" s="2" t="str">
        <f>VLOOKUP(A822, Sheet3!$J$1:$K$3273, 2, FALSE)</f>
        <v>Urban</v>
      </c>
    </row>
    <row r="823" spans="1:5" x14ac:dyDescent="0.25">
      <c r="A823" s="2" t="s">
        <v>2603</v>
      </c>
      <c r="B823" s="2" t="s">
        <v>621</v>
      </c>
      <c r="C823" s="2">
        <v>35</v>
      </c>
      <c r="D823" s="2">
        <v>0.85040000000000004</v>
      </c>
      <c r="E823" s="2" t="str">
        <f>VLOOKUP(A823, Sheet3!$J$1:$K$3273, 2, FALSE)</f>
        <v>Rural</v>
      </c>
    </row>
    <row r="824" spans="1:5" x14ac:dyDescent="0.25">
      <c r="A824" s="2" t="s">
        <v>955</v>
      </c>
      <c r="B824" s="2" t="s">
        <v>595</v>
      </c>
      <c r="C824" s="2">
        <v>10</v>
      </c>
      <c r="D824" s="2">
        <v>0.81900000000000006</v>
      </c>
      <c r="E824" s="2" t="str">
        <f>VLOOKUP(A824, Sheet3!$J$1:$K$3273, 2, FALSE)</f>
        <v>Rural</v>
      </c>
    </row>
    <row r="825" spans="1:5" x14ac:dyDescent="0.25">
      <c r="A825" s="2" t="s">
        <v>2285</v>
      </c>
      <c r="B825" s="2" t="s">
        <v>484</v>
      </c>
      <c r="C825" s="2">
        <v>43580</v>
      </c>
      <c r="D825" s="2">
        <v>0.84820000000000007</v>
      </c>
      <c r="E825" s="2" t="str">
        <f>VLOOKUP(A825, Sheet3!$J$1:$K$3273, 2, FALSE)</f>
        <v>Urban</v>
      </c>
    </row>
    <row r="826" spans="1:5" x14ac:dyDescent="0.25">
      <c r="A826" s="2" t="s">
        <v>3631</v>
      </c>
      <c r="B826" s="2" t="s">
        <v>636</v>
      </c>
      <c r="C826" s="2">
        <v>51</v>
      </c>
      <c r="D826" s="2">
        <v>0.73</v>
      </c>
      <c r="E826" s="2" t="str">
        <f>VLOOKUP(A826, Sheet3!$J$1:$K$3273, 2, FALSE)</f>
        <v>Rural</v>
      </c>
    </row>
    <row r="827" spans="1:5" x14ac:dyDescent="0.25">
      <c r="A827" s="2" t="s">
        <v>1052</v>
      </c>
      <c r="B827" s="2" t="s">
        <v>596</v>
      </c>
      <c r="C827" s="2">
        <v>11</v>
      </c>
      <c r="D827" s="2">
        <v>0.74040000000000006</v>
      </c>
      <c r="E827" s="2" t="str">
        <f>VLOOKUP(A827, Sheet3!$J$1:$K$3273, 2, FALSE)</f>
        <v>Rural</v>
      </c>
    </row>
    <row r="828" spans="1:5" x14ac:dyDescent="0.25">
      <c r="A828" s="2" t="s">
        <v>1942</v>
      </c>
      <c r="B828" s="2" t="s">
        <v>445</v>
      </c>
      <c r="C828" s="2">
        <v>40340</v>
      </c>
      <c r="D828" s="2">
        <v>1.0686</v>
      </c>
      <c r="E828" s="2" t="str">
        <f>VLOOKUP(A828, Sheet3!$J$1:$K$3273, 2, FALSE)</f>
        <v>Urban</v>
      </c>
    </row>
    <row r="829" spans="1:5" x14ac:dyDescent="0.25">
      <c r="A829" s="2" t="s">
        <v>2286</v>
      </c>
      <c r="B829" s="2" t="s">
        <v>614</v>
      </c>
      <c r="C829" s="2">
        <v>28</v>
      </c>
      <c r="D829" s="2">
        <v>0.89340000000000008</v>
      </c>
      <c r="E829" s="2" t="str">
        <f>VLOOKUP(A829, Sheet3!$J$1:$K$3273, 2, FALSE)</f>
        <v>Rural</v>
      </c>
    </row>
    <row r="830" spans="1:5" x14ac:dyDescent="0.25">
      <c r="A830" s="2" t="s">
        <v>3691</v>
      </c>
      <c r="B830" s="2" t="s">
        <v>637</v>
      </c>
      <c r="C830" s="2">
        <v>52</v>
      </c>
      <c r="D830" s="2">
        <v>0.8832000000000001</v>
      </c>
      <c r="E830" s="2" t="str">
        <f>VLOOKUP(A830, Sheet3!$J$1:$K$3273, 2, FALSE)</f>
        <v>Rural</v>
      </c>
    </row>
    <row r="831" spans="1:5" x14ac:dyDescent="0.25">
      <c r="A831" s="2" t="s">
        <v>882</v>
      </c>
      <c r="B831" s="2" t="s">
        <v>592</v>
      </c>
      <c r="C831" s="2">
        <v>6</v>
      </c>
      <c r="D831" s="2">
        <v>1.0081</v>
      </c>
      <c r="E831" s="2" t="str">
        <f>VLOOKUP(A831, Sheet3!$J$1:$K$3273, 2, FALSE)</f>
        <v>Rural</v>
      </c>
    </row>
    <row r="832" spans="1:5" x14ac:dyDescent="0.25">
      <c r="A832" s="2" t="s">
        <v>2405</v>
      </c>
      <c r="B832" s="2" t="s">
        <v>344</v>
      </c>
      <c r="C832" s="2">
        <v>29740</v>
      </c>
      <c r="D832" s="2">
        <v>0.90040000000000009</v>
      </c>
      <c r="E832" s="2" t="str">
        <f>VLOOKUP(A832, Sheet3!$J$1:$K$3273, 2, FALSE)</f>
        <v>Urban</v>
      </c>
    </row>
    <row r="833" spans="1:5" x14ac:dyDescent="0.25">
      <c r="A833" s="2" t="s">
        <v>1526</v>
      </c>
      <c r="B833" s="2" t="s">
        <v>455</v>
      </c>
      <c r="C833" s="2">
        <v>41140</v>
      </c>
      <c r="D833" s="2">
        <v>0.94910000000000005</v>
      </c>
      <c r="E833" s="2" t="str">
        <f>VLOOKUP(A833, Sheet3!$J$1:$K$3273, 2, FALSE)</f>
        <v>Urban</v>
      </c>
    </row>
    <row r="834" spans="1:5" x14ac:dyDescent="0.25">
      <c r="A834" s="2" t="s">
        <v>3255</v>
      </c>
      <c r="B834" s="2" t="s">
        <v>631</v>
      </c>
      <c r="C834" s="2">
        <v>45</v>
      </c>
      <c r="D834" s="2">
        <v>0.81310000000000004</v>
      </c>
      <c r="E834" s="2" t="str">
        <f>VLOOKUP(A834, Sheet3!$J$1:$K$3273, 2, FALSE)</f>
        <v>Rural</v>
      </c>
    </row>
    <row r="835" spans="1:5" x14ac:dyDescent="0.25">
      <c r="A835" s="2" t="s">
        <v>1053</v>
      </c>
      <c r="B835" s="2" t="s">
        <v>596</v>
      </c>
      <c r="C835" s="2">
        <v>11</v>
      </c>
      <c r="D835" s="2">
        <v>0.74040000000000006</v>
      </c>
      <c r="E835" s="2" t="str">
        <f>VLOOKUP(A835, Sheet3!$J$1:$K$3273, 2, FALSE)</f>
        <v>Rural</v>
      </c>
    </row>
    <row r="836" spans="1:5" x14ac:dyDescent="0.25">
      <c r="A836" s="2" t="s">
        <v>3692</v>
      </c>
      <c r="B836" s="2" t="s">
        <v>637</v>
      </c>
      <c r="C836" s="2">
        <v>52</v>
      </c>
      <c r="D836" s="2">
        <v>0.8832000000000001</v>
      </c>
      <c r="E836" s="2" t="str">
        <f>VLOOKUP(A836, Sheet3!$J$1:$K$3273, 2, FALSE)</f>
        <v>Rural</v>
      </c>
    </row>
    <row r="837" spans="1:5" x14ac:dyDescent="0.25">
      <c r="A837" s="2" t="s">
        <v>2932</v>
      </c>
      <c r="B837" s="2" t="s">
        <v>467</v>
      </c>
      <c r="C837" s="2">
        <v>41980</v>
      </c>
      <c r="D837" s="2">
        <v>0.41860000000000003</v>
      </c>
      <c r="E837" s="2" t="str">
        <f>VLOOKUP(A837, Sheet3!$J$1:$K$3273, 2, FALSE)</f>
        <v>Urban</v>
      </c>
    </row>
    <row r="838" spans="1:5" x14ac:dyDescent="0.25">
      <c r="A838" s="2" t="s">
        <v>1816</v>
      </c>
      <c r="B838" s="2" t="s">
        <v>607</v>
      </c>
      <c r="C838" s="2">
        <v>21</v>
      </c>
      <c r="D838" s="2">
        <v>0.88460000000000005</v>
      </c>
      <c r="E838" s="2" t="str">
        <f>VLOOKUP(A838, Sheet3!$J$1:$K$3273, 2, FALSE)</f>
        <v>Rural</v>
      </c>
    </row>
    <row r="839" spans="1:5" x14ac:dyDescent="0.25">
      <c r="A839" s="2" t="s">
        <v>3005</v>
      </c>
      <c r="B839" s="2" t="s">
        <v>205</v>
      </c>
      <c r="C839" s="2">
        <v>16700</v>
      </c>
      <c r="D839" s="2">
        <v>0.89250000000000007</v>
      </c>
      <c r="E839" s="2" t="str">
        <f>VLOOKUP(A839, Sheet3!$J$1:$K$3273, 2, FALSE)</f>
        <v>Urban</v>
      </c>
    </row>
    <row r="840" spans="1:5" x14ac:dyDescent="0.25">
      <c r="A840" s="2" t="s">
        <v>1054</v>
      </c>
      <c r="B840" s="2" t="s">
        <v>140</v>
      </c>
      <c r="C840" s="2">
        <v>10500</v>
      </c>
      <c r="D840" s="2">
        <v>0.80700000000000005</v>
      </c>
      <c r="E840" s="2" t="str">
        <f>VLOOKUP(A840, Sheet3!$J$1:$K$3273, 2, FALSE)</f>
        <v>Urban</v>
      </c>
    </row>
    <row r="841" spans="1:5" x14ac:dyDescent="0.25">
      <c r="A841" s="2" t="s">
        <v>883</v>
      </c>
      <c r="B841" s="2" t="s">
        <v>237</v>
      </c>
      <c r="C841" s="2">
        <v>19740</v>
      </c>
      <c r="D841" s="2">
        <v>1.0183</v>
      </c>
      <c r="E841" s="2" t="str">
        <f>VLOOKUP(A841, Sheet3!$J$1:$K$3273, 2, FALSE)</f>
        <v>Urban</v>
      </c>
    </row>
    <row r="842" spans="1:5" x14ac:dyDescent="0.25">
      <c r="A842" s="2" t="s">
        <v>1055</v>
      </c>
      <c r="B842" s="2" t="s">
        <v>157</v>
      </c>
      <c r="C842" s="2">
        <v>12060</v>
      </c>
      <c r="D842" s="2">
        <v>0.93710000000000004</v>
      </c>
      <c r="E842" s="2" t="str">
        <f>VLOOKUP(A842, Sheet3!$J$1:$K$3273, 2, FALSE)</f>
        <v>Urban</v>
      </c>
    </row>
    <row r="843" spans="1:5" x14ac:dyDescent="0.25">
      <c r="A843" s="2" t="s">
        <v>1235</v>
      </c>
      <c r="B843" s="2" t="s">
        <v>600</v>
      </c>
      <c r="C843" s="2">
        <v>14</v>
      </c>
      <c r="D843" s="2">
        <v>0.82420000000000004</v>
      </c>
      <c r="E843" s="2" t="str">
        <f>VLOOKUP(A843, Sheet3!$J$1:$K$3273, 2, FALSE)</f>
        <v>Rural</v>
      </c>
    </row>
    <row r="844" spans="1:5" x14ac:dyDescent="0.25">
      <c r="A844" s="2" t="s">
        <v>1527</v>
      </c>
      <c r="B844" s="2" t="s">
        <v>346</v>
      </c>
      <c r="C844" s="2">
        <v>29940</v>
      </c>
      <c r="D844" s="2">
        <v>0.86760000000000004</v>
      </c>
      <c r="E844" s="2" t="str">
        <f>VLOOKUP(A844, Sheet3!$J$1:$K$3273, 2, FALSE)</f>
        <v>Urban</v>
      </c>
    </row>
    <row r="845" spans="1:5" x14ac:dyDescent="0.25">
      <c r="A845" s="2" t="s">
        <v>1943</v>
      </c>
      <c r="B845" s="2" t="s">
        <v>610</v>
      </c>
      <c r="C845" s="2">
        <v>24</v>
      </c>
      <c r="D845" s="2">
        <v>0.90450000000000008</v>
      </c>
      <c r="E845" s="2" t="str">
        <f>VLOOKUP(A845, Sheet3!$J$1:$K$3273, 2, FALSE)</f>
        <v>Rural</v>
      </c>
    </row>
    <row r="846" spans="1:5" x14ac:dyDescent="0.25">
      <c r="A846" s="2" t="s">
        <v>2124</v>
      </c>
      <c r="B846" s="2" t="s">
        <v>612</v>
      </c>
      <c r="C846" s="2">
        <v>26</v>
      </c>
      <c r="D846" s="2">
        <v>0.78550000000000009</v>
      </c>
      <c r="E846" s="2" t="str">
        <f>VLOOKUP(A846, Sheet3!$J$1:$K$3273, 2, FALSE)</f>
        <v>Rural</v>
      </c>
    </row>
    <row r="847" spans="1:5" x14ac:dyDescent="0.25">
      <c r="A847" s="2" t="s">
        <v>2287</v>
      </c>
      <c r="B847" s="2" t="s">
        <v>411</v>
      </c>
      <c r="C847" s="2">
        <v>36540</v>
      </c>
      <c r="D847" s="2">
        <v>0.92890000000000006</v>
      </c>
      <c r="E847" s="2" t="str">
        <f>VLOOKUP(A847, Sheet3!$J$1:$K$3273, 2, FALSE)</f>
        <v>Urban</v>
      </c>
    </row>
    <row r="848" spans="1:5" x14ac:dyDescent="0.25">
      <c r="A848" s="2" t="s">
        <v>2354</v>
      </c>
      <c r="B848" s="2" t="s">
        <v>615</v>
      </c>
      <c r="C848" s="2">
        <v>29</v>
      </c>
      <c r="D848" s="2">
        <v>0.89880000000000004</v>
      </c>
      <c r="E848" s="2" t="str">
        <f>VLOOKUP(A848, Sheet3!$J$1:$K$3273, 2, FALSE)</f>
        <v>Rural</v>
      </c>
    </row>
    <row r="849" spans="1:5" x14ac:dyDescent="0.25">
      <c r="A849" s="2" t="s">
        <v>2818</v>
      </c>
      <c r="B849" s="2" t="s">
        <v>624</v>
      </c>
      <c r="C849" s="2">
        <v>38</v>
      </c>
      <c r="D849" s="2">
        <v>1.0561</v>
      </c>
      <c r="E849" s="2" t="str">
        <f>VLOOKUP(A849, Sheet3!$J$1:$K$3273, 2, FALSE)</f>
        <v>Rural</v>
      </c>
    </row>
    <row r="850" spans="1:5" x14ac:dyDescent="0.25">
      <c r="A850" s="2" t="s">
        <v>3051</v>
      </c>
      <c r="B850" s="2" t="s">
        <v>629</v>
      </c>
      <c r="C850" s="2">
        <v>43</v>
      </c>
      <c r="D850" s="2">
        <v>0.78860000000000008</v>
      </c>
      <c r="E850" s="2" t="str">
        <f>VLOOKUP(A850, Sheet3!$J$1:$K$3273, 2, FALSE)</f>
        <v>Rural</v>
      </c>
    </row>
    <row r="851" spans="1:5" x14ac:dyDescent="0.25">
      <c r="A851" s="2" t="s">
        <v>3594</v>
      </c>
      <c r="B851" s="2" t="s">
        <v>528</v>
      </c>
      <c r="C851" s="2">
        <v>48300</v>
      </c>
      <c r="D851" s="2">
        <v>0.94000000000000006</v>
      </c>
      <c r="E851" s="2" t="str">
        <f>VLOOKUP(A851, Sheet3!$J$1:$K$3273, 2, FALSE)</f>
        <v>Urban</v>
      </c>
    </row>
    <row r="852" spans="1:5" x14ac:dyDescent="0.25">
      <c r="A852" s="2" t="s">
        <v>3693</v>
      </c>
      <c r="B852" s="2" t="s">
        <v>243</v>
      </c>
      <c r="C852" s="2">
        <v>20260</v>
      </c>
      <c r="D852" s="2">
        <v>0.96830000000000005</v>
      </c>
      <c r="E852" s="2" t="str">
        <f>VLOOKUP(A852, Sheet3!$J$1:$K$3273, 2, FALSE)</f>
        <v>Urban</v>
      </c>
    </row>
    <row r="853" spans="1:5" x14ac:dyDescent="0.25">
      <c r="A853" s="2" t="s">
        <v>759</v>
      </c>
      <c r="B853" s="2" t="s">
        <v>590</v>
      </c>
      <c r="C853" s="2">
        <v>4</v>
      </c>
      <c r="D853" s="2">
        <v>0.7278</v>
      </c>
      <c r="E853" s="2" t="str">
        <f>VLOOKUP(A853, Sheet3!$J$1:$K$3273, 2, FALSE)</f>
        <v>Rural</v>
      </c>
    </row>
    <row r="854" spans="1:5" x14ac:dyDescent="0.25">
      <c r="A854" s="2" t="s">
        <v>1236</v>
      </c>
      <c r="B854" s="2" t="s">
        <v>210</v>
      </c>
      <c r="C854" s="2">
        <v>16974</v>
      </c>
      <c r="D854" s="2">
        <v>1.0405</v>
      </c>
      <c r="E854" s="2" t="str">
        <f>VLOOKUP(A854, Sheet3!$J$1:$K$3273, 2, FALSE)</f>
        <v>Urban</v>
      </c>
    </row>
    <row r="855" spans="1:5" x14ac:dyDescent="0.25">
      <c r="A855" s="2" t="s">
        <v>1333</v>
      </c>
      <c r="B855" s="2" t="s">
        <v>601</v>
      </c>
      <c r="C855" s="2">
        <v>15</v>
      </c>
      <c r="D855" s="2">
        <v>0.83190000000000008</v>
      </c>
      <c r="E855" s="2" t="str">
        <f>VLOOKUP(A855, Sheet3!$J$1:$K$3273, 2, FALSE)</f>
        <v>Rural</v>
      </c>
    </row>
    <row r="856" spans="1:5" x14ac:dyDescent="0.25">
      <c r="A856" s="2" t="s">
        <v>242</v>
      </c>
      <c r="B856" s="2" t="s">
        <v>242</v>
      </c>
      <c r="C856" s="2">
        <v>20220</v>
      </c>
      <c r="D856" s="2">
        <v>0.88550000000000006</v>
      </c>
      <c r="E856" s="2" t="str">
        <f>VLOOKUP(A856, Sheet3!$J$1:$K$3273, 2, FALSE)</f>
        <v>Urban</v>
      </c>
    </row>
    <row r="857" spans="1:5" x14ac:dyDescent="0.25">
      <c r="A857" s="2" t="s">
        <v>3446</v>
      </c>
      <c r="B857" s="2" t="s">
        <v>632</v>
      </c>
      <c r="C857" s="2">
        <v>46</v>
      </c>
      <c r="D857" s="2">
        <v>0.88960000000000006</v>
      </c>
      <c r="E857" s="2" t="str">
        <f>VLOOKUP(A857, Sheet3!$J$1:$K$3273, 2, FALSE)</f>
        <v>Rural</v>
      </c>
    </row>
    <row r="858" spans="1:5" x14ac:dyDescent="0.25">
      <c r="A858" s="2" t="s">
        <v>1834</v>
      </c>
      <c r="B858" s="2" t="s">
        <v>608</v>
      </c>
      <c r="C858" s="2">
        <v>22</v>
      </c>
      <c r="D858" s="2">
        <v>1.1059000000000001</v>
      </c>
      <c r="E858" s="2" t="str">
        <f>VLOOKUP(A858, Sheet3!$J$1:$K$3273, 2, FALSE)</f>
        <v>Rural</v>
      </c>
    </row>
    <row r="859" spans="1:5" x14ac:dyDescent="0.25">
      <c r="A859" s="2" t="s">
        <v>2288</v>
      </c>
      <c r="B859" s="2" t="s">
        <v>614</v>
      </c>
      <c r="C859" s="2">
        <v>28</v>
      </c>
      <c r="D859" s="2">
        <v>0.89340000000000008</v>
      </c>
      <c r="E859" s="2" t="str">
        <f>VLOOKUP(A859, Sheet3!$J$1:$K$3273, 2, FALSE)</f>
        <v>Rural</v>
      </c>
    </row>
    <row r="860" spans="1:5" x14ac:dyDescent="0.25">
      <c r="A860" s="2" t="s">
        <v>2125</v>
      </c>
      <c r="B860" s="2" t="s">
        <v>612</v>
      </c>
      <c r="C860" s="2">
        <v>26</v>
      </c>
      <c r="D860" s="2">
        <v>0.78550000000000009</v>
      </c>
      <c r="E860" s="2" t="str">
        <f>VLOOKUP(A860, Sheet3!$J$1:$K$3273, 2, FALSE)</f>
        <v>Rural</v>
      </c>
    </row>
    <row r="861" spans="1:5" x14ac:dyDescent="0.25">
      <c r="A861" s="2" t="s">
        <v>2604</v>
      </c>
      <c r="B861" s="2" t="s">
        <v>621</v>
      </c>
      <c r="C861" s="2">
        <v>35</v>
      </c>
      <c r="D861" s="2">
        <v>0.85040000000000004</v>
      </c>
      <c r="E861" s="2" t="str">
        <f>VLOOKUP(A861, Sheet3!$J$1:$K$3273, 2, FALSE)</f>
        <v>Rural</v>
      </c>
    </row>
    <row r="862" spans="1:5" x14ac:dyDescent="0.25">
      <c r="A862" s="2" t="s">
        <v>3694</v>
      </c>
      <c r="B862" s="2" t="s">
        <v>637</v>
      </c>
      <c r="C862" s="2">
        <v>52</v>
      </c>
      <c r="D862" s="2">
        <v>0.8832000000000001</v>
      </c>
      <c r="E862" s="2" t="str">
        <f>VLOOKUP(A862, Sheet3!$J$1:$K$3273, 2, FALSE)</f>
        <v>Rural</v>
      </c>
    </row>
    <row r="863" spans="1:5" x14ac:dyDescent="0.25">
      <c r="A863" s="2" t="s">
        <v>2522</v>
      </c>
      <c r="B863" s="2" t="s">
        <v>620</v>
      </c>
      <c r="C863" s="2">
        <v>34</v>
      </c>
      <c r="D863" s="2">
        <v>0.77980000000000005</v>
      </c>
      <c r="E863" s="2" t="str">
        <f>VLOOKUP(A863, Sheet3!$J$1:$K$3273, 2, FALSE)</f>
        <v>Rural</v>
      </c>
    </row>
    <row r="864" spans="1:5" x14ac:dyDescent="0.25">
      <c r="A864" s="2" t="s">
        <v>2523</v>
      </c>
      <c r="B864" s="2" t="s">
        <v>244</v>
      </c>
      <c r="C864" s="2">
        <v>20500</v>
      </c>
      <c r="D864" s="2">
        <v>0.97100000000000009</v>
      </c>
      <c r="E864" s="2" t="str">
        <f>VLOOKUP(A864, Sheet3!$J$1:$K$3273, 2, FALSE)</f>
        <v>Urban</v>
      </c>
    </row>
    <row r="865" spans="1:5" x14ac:dyDescent="0.25">
      <c r="A865" s="2" t="s">
        <v>2443</v>
      </c>
      <c r="B865" s="2" t="s">
        <v>245</v>
      </c>
      <c r="C865" s="2">
        <v>20524</v>
      </c>
      <c r="D865" s="2">
        <v>1.2553000000000001</v>
      </c>
      <c r="E865" s="2" t="str">
        <f>VLOOKUP(A865, Sheet3!$J$1:$K$3273, 2, FALSE)</f>
        <v>Urban</v>
      </c>
    </row>
    <row r="866" spans="1:5" x14ac:dyDescent="0.25">
      <c r="A866" s="2" t="s">
        <v>956</v>
      </c>
      <c r="B866" s="2" t="s">
        <v>316</v>
      </c>
      <c r="C866" s="2">
        <v>27260</v>
      </c>
      <c r="D866" s="2">
        <v>0.87030000000000007</v>
      </c>
      <c r="E866" s="2" t="str">
        <f>VLOOKUP(A866, Sheet3!$J$1:$K$3273, 2, FALSE)</f>
        <v>Urban</v>
      </c>
    </row>
    <row r="867" spans="1:5" x14ac:dyDescent="0.25">
      <c r="A867" s="2" t="s">
        <v>3256</v>
      </c>
      <c r="B867" s="2" t="s">
        <v>631</v>
      </c>
      <c r="C867" s="2">
        <v>45</v>
      </c>
      <c r="D867" s="2">
        <v>0.81310000000000004</v>
      </c>
      <c r="E867" s="2" t="str">
        <f>VLOOKUP(A867, Sheet3!$J$1:$K$3273, 2, FALSE)</f>
        <v>Rural</v>
      </c>
    </row>
    <row r="868" spans="1:5" x14ac:dyDescent="0.25">
      <c r="A868" s="2" t="s">
        <v>3119</v>
      </c>
      <c r="B868" s="2" t="s">
        <v>630</v>
      </c>
      <c r="C868" s="2">
        <v>44</v>
      </c>
      <c r="D868" s="2">
        <v>0.70760000000000001</v>
      </c>
      <c r="E868" s="2" t="str">
        <f>VLOOKUP(A868, Sheet3!$J$1:$K$3273, 2, FALSE)</f>
        <v>Rural</v>
      </c>
    </row>
    <row r="869" spans="1:5" x14ac:dyDescent="0.25">
      <c r="A869" s="2" t="s">
        <v>1745</v>
      </c>
      <c r="B869" s="2" t="s">
        <v>166</v>
      </c>
      <c r="C869" s="2">
        <v>12940</v>
      </c>
      <c r="D869" s="2">
        <v>0.79880000000000007</v>
      </c>
      <c r="E869" s="2" t="str">
        <f>VLOOKUP(A869, Sheet3!$J$1:$K$3273, 2, FALSE)</f>
        <v>Urban</v>
      </c>
    </row>
    <row r="870" spans="1:5" x14ac:dyDescent="0.25">
      <c r="A870" s="2" t="s">
        <v>884</v>
      </c>
      <c r="B870" s="2" t="s">
        <v>592</v>
      </c>
      <c r="C870" s="2">
        <v>6</v>
      </c>
      <c r="D870" s="2">
        <v>1.0081</v>
      </c>
      <c r="E870" s="2" t="str">
        <f>VLOOKUP(A870, Sheet3!$J$1:$K$3273, 2, FALSE)</f>
        <v>Rural</v>
      </c>
    </row>
    <row r="871" spans="1:5" x14ac:dyDescent="0.25">
      <c r="A871" s="2" t="s">
        <v>1056</v>
      </c>
      <c r="B871" s="2" t="s">
        <v>596</v>
      </c>
      <c r="C871" s="2">
        <v>11</v>
      </c>
      <c r="D871" s="2">
        <v>0.74040000000000006</v>
      </c>
      <c r="E871" s="2" t="str">
        <f>VLOOKUP(A871, Sheet3!$J$1:$K$3273, 2, FALSE)</f>
        <v>Rural</v>
      </c>
    </row>
    <row r="872" spans="1:5" x14ac:dyDescent="0.25">
      <c r="A872" s="2" t="s">
        <v>1746</v>
      </c>
      <c r="B872" s="2" t="s">
        <v>605</v>
      </c>
      <c r="C872" s="2">
        <v>19</v>
      </c>
      <c r="D872" s="2">
        <v>0.6956</v>
      </c>
      <c r="E872" s="2" t="str">
        <f>VLOOKUP(A872, Sheet3!$J$1:$K$3273, 2, FALSE)</f>
        <v>Rural</v>
      </c>
    </row>
    <row r="873" spans="1:5" x14ac:dyDescent="0.25">
      <c r="A873" s="2" t="s">
        <v>1747</v>
      </c>
      <c r="B873" s="2" t="s">
        <v>166</v>
      </c>
      <c r="C873" s="2">
        <v>12940</v>
      </c>
      <c r="D873" s="2">
        <v>0.79880000000000007</v>
      </c>
      <c r="E873" s="2" t="str">
        <f>VLOOKUP(A873, Sheet3!$J$1:$K$3273, 2, FALSE)</f>
        <v>Urban</v>
      </c>
    </row>
    <row r="874" spans="1:5" x14ac:dyDescent="0.25">
      <c r="A874" s="2" t="s">
        <v>3257</v>
      </c>
      <c r="B874" s="2" t="s">
        <v>631</v>
      </c>
      <c r="C874" s="2">
        <v>45</v>
      </c>
      <c r="D874" s="2">
        <v>0.81310000000000004</v>
      </c>
      <c r="E874" s="2" t="str">
        <f>VLOOKUP(A874, Sheet3!$J$1:$K$3273, 2, FALSE)</f>
        <v>Rural</v>
      </c>
    </row>
    <row r="875" spans="1:5" x14ac:dyDescent="0.25">
      <c r="A875" s="2" t="s">
        <v>1867</v>
      </c>
      <c r="B875" s="2" t="s">
        <v>342</v>
      </c>
      <c r="C875" s="2">
        <v>29620</v>
      </c>
      <c r="D875" s="2">
        <v>0.98350000000000004</v>
      </c>
      <c r="E875" s="2" t="str">
        <f>VLOOKUP(A875, Sheet3!$J$1:$K$3273, 2, FALSE)</f>
        <v>Urban</v>
      </c>
    </row>
    <row r="876" spans="1:5" x14ac:dyDescent="0.25">
      <c r="A876" s="2" t="s">
        <v>247</v>
      </c>
      <c r="B876" s="2" t="s">
        <v>247</v>
      </c>
      <c r="C876" s="2">
        <v>20740</v>
      </c>
      <c r="D876" s="2">
        <v>0.9991000000000001</v>
      </c>
      <c r="E876" s="2" t="str">
        <f>VLOOKUP(A876, Sheet3!$J$1:$K$3273, 2, FALSE)</f>
        <v>Urban</v>
      </c>
    </row>
    <row r="877" spans="1:5" x14ac:dyDescent="0.25">
      <c r="A877" s="2" t="s">
        <v>1057</v>
      </c>
      <c r="B877" s="2" t="s">
        <v>513</v>
      </c>
      <c r="C877" s="2">
        <v>46660</v>
      </c>
      <c r="D877" s="2">
        <v>0.70790000000000008</v>
      </c>
      <c r="E877" s="2" t="str">
        <f>VLOOKUP(A877, Sheet3!$J$1:$K$3273, 2, FALSE)</f>
        <v>Urban</v>
      </c>
    </row>
    <row r="878" spans="1:5" x14ac:dyDescent="0.25">
      <c r="A878" s="2" t="s">
        <v>3258</v>
      </c>
      <c r="B878" s="2" t="s">
        <v>407</v>
      </c>
      <c r="C878" s="2">
        <v>36220</v>
      </c>
      <c r="D878" s="2">
        <v>0.85899999999999999</v>
      </c>
      <c r="E878" s="2" t="str">
        <f>VLOOKUP(A878, Sheet3!$J$1:$K$3273, 2, FALSE)</f>
        <v>Urban</v>
      </c>
    </row>
    <row r="879" spans="1:5" x14ac:dyDescent="0.25">
      <c r="A879" s="2" t="s">
        <v>2605</v>
      </c>
      <c r="B879" s="2" t="s">
        <v>621</v>
      </c>
      <c r="C879" s="2">
        <v>35</v>
      </c>
      <c r="D879" s="2">
        <v>0.85040000000000004</v>
      </c>
      <c r="E879" s="2" t="str">
        <f>VLOOKUP(A879, Sheet3!$J$1:$K$3273, 2, FALSE)</f>
        <v>Rural</v>
      </c>
    </row>
    <row r="880" spans="1:5" x14ac:dyDescent="0.25">
      <c r="A880" s="2" t="s">
        <v>2406</v>
      </c>
      <c r="B880" s="2" t="s">
        <v>618</v>
      </c>
      <c r="C880" s="2">
        <v>32</v>
      </c>
      <c r="D880" s="2">
        <v>0.87709999999999999</v>
      </c>
      <c r="E880" s="2" t="str">
        <f>VLOOKUP(A880, Sheet3!$J$1:$K$3273, 2, FALSE)</f>
        <v>Rural</v>
      </c>
    </row>
    <row r="881" spans="1:5" x14ac:dyDescent="0.25">
      <c r="A881" s="2" t="s">
        <v>1237</v>
      </c>
      <c r="B881" s="2" t="s">
        <v>600</v>
      </c>
      <c r="C881" s="2">
        <v>14</v>
      </c>
      <c r="D881" s="2">
        <v>0.82420000000000004</v>
      </c>
      <c r="E881" s="2" t="str">
        <f>VLOOKUP(A881, Sheet3!$J$1:$K$3273, 2, FALSE)</f>
        <v>Rural</v>
      </c>
    </row>
    <row r="882" spans="1:5" x14ac:dyDescent="0.25">
      <c r="A882" s="2" t="s">
        <v>2524</v>
      </c>
      <c r="B882" s="2" t="s">
        <v>449</v>
      </c>
      <c r="C882" s="2">
        <v>40580</v>
      </c>
      <c r="D882" s="2">
        <v>0.8296</v>
      </c>
      <c r="E882" s="2" t="str">
        <f>VLOOKUP(A882, Sheet3!$J$1:$K$3273, 2, FALSE)</f>
        <v>Urban</v>
      </c>
    </row>
    <row r="883" spans="1:5" x14ac:dyDescent="0.25">
      <c r="A883" s="2" t="s">
        <v>3006</v>
      </c>
      <c r="B883" s="2" t="s">
        <v>160</v>
      </c>
      <c r="C883" s="2">
        <v>12260</v>
      </c>
      <c r="D883" s="2">
        <v>0.88260000000000005</v>
      </c>
      <c r="E883" s="2" t="str">
        <f>VLOOKUP(A883, Sheet3!$J$1:$K$3273, 2, FALSE)</f>
        <v>Urban</v>
      </c>
    </row>
    <row r="884" spans="1:5" x14ac:dyDescent="0.25">
      <c r="A884" s="2" t="s">
        <v>1639</v>
      </c>
      <c r="B884" s="2" t="s">
        <v>184</v>
      </c>
      <c r="C884" s="2">
        <v>14540</v>
      </c>
      <c r="D884" s="2">
        <v>0.81530000000000002</v>
      </c>
      <c r="E884" s="2" t="str">
        <f>VLOOKUP(A884, Sheet3!$J$1:$K$3273, 2, FALSE)</f>
        <v>Urban</v>
      </c>
    </row>
    <row r="885" spans="1:5" x14ac:dyDescent="0.25">
      <c r="A885" s="2" t="s">
        <v>3052</v>
      </c>
      <c r="B885" s="2" t="s">
        <v>629</v>
      </c>
      <c r="C885" s="2">
        <v>43</v>
      </c>
      <c r="D885" s="2">
        <v>0.78860000000000008</v>
      </c>
      <c r="E885" s="2" t="str">
        <f>VLOOKUP(A885, Sheet3!$J$1:$K$3273, 2, FALSE)</f>
        <v>Rural</v>
      </c>
    </row>
    <row r="886" spans="1:5" x14ac:dyDescent="0.25">
      <c r="A886" s="2" t="s">
        <v>1238</v>
      </c>
      <c r="B886" s="2" t="s">
        <v>600</v>
      </c>
      <c r="C886" s="2">
        <v>14</v>
      </c>
      <c r="D886" s="2">
        <v>0.82420000000000004</v>
      </c>
      <c r="E886" s="2" t="str">
        <f>VLOOKUP(A886, Sheet3!$J$1:$K$3273, 2, FALSE)</f>
        <v>Rural</v>
      </c>
    </row>
    <row r="887" spans="1:5" x14ac:dyDescent="0.25">
      <c r="A887" s="2" t="s">
        <v>1528</v>
      </c>
      <c r="B887" s="2" t="s">
        <v>603</v>
      </c>
      <c r="C887" s="2">
        <v>17</v>
      </c>
      <c r="D887" s="2">
        <v>0.76670000000000005</v>
      </c>
      <c r="E887" s="2" t="str">
        <f>VLOOKUP(A887, Sheet3!$J$1:$K$3273, 2, FALSE)</f>
        <v>Rural</v>
      </c>
    </row>
    <row r="888" spans="1:5" x14ac:dyDescent="0.25">
      <c r="A888" s="2" t="s">
        <v>3259</v>
      </c>
      <c r="B888" s="2" t="s">
        <v>631</v>
      </c>
      <c r="C888" s="2">
        <v>45</v>
      </c>
      <c r="D888" s="2">
        <v>0.81310000000000004</v>
      </c>
      <c r="E888" s="2" t="str">
        <f>VLOOKUP(A888, Sheet3!$J$1:$K$3273, 2, FALSE)</f>
        <v>Rural</v>
      </c>
    </row>
    <row r="889" spans="1:5" x14ac:dyDescent="0.25">
      <c r="A889" s="2" t="s">
        <v>1058</v>
      </c>
      <c r="B889" s="2" t="s">
        <v>474</v>
      </c>
      <c r="C889" s="2">
        <v>42340</v>
      </c>
      <c r="D889" s="2">
        <v>0.79160000000000008</v>
      </c>
      <c r="E889" s="2" t="str">
        <f>VLOOKUP(A889, Sheet3!$J$1:$K$3273, 2, FALSE)</f>
        <v>Urban</v>
      </c>
    </row>
    <row r="890" spans="1:5" x14ac:dyDescent="0.25">
      <c r="A890" s="2" t="s">
        <v>1239</v>
      </c>
      <c r="B890" s="2" t="s">
        <v>600</v>
      </c>
      <c r="C890" s="2">
        <v>14</v>
      </c>
      <c r="D890" s="2">
        <v>0.82420000000000004</v>
      </c>
      <c r="E890" s="2" t="str">
        <f>VLOOKUP(A890, Sheet3!$J$1:$K$3273, 2, FALSE)</f>
        <v>Rural</v>
      </c>
    </row>
    <row r="891" spans="1:5" x14ac:dyDescent="0.25">
      <c r="A891" s="2" t="s">
        <v>821</v>
      </c>
      <c r="B891" s="2" t="s">
        <v>451</v>
      </c>
      <c r="C891" s="2">
        <v>40900</v>
      </c>
      <c r="D891" s="2">
        <v>1.6823000000000001</v>
      </c>
      <c r="E891" s="2" t="str">
        <f>VLOOKUP(A891, Sheet3!$J$1:$K$3273, 2, FALSE)</f>
        <v>Urban</v>
      </c>
    </row>
    <row r="892" spans="1:5" x14ac:dyDescent="0.25">
      <c r="A892" s="2" t="s">
        <v>886</v>
      </c>
      <c r="B892" s="2" t="s">
        <v>218</v>
      </c>
      <c r="C892" s="2">
        <v>17820</v>
      </c>
      <c r="D892" s="2">
        <v>0.95130000000000003</v>
      </c>
      <c r="E892" s="2" t="str">
        <f>VLOOKUP(A892, Sheet3!$J$1:$K$3273, 2, FALSE)</f>
        <v>Urban</v>
      </c>
    </row>
    <row r="893" spans="1:5" x14ac:dyDescent="0.25">
      <c r="A893" s="2" t="s">
        <v>253</v>
      </c>
      <c r="B893" s="2" t="s">
        <v>253</v>
      </c>
      <c r="C893" s="2">
        <v>21340</v>
      </c>
      <c r="D893" s="2">
        <v>0.78890000000000005</v>
      </c>
      <c r="E893" s="2" t="str">
        <f>VLOOKUP(A893, Sheet3!$J$1:$K$3273, 2, FALSE)</f>
        <v>Urban</v>
      </c>
    </row>
    <row r="894" spans="1:5" x14ac:dyDescent="0.25">
      <c r="A894" s="2" t="s">
        <v>885</v>
      </c>
      <c r="B894" s="2" t="s">
        <v>237</v>
      </c>
      <c r="C894" s="2">
        <v>19740</v>
      </c>
      <c r="D894" s="2">
        <v>1.0183</v>
      </c>
      <c r="E894" s="2" t="str">
        <f>VLOOKUP(A894, Sheet3!$J$1:$K$3273, 2, FALSE)</f>
        <v>Urban</v>
      </c>
    </row>
    <row r="895" spans="1:5" x14ac:dyDescent="0.25">
      <c r="A895" s="2" t="s">
        <v>1059</v>
      </c>
      <c r="B895" s="2" t="s">
        <v>596</v>
      </c>
      <c r="C895" s="2">
        <v>11</v>
      </c>
      <c r="D895" s="2">
        <v>0.74040000000000006</v>
      </c>
      <c r="E895" s="2" t="str">
        <f>VLOOKUP(A895, Sheet3!$J$1:$K$3273, 2, FALSE)</f>
        <v>Rural</v>
      </c>
    </row>
    <row r="896" spans="1:5" x14ac:dyDescent="0.25">
      <c r="A896" s="2" t="s">
        <v>1529</v>
      </c>
      <c r="B896" s="2" t="s">
        <v>603</v>
      </c>
      <c r="C896" s="2">
        <v>17</v>
      </c>
      <c r="D896" s="2">
        <v>0.76670000000000005</v>
      </c>
      <c r="E896" s="2" t="str">
        <f>VLOOKUP(A896, Sheet3!$J$1:$K$3273, 2, FALSE)</f>
        <v>Rural</v>
      </c>
    </row>
    <row r="897" spans="1:5" x14ac:dyDescent="0.25">
      <c r="A897" s="2" t="s">
        <v>2868</v>
      </c>
      <c r="B897" s="2" t="s">
        <v>625</v>
      </c>
      <c r="C897" s="2">
        <v>39</v>
      </c>
      <c r="D897" s="2">
        <v>0.7984</v>
      </c>
      <c r="E897" s="2" t="str">
        <f>VLOOKUP(A897, Sheet3!$J$1:$K$3273, 2, FALSE)</f>
        <v>Rural</v>
      </c>
    </row>
    <row r="898" spans="1:5" x14ac:dyDescent="0.25">
      <c r="A898" s="2" t="s">
        <v>1334</v>
      </c>
      <c r="B898" s="2" t="s">
        <v>251</v>
      </c>
      <c r="C898" s="2">
        <v>21140</v>
      </c>
      <c r="D898" s="2">
        <v>0.93170000000000008</v>
      </c>
      <c r="E898" s="2" t="str">
        <f>VLOOKUP(A898, Sheet3!$J$1:$K$3273, 2, FALSE)</f>
        <v>Urban</v>
      </c>
    </row>
    <row r="899" spans="1:5" x14ac:dyDescent="0.25">
      <c r="A899" s="2" t="s">
        <v>2355</v>
      </c>
      <c r="B899" s="2" t="s">
        <v>615</v>
      </c>
      <c r="C899" s="2">
        <v>29</v>
      </c>
      <c r="D899" s="2">
        <v>0.89880000000000004</v>
      </c>
      <c r="E899" s="2" t="str">
        <f>VLOOKUP(A899, Sheet3!$J$1:$K$3273, 2, FALSE)</f>
        <v>Rural</v>
      </c>
    </row>
    <row r="900" spans="1:5" x14ac:dyDescent="0.25">
      <c r="A900" s="2" t="s">
        <v>1640</v>
      </c>
      <c r="B900" s="2" t="s">
        <v>604</v>
      </c>
      <c r="C900" s="2">
        <v>18</v>
      </c>
      <c r="D900" s="2">
        <v>0.79810000000000003</v>
      </c>
      <c r="E900" s="2" t="str">
        <f>VLOOKUP(A900, Sheet3!$J$1:$K$3273, 2, FALSE)</f>
        <v>Rural</v>
      </c>
    </row>
    <row r="901" spans="1:5" x14ac:dyDescent="0.25">
      <c r="A901" s="2" t="s">
        <v>1530</v>
      </c>
      <c r="B901" s="2" t="s">
        <v>603</v>
      </c>
      <c r="C901" s="2">
        <v>17</v>
      </c>
      <c r="D901" s="2">
        <v>0.76670000000000005</v>
      </c>
      <c r="E901" s="2" t="str">
        <f>VLOOKUP(A901, Sheet3!$J$1:$K$3273, 2, FALSE)</f>
        <v>Rural</v>
      </c>
    </row>
    <row r="902" spans="1:5" x14ac:dyDescent="0.25">
      <c r="A902" s="2" t="s">
        <v>2755</v>
      </c>
      <c r="B902" s="2" t="s">
        <v>623</v>
      </c>
      <c r="C902" s="2">
        <v>37</v>
      </c>
      <c r="D902" s="2">
        <v>0.77029999999999998</v>
      </c>
      <c r="E902" s="2" t="str">
        <f>VLOOKUP(A902, Sheet3!$J$1:$K$3273, 2, FALSE)</f>
        <v>Rural</v>
      </c>
    </row>
    <row r="903" spans="1:5" x14ac:dyDescent="0.25">
      <c r="A903" s="2" t="s">
        <v>3260</v>
      </c>
      <c r="B903" s="2" t="s">
        <v>228</v>
      </c>
      <c r="C903" s="2">
        <v>19124</v>
      </c>
      <c r="D903" s="2">
        <v>0.97470000000000001</v>
      </c>
      <c r="E903" s="2" t="str">
        <f>VLOOKUP(A903, Sheet3!$J$1:$K$3273, 2, FALSE)</f>
        <v>Urban</v>
      </c>
    </row>
    <row r="904" spans="1:5" x14ac:dyDescent="0.25">
      <c r="A904" s="2" t="s">
        <v>1531</v>
      </c>
      <c r="B904" s="2" t="s">
        <v>603</v>
      </c>
      <c r="C904" s="2">
        <v>17</v>
      </c>
      <c r="D904" s="2">
        <v>0.76670000000000005</v>
      </c>
      <c r="E904" s="2" t="str">
        <f>VLOOKUP(A904, Sheet3!$J$1:$K$3273, 2, FALSE)</f>
        <v>Rural</v>
      </c>
    </row>
    <row r="905" spans="1:5" x14ac:dyDescent="0.25">
      <c r="A905" s="2" t="s">
        <v>664</v>
      </c>
      <c r="B905" s="2" t="s">
        <v>384</v>
      </c>
      <c r="C905" s="2">
        <v>33860</v>
      </c>
      <c r="D905" s="2">
        <v>0.75670000000000004</v>
      </c>
      <c r="E905" s="2" t="str">
        <f>VLOOKUP(A905, Sheet3!$J$1:$K$3273, 2, FALSE)</f>
        <v>Urban</v>
      </c>
    </row>
    <row r="906" spans="1:5" x14ac:dyDescent="0.25">
      <c r="A906" s="2" t="s">
        <v>1191</v>
      </c>
      <c r="B906" s="2" t="s">
        <v>598</v>
      </c>
      <c r="C906" s="2">
        <v>13</v>
      </c>
      <c r="D906" s="2">
        <v>0.80090000000000006</v>
      </c>
      <c r="E906" s="2" t="str">
        <f>VLOOKUP(A906, Sheet3!$J$1:$K$3273, 2, FALSE)</f>
        <v>Rural</v>
      </c>
    </row>
    <row r="907" spans="1:5" x14ac:dyDescent="0.25">
      <c r="A907" s="2" t="s">
        <v>1060</v>
      </c>
      <c r="B907" s="2" t="s">
        <v>596</v>
      </c>
      <c r="C907" s="2">
        <v>11</v>
      </c>
      <c r="D907" s="2">
        <v>0.74040000000000006</v>
      </c>
      <c r="E907" s="2" t="str">
        <f>VLOOKUP(A907, Sheet3!$J$1:$K$3273, 2, FALSE)</f>
        <v>Rural</v>
      </c>
    </row>
    <row r="908" spans="1:5" x14ac:dyDescent="0.25">
      <c r="A908" s="2" t="s">
        <v>3447</v>
      </c>
      <c r="B908" s="2" t="s">
        <v>632</v>
      </c>
      <c r="C908" s="2">
        <v>46</v>
      </c>
      <c r="D908" s="2">
        <v>0.88960000000000006</v>
      </c>
      <c r="E908" s="2" t="str">
        <f>VLOOKUP(A908, Sheet3!$J$1:$K$3273, 2, FALSE)</f>
        <v>Rural</v>
      </c>
    </row>
    <row r="909" spans="1:5" x14ac:dyDescent="0.25">
      <c r="A909" s="2" t="s">
        <v>1437</v>
      </c>
      <c r="B909" s="2" t="s">
        <v>602</v>
      </c>
      <c r="C909" s="2">
        <v>16</v>
      </c>
      <c r="D909" s="2">
        <v>0.84020000000000006</v>
      </c>
      <c r="E909" s="2" t="str">
        <f>VLOOKUP(A909, Sheet3!$J$1:$K$3273, 2, FALSE)</f>
        <v>Rural</v>
      </c>
    </row>
    <row r="910" spans="1:5" x14ac:dyDescent="0.25">
      <c r="A910" s="2" t="s">
        <v>1868</v>
      </c>
      <c r="B910" s="2" t="s">
        <v>609</v>
      </c>
      <c r="C910" s="2">
        <v>23</v>
      </c>
      <c r="D910" s="2">
        <v>0.83679999999999999</v>
      </c>
      <c r="E910" s="2" t="str">
        <f>VLOOKUP(A910, Sheet3!$J$1:$K$3273, 2, FALSE)</f>
        <v>Rural</v>
      </c>
    </row>
    <row r="911" spans="1:5" x14ac:dyDescent="0.25">
      <c r="A911" s="2" t="s">
        <v>2606</v>
      </c>
      <c r="B911" s="2" t="s">
        <v>621</v>
      </c>
      <c r="C911" s="2">
        <v>35</v>
      </c>
      <c r="D911" s="2">
        <v>0.85040000000000004</v>
      </c>
      <c r="E911" s="2" t="str">
        <f>VLOOKUP(A911, Sheet3!$J$1:$K$3273, 2, FALSE)</f>
        <v>Rural</v>
      </c>
    </row>
    <row r="912" spans="1:5" x14ac:dyDescent="0.25">
      <c r="A912" s="2" t="s">
        <v>3513</v>
      </c>
      <c r="B912" s="2" t="s">
        <v>634</v>
      </c>
      <c r="C912" s="2">
        <v>49</v>
      </c>
      <c r="D912" s="2">
        <v>0.76690000000000003</v>
      </c>
      <c r="E912" s="2" t="str">
        <f>VLOOKUP(A912, Sheet3!$J$1:$K$3273, 2, FALSE)</f>
        <v>Rural</v>
      </c>
    </row>
    <row r="913" spans="1:5" x14ac:dyDescent="0.25">
      <c r="A913" s="2" t="s">
        <v>3261</v>
      </c>
      <c r="B913" s="2" t="s">
        <v>631</v>
      </c>
      <c r="C913" s="2">
        <v>45</v>
      </c>
      <c r="D913" s="2">
        <v>0.81310000000000004</v>
      </c>
      <c r="E913" s="2" t="str">
        <f>VLOOKUP(A913, Sheet3!$J$1:$K$3273, 2, FALSE)</f>
        <v>Rural</v>
      </c>
    </row>
    <row r="914" spans="1:5" x14ac:dyDescent="0.25">
      <c r="A914" s="2" t="s">
        <v>2444</v>
      </c>
      <c r="B914" s="2" t="s">
        <v>189</v>
      </c>
      <c r="C914" s="2">
        <v>15380</v>
      </c>
      <c r="D914" s="2">
        <v>1.0487</v>
      </c>
      <c r="E914" s="2" t="str">
        <f>VLOOKUP(A914, Sheet3!$J$1:$K$3273, 2, FALSE)</f>
        <v>Urban</v>
      </c>
    </row>
    <row r="915" spans="1:5" x14ac:dyDescent="0.25">
      <c r="A915" s="2" t="s">
        <v>2666</v>
      </c>
      <c r="B915" s="2" t="s">
        <v>622</v>
      </c>
      <c r="C915" s="2">
        <v>36</v>
      </c>
      <c r="D915" s="2">
        <v>0.81040000000000001</v>
      </c>
      <c r="E915" s="2" t="str">
        <f>VLOOKUP(A915, Sheet3!$J$1:$K$3273, 2, FALSE)</f>
        <v>Rural</v>
      </c>
    </row>
    <row r="916" spans="1:5" x14ac:dyDescent="0.25">
      <c r="A916" s="2" t="s">
        <v>254</v>
      </c>
      <c r="B916" s="2" t="s">
        <v>254</v>
      </c>
      <c r="C916" s="2">
        <v>21500</v>
      </c>
      <c r="D916" s="2">
        <v>0.76690000000000003</v>
      </c>
      <c r="E916" s="2" t="str">
        <f>VLOOKUP(A916, Sheet3!$J$1:$K$3273, 2, FALSE)</f>
        <v>Urban</v>
      </c>
    </row>
    <row r="917" spans="1:5" x14ac:dyDescent="0.25">
      <c r="A917" s="2" t="s">
        <v>665</v>
      </c>
      <c r="B917" s="2" t="s">
        <v>587</v>
      </c>
      <c r="C917" s="2">
        <v>1</v>
      </c>
      <c r="D917" s="2">
        <v>0.66420000000000001</v>
      </c>
      <c r="E917" s="2" t="str">
        <f>VLOOKUP(A917, Sheet3!$J$1:$K$3273, 2, FALSE)</f>
        <v>Rural</v>
      </c>
    </row>
    <row r="918" spans="1:5" x14ac:dyDescent="0.25">
      <c r="A918" s="2" t="s">
        <v>957</v>
      </c>
      <c r="B918" s="2" t="s">
        <v>419</v>
      </c>
      <c r="C918" s="2">
        <v>37860</v>
      </c>
      <c r="D918" s="2">
        <v>0.83660000000000001</v>
      </c>
      <c r="E918" s="2" t="str">
        <f>VLOOKUP(A918, Sheet3!$J$1:$K$3273, 2, FALSE)</f>
        <v>Urban</v>
      </c>
    </row>
    <row r="919" spans="1:5" x14ac:dyDescent="0.25">
      <c r="A919" s="2" t="s">
        <v>2356</v>
      </c>
      <c r="B919" s="2" t="s">
        <v>615</v>
      </c>
      <c r="C919" s="2">
        <v>29</v>
      </c>
      <c r="D919" s="2">
        <v>0.89880000000000004</v>
      </c>
      <c r="E919" s="2" t="str">
        <f>VLOOKUP(A919, Sheet3!$J$1:$K$3273, 2, FALSE)</f>
        <v>Rural</v>
      </c>
    </row>
    <row r="920" spans="1:5" x14ac:dyDescent="0.25">
      <c r="A920" s="2" t="s">
        <v>1835</v>
      </c>
      <c r="B920" s="2" t="s">
        <v>193</v>
      </c>
      <c r="C920" s="2">
        <v>15764</v>
      </c>
      <c r="D920" s="2">
        <v>1.1025</v>
      </c>
      <c r="E920" s="2" t="str">
        <f>VLOOKUP(A920, Sheet3!$J$1:$K$3273, 2, FALSE)</f>
        <v>Urban</v>
      </c>
    </row>
    <row r="921" spans="1:5" x14ac:dyDescent="0.25">
      <c r="A921" s="2" t="s">
        <v>2383</v>
      </c>
      <c r="B921" s="2" t="s">
        <v>396</v>
      </c>
      <c r="C921" s="2">
        <v>35084</v>
      </c>
      <c r="D921" s="2">
        <v>1.1113</v>
      </c>
      <c r="E921" s="2" t="str">
        <f>VLOOKUP(A921, Sheet3!$J$1:$K$3273, 2, FALSE)</f>
        <v>Urban</v>
      </c>
    </row>
    <row r="922" spans="1:5" x14ac:dyDescent="0.25">
      <c r="A922" s="2" t="s">
        <v>2445</v>
      </c>
      <c r="B922" s="2" t="s">
        <v>619</v>
      </c>
      <c r="C922" s="2">
        <v>33</v>
      </c>
      <c r="D922" s="2">
        <v>0.8448</v>
      </c>
      <c r="E922" s="2" t="str">
        <f>VLOOKUP(A922, Sheet3!$J$1:$K$3273, 2, FALSE)</f>
        <v>Rural</v>
      </c>
    </row>
    <row r="923" spans="1:5" x14ac:dyDescent="0.25">
      <c r="A923" s="2" t="s">
        <v>3514</v>
      </c>
      <c r="B923" s="2" t="s">
        <v>634</v>
      </c>
      <c r="C923" s="2">
        <v>49</v>
      </c>
      <c r="D923" s="2">
        <v>0.76690000000000003</v>
      </c>
      <c r="E923" s="2" t="str">
        <f>VLOOKUP(A923, Sheet3!$J$1:$K$3273, 2, FALSE)</f>
        <v>Rural</v>
      </c>
    </row>
    <row r="924" spans="1:5" x14ac:dyDescent="0.25">
      <c r="A924" s="2" t="s">
        <v>3473</v>
      </c>
      <c r="B924" s="2" t="s">
        <v>633</v>
      </c>
      <c r="C924" s="2">
        <v>47</v>
      </c>
      <c r="D924" s="2">
        <v>0.96110000000000007</v>
      </c>
      <c r="E924" s="2" t="str">
        <f>VLOOKUP(A924, Sheet3!$J$1:$K$3273, 2, FALSE)</f>
        <v>Rural</v>
      </c>
    </row>
    <row r="925" spans="1:5" x14ac:dyDescent="0.25">
      <c r="A925" s="2" t="s">
        <v>1641</v>
      </c>
      <c r="B925" s="2" t="s">
        <v>604</v>
      </c>
      <c r="C925" s="2">
        <v>18</v>
      </c>
      <c r="D925" s="2">
        <v>0.79810000000000003</v>
      </c>
      <c r="E925" s="2" t="str">
        <f>VLOOKUP(A925, Sheet3!$J$1:$K$3273, 2, FALSE)</f>
        <v>Rural</v>
      </c>
    </row>
    <row r="926" spans="1:5" x14ac:dyDescent="0.25">
      <c r="A926" s="2" t="s">
        <v>666</v>
      </c>
      <c r="B926" s="2" t="s">
        <v>273</v>
      </c>
      <c r="C926" s="2">
        <v>23460</v>
      </c>
      <c r="D926" s="2">
        <v>0.6764</v>
      </c>
      <c r="E926" s="2" t="str">
        <f>VLOOKUP(A926, Sheet3!$J$1:$K$3273, 2, FALSE)</f>
        <v>Urban</v>
      </c>
    </row>
    <row r="927" spans="1:5" x14ac:dyDescent="0.25">
      <c r="A927" s="2" t="s">
        <v>2357</v>
      </c>
      <c r="B927" s="2" t="s">
        <v>615</v>
      </c>
      <c r="C927" s="2">
        <v>29</v>
      </c>
      <c r="D927" s="2">
        <v>0.89880000000000004</v>
      </c>
      <c r="E927" s="2" t="str">
        <f>VLOOKUP(A927, Sheet3!$J$1:$K$3273, 2, FALSE)</f>
        <v>Rural</v>
      </c>
    </row>
    <row r="928" spans="1:5" x14ac:dyDescent="0.25">
      <c r="A928" s="2" t="s">
        <v>1748</v>
      </c>
      <c r="B928" s="2" t="s">
        <v>605</v>
      </c>
      <c r="C928" s="2">
        <v>19</v>
      </c>
      <c r="D928" s="2">
        <v>0.6956</v>
      </c>
      <c r="E928" s="2" t="str">
        <f>VLOOKUP(A928, Sheet3!$J$1:$K$3273, 2, FALSE)</f>
        <v>Rural</v>
      </c>
    </row>
    <row r="929" spans="1:5" x14ac:dyDescent="0.25">
      <c r="A929" s="2" t="s">
        <v>1061</v>
      </c>
      <c r="B929" s="2" t="s">
        <v>596</v>
      </c>
      <c r="C929" s="2">
        <v>11</v>
      </c>
      <c r="D929" s="2">
        <v>0.74040000000000006</v>
      </c>
      <c r="E929" s="2" t="str">
        <f>VLOOKUP(A929, Sheet3!$J$1:$K$3273, 2, FALSE)</f>
        <v>Rural</v>
      </c>
    </row>
    <row r="930" spans="1:5" x14ac:dyDescent="0.25">
      <c r="A930" s="2" t="s">
        <v>708</v>
      </c>
      <c r="B930" s="2" t="s">
        <v>257</v>
      </c>
      <c r="C930" s="2">
        <v>21820</v>
      </c>
      <c r="D930" s="2">
        <v>1.0763</v>
      </c>
      <c r="E930" s="2" t="str">
        <f>VLOOKUP(A930, Sheet3!$J$1:$K$3273, 2, FALSE)</f>
        <v>Urban</v>
      </c>
    </row>
    <row r="931" spans="1:5" x14ac:dyDescent="0.25">
      <c r="A931" s="2" t="s">
        <v>581</v>
      </c>
      <c r="B931" s="2" t="s">
        <v>523</v>
      </c>
      <c r="C931" s="2">
        <v>47894</v>
      </c>
      <c r="D931" s="2">
        <v>1.0197000000000001</v>
      </c>
      <c r="E931" s="2" t="str">
        <f>VLOOKUP(A931, Sheet3!$J$1:$K$3273, 2, FALSE)</f>
        <v>Urban</v>
      </c>
    </row>
    <row r="932" spans="1:5" x14ac:dyDescent="0.25">
      <c r="A932" s="2" t="s">
        <v>3515</v>
      </c>
      <c r="B932" s="2" t="s">
        <v>523</v>
      </c>
      <c r="C932" s="2">
        <v>47894</v>
      </c>
      <c r="D932" s="2">
        <v>1.0197000000000001</v>
      </c>
      <c r="E932" s="2" t="str">
        <f>VLOOKUP(A932, Sheet3!$J$1:$K$3273, 2, FALSE)</f>
        <v>Urban</v>
      </c>
    </row>
    <row r="933" spans="1:5" x14ac:dyDescent="0.25">
      <c r="A933" s="2" t="s">
        <v>929</v>
      </c>
      <c r="B933" s="2" t="s">
        <v>186</v>
      </c>
      <c r="C933" s="2">
        <v>14860</v>
      </c>
      <c r="D933" s="2">
        <v>1.2331000000000001</v>
      </c>
      <c r="E933" s="2" t="str">
        <f>VLOOKUP(A933, Sheet3!$J$1:$K$3273, 2, FALSE)</f>
        <v>Urban</v>
      </c>
    </row>
    <row r="934" spans="1:5" x14ac:dyDescent="0.25">
      <c r="A934" s="2" t="s">
        <v>2667</v>
      </c>
      <c r="B934" s="2" t="s">
        <v>223</v>
      </c>
      <c r="C934" s="2">
        <v>18140</v>
      </c>
      <c r="D934" s="2">
        <v>0.9457000000000001</v>
      </c>
      <c r="E934" s="2" t="str">
        <f>VLOOKUP(A934, Sheet3!$J$1:$K$3273, 2, FALSE)</f>
        <v>Urban</v>
      </c>
    </row>
    <row r="935" spans="1:5" x14ac:dyDescent="0.25">
      <c r="A935" s="2" t="s">
        <v>3007</v>
      </c>
      <c r="B935" s="2" t="s">
        <v>220</v>
      </c>
      <c r="C935" s="2">
        <v>17900</v>
      </c>
      <c r="D935" s="2">
        <v>0.84750000000000003</v>
      </c>
      <c r="E935" s="2" t="str">
        <f>VLOOKUP(A935, Sheet3!$J$1:$K$3273, 2, FALSE)</f>
        <v>Urban</v>
      </c>
    </row>
    <row r="936" spans="1:5" x14ac:dyDescent="0.25">
      <c r="A936" s="2" t="s">
        <v>2933</v>
      </c>
      <c r="B936" s="2" t="s">
        <v>467</v>
      </c>
      <c r="C936" s="2">
        <v>41980</v>
      </c>
      <c r="D936" s="2">
        <v>0.41860000000000003</v>
      </c>
      <c r="E936" s="2" t="str">
        <f>VLOOKUP(A936, Sheet3!$J$1:$K$3273, 2, FALSE)</f>
        <v>Urban</v>
      </c>
    </row>
    <row r="937" spans="1:5" x14ac:dyDescent="0.25">
      <c r="A937" s="2" t="s">
        <v>3053</v>
      </c>
      <c r="B937" s="2" t="s">
        <v>629</v>
      </c>
      <c r="C937" s="2">
        <v>43</v>
      </c>
      <c r="D937" s="2">
        <v>0.78860000000000008</v>
      </c>
      <c r="E937" s="2" t="str">
        <f>VLOOKUP(A937, Sheet3!$J$1:$K$3273, 2, FALSE)</f>
        <v>Rural</v>
      </c>
    </row>
    <row r="938" spans="1:5" x14ac:dyDescent="0.25">
      <c r="A938" s="2" t="s">
        <v>2217</v>
      </c>
      <c r="B938" s="2" t="s">
        <v>613</v>
      </c>
      <c r="C938" s="2">
        <v>27</v>
      </c>
      <c r="D938" s="2">
        <v>0.86920000000000008</v>
      </c>
      <c r="E938" s="2" t="str">
        <f>VLOOKUP(A938, Sheet3!$J$1:$K$3273, 2, FALSE)</f>
        <v>Rural</v>
      </c>
    </row>
    <row r="939" spans="1:5" x14ac:dyDescent="0.25">
      <c r="A939" s="2" t="s">
        <v>582</v>
      </c>
      <c r="B939" s="2" t="s">
        <v>523</v>
      </c>
      <c r="C939" s="2">
        <v>47894</v>
      </c>
      <c r="D939" s="2">
        <v>1.0197000000000001</v>
      </c>
      <c r="E939" s="2" t="str">
        <f>VLOOKUP(A939, Sheet3!$J$1:$K$3273, 2, FALSE)</f>
        <v>Urban</v>
      </c>
    </row>
    <row r="940" spans="1:5" x14ac:dyDescent="0.25">
      <c r="A940" s="2" t="s">
        <v>3262</v>
      </c>
      <c r="B940" s="2" t="s">
        <v>519</v>
      </c>
      <c r="C940" s="2">
        <v>47380</v>
      </c>
      <c r="D940" s="2">
        <v>0.90990000000000004</v>
      </c>
      <c r="E940" s="2" t="str">
        <f>VLOOKUP(A940, Sheet3!$J$1:$K$3273, 2, FALSE)</f>
        <v>Urban</v>
      </c>
    </row>
    <row r="941" spans="1:5" x14ac:dyDescent="0.25">
      <c r="A941" s="2" t="s">
        <v>1062</v>
      </c>
      <c r="B941" s="2" t="s">
        <v>596</v>
      </c>
      <c r="C941" s="2">
        <v>11</v>
      </c>
      <c r="D941" s="2">
        <v>0.74040000000000006</v>
      </c>
      <c r="E941" s="2" t="str">
        <f>VLOOKUP(A941, Sheet3!$J$1:$K$3273, 2, FALSE)</f>
        <v>Rural</v>
      </c>
    </row>
    <row r="942" spans="1:5" x14ac:dyDescent="0.25">
      <c r="A942" s="2" t="s">
        <v>3263</v>
      </c>
      <c r="B942" s="2" t="s">
        <v>631</v>
      </c>
      <c r="C942" s="2">
        <v>45</v>
      </c>
      <c r="D942" s="2">
        <v>0.81310000000000004</v>
      </c>
      <c r="E942" s="2" t="str">
        <f>VLOOKUP(A942, Sheet3!$J$1:$K$3273, 2, FALSE)</f>
        <v>Rural</v>
      </c>
    </row>
    <row r="943" spans="1:5" x14ac:dyDescent="0.25">
      <c r="A943" s="2" t="s">
        <v>1944</v>
      </c>
      <c r="B943" s="2" t="s">
        <v>610</v>
      </c>
      <c r="C943" s="2">
        <v>24</v>
      </c>
      <c r="D943" s="2">
        <v>0.90450000000000008</v>
      </c>
      <c r="E943" s="2" t="str">
        <f>VLOOKUP(A943, Sheet3!$J$1:$K$3273, 2, FALSE)</f>
        <v>Rural</v>
      </c>
    </row>
    <row r="944" spans="1:5" x14ac:dyDescent="0.25">
      <c r="A944" s="2" t="s">
        <v>3054</v>
      </c>
      <c r="B944" s="2" t="s">
        <v>629</v>
      </c>
      <c r="C944" s="2">
        <v>43</v>
      </c>
      <c r="D944" s="2">
        <v>0.78860000000000008</v>
      </c>
      <c r="E944" s="2" t="str">
        <f>VLOOKUP(A944, Sheet3!$J$1:$K$3273, 2, FALSE)</f>
        <v>Rural</v>
      </c>
    </row>
    <row r="945" spans="1:5" x14ac:dyDescent="0.25">
      <c r="A945" s="2" t="s">
        <v>760</v>
      </c>
      <c r="B945" s="2" t="s">
        <v>354</v>
      </c>
      <c r="C945" s="2">
        <v>30780</v>
      </c>
      <c r="D945" s="2">
        <v>0.80200000000000005</v>
      </c>
      <c r="E945" s="2" t="str">
        <f>VLOOKUP(A945, Sheet3!$J$1:$K$3273, 2, FALSE)</f>
        <v>Urban</v>
      </c>
    </row>
    <row r="946" spans="1:5" x14ac:dyDescent="0.25">
      <c r="A946" s="2" t="s">
        <v>3516</v>
      </c>
      <c r="B946" s="2" t="s">
        <v>523</v>
      </c>
      <c r="C946" s="2">
        <v>47894</v>
      </c>
      <c r="D946" s="2">
        <v>1.0197000000000001</v>
      </c>
      <c r="E946" s="2" t="str">
        <f>VLOOKUP(A946, Sheet3!$J$1:$K$3273, 2, FALSE)</f>
        <v>Urban</v>
      </c>
    </row>
    <row r="947" spans="1:5" x14ac:dyDescent="0.25">
      <c r="A947" s="2" t="s">
        <v>667</v>
      </c>
      <c r="B947" s="2" t="s">
        <v>587</v>
      </c>
      <c r="C947" s="2">
        <v>1</v>
      </c>
      <c r="D947" s="2">
        <v>0.66420000000000001</v>
      </c>
      <c r="E947" s="2" t="str">
        <f>VLOOKUP(A947, Sheet3!$J$1:$K$3273, 2, FALSE)</f>
        <v>Rural</v>
      </c>
    </row>
    <row r="948" spans="1:5" x14ac:dyDescent="0.25">
      <c r="A948" s="2" t="s">
        <v>1063</v>
      </c>
      <c r="B948" s="2" t="s">
        <v>157</v>
      </c>
      <c r="C948" s="2">
        <v>12060</v>
      </c>
      <c r="D948" s="2">
        <v>0.93710000000000004</v>
      </c>
      <c r="E948" s="2" t="str">
        <f>VLOOKUP(A948, Sheet3!$J$1:$K$3273, 2, FALSE)</f>
        <v>Urban</v>
      </c>
    </row>
    <row r="949" spans="1:5" x14ac:dyDescent="0.25">
      <c r="A949" s="2" t="s">
        <v>1438</v>
      </c>
      <c r="B949" s="2" t="s">
        <v>602</v>
      </c>
      <c r="C949" s="2">
        <v>16</v>
      </c>
      <c r="D949" s="2">
        <v>0.84020000000000006</v>
      </c>
      <c r="E949" s="2" t="str">
        <f>VLOOKUP(A949, Sheet3!$J$1:$K$3273, 2, FALSE)</f>
        <v>Rural</v>
      </c>
    </row>
    <row r="950" spans="1:5" x14ac:dyDescent="0.25">
      <c r="A950" s="2" t="s">
        <v>1240</v>
      </c>
      <c r="B950" s="2" t="s">
        <v>600</v>
      </c>
      <c r="C950" s="2">
        <v>14</v>
      </c>
      <c r="D950" s="2">
        <v>0.82420000000000004</v>
      </c>
      <c r="E950" s="2" t="str">
        <f>VLOOKUP(A950, Sheet3!$J$1:$K$3273, 2, FALSE)</f>
        <v>Rural</v>
      </c>
    </row>
    <row r="951" spans="1:5" x14ac:dyDescent="0.25">
      <c r="A951" s="2" t="s">
        <v>1335</v>
      </c>
      <c r="B951" s="2" t="s">
        <v>601</v>
      </c>
      <c r="C951" s="2">
        <v>15</v>
      </c>
      <c r="D951" s="2">
        <v>0.83190000000000008</v>
      </c>
      <c r="E951" s="2" t="str">
        <f>VLOOKUP(A951, Sheet3!$J$1:$K$3273, 2, FALSE)</f>
        <v>Rural</v>
      </c>
    </row>
    <row r="952" spans="1:5" x14ac:dyDescent="0.25">
      <c r="A952" s="2" t="s">
        <v>1642</v>
      </c>
      <c r="B952" s="2" t="s">
        <v>351</v>
      </c>
      <c r="C952" s="2">
        <v>30460</v>
      </c>
      <c r="D952" s="2">
        <v>0.90450000000000008</v>
      </c>
      <c r="E952" s="2" t="str">
        <f>VLOOKUP(A952, Sheet3!$J$1:$K$3273, 2, FALSE)</f>
        <v>Urban</v>
      </c>
    </row>
    <row r="953" spans="1:5" x14ac:dyDescent="0.25">
      <c r="A953" s="2" t="s">
        <v>2668</v>
      </c>
      <c r="B953" s="2" t="s">
        <v>622</v>
      </c>
      <c r="C953" s="2">
        <v>36</v>
      </c>
      <c r="D953" s="2">
        <v>0.81040000000000001</v>
      </c>
      <c r="E953" s="2" t="str">
        <f>VLOOKUP(A953, Sheet3!$J$1:$K$3273, 2, FALSE)</f>
        <v>Rural</v>
      </c>
    </row>
    <row r="954" spans="1:5" x14ac:dyDescent="0.25">
      <c r="A954" s="2" t="s">
        <v>2869</v>
      </c>
      <c r="B954" s="2" t="s">
        <v>424</v>
      </c>
      <c r="C954" s="2">
        <v>38300</v>
      </c>
      <c r="D954" s="2">
        <v>0.85630000000000006</v>
      </c>
      <c r="E954" s="2" t="str">
        <f>VLOOKUP(A954, Sheet3!$J$1:$K$3273, 2, FALSE)</f>
        <v>Urban</v>
      </c>
    </row>
    <row r="955" spans="1:5" x14ac:dyDescent="0.25">
      <c r="A955" s="2" t="s">
        <v>3120</v>
      </c>
      <c r="B955" s="2" t="s">
        <v>371</v>
      </c>
      <c r="C955" s="2">
        <v>32820</v>
      </c>
      <c r="D955" s="2">
        <v>0.87530000000000008</v>
      </c>
      <c r="E955" s="2" t="str">
        <f>VLOOKUP(A955, Sheet3!$J$1:$K$3273, 2, FALSE)</f>
        <v>Urban</v>
      </c>
    </row>
    <row r="956" spans="1:5" x14ac:dyDescent="0.25">
      <c r="A956" s="2" t="s">
        <v>3264</v>
      </c>
      <c r="B956" s="2" t="s">
        <v>631</v>
      </c>
      <c r="C956" s="2">
        <v>45</v>
      </c>
      <c r="D956" s="2">
        <v>0.81310000000000004</v>
      </c>
      <c r="E956" s="2" t="str">
        <f>VLOOKUP(A956, Sheet3!$J$1:$K$3273, 2, FALSE)</f>
        <v>Rural</v>
      </c>
    </row>
    <row r="957" spans="1:5" x14ac:dyDescent="0.25">
      <c r="A957" s="2" t="s">
        <v>3632</v>
      </c>
      <c r="B957" s="2" t="s">
        <v>170</v>
      </c>
      <c r="C957" s="2">
        <v>13220</v>
      </c>
      <c r="D957" s="2">
        <v>0.74930000000000008</v>
      </c>
      <c r="E957" s="2" t="str">
        <f>VLOOKUP(A957, Sheet3!$J$1:$K$3273, 2, FALSE)</f>
        <v>Urban</v>
      </c>
    </row>
    <row r="958" spans="1:5" x14ac:dyDescent="0.25">
      <c r="A958" s="2" t="s">
        <v>3121</v>
      </c>
      <c r="B958" s="2" t="s">
        <v>630</v>
      </c>
      <c r="C958" s="2">
        <v>44</v>
      </c>
      <c r="D958" s="2">
        <v>0.70760000000000001</v>
      </c>
      <c r="E958" s="2" t="str">
        <f>VLOOKUP(A958, Sheet3!$J$1:$K$3273, 2, FALSE)</f>
        <v>Rural</v>
      </c>
    </row>
    <row r="959" spans="1:5" x14ac:dyDescent="0.25">
      <c r="A959" s="2" t="s">
        <v>2218</v>
      </c>
      <c r="B959" s="2" t="s">
        <v>613</v>
      </c>
      <c r="C959" s="2">
        <v>27</v>
      </c>
      <c r="D959" s="2">
        <v>0.86920000000000008</v>
      </c>
      <c r="E959" s="2" t="str">
        <f>VLOOKUP(A959, Sheet3!$J$1:$K$3273, 2, FALSE)</f>
        <v>Rural</v>
      </c>
    </row>
    <row r="960" spans="1:5" x14ac:dyDescent="0.25">
      <c r="A960" s="2" t="s">
        <v>3595</v>
      </c>
      <c r="B960" s="2" t="s">
        <v>635</v>
      </c>
      <c r="C960" s="2">
        <v>50</v>
      </c>
      <c r="D960" s="2">
        <v>1.0179</v>
      </c>
      <c r="E960" s="2" t="str">
        <f>VLOOKUP(A960, Sheet3!$J$1:$K$3273, 2, FALSE)</f>
        <v>Rural</v>
      </c>
    </row>
    <row r="961" spans="1:5" x14ac:dyDescent="0.25">
      <c r="A961" s="2" t="s">
        <v>1945</v>
      </c>
      <c r="B961" s="2" t="s">
        <v>445</v>
      </c>
      <c r="C961" s="2">
        <v>40340</v>
      </c>
      <c r="D961" s="2">
        <v>1.0686</v>
      </c>
      <c r="E961" s="2" t="str">
        <f>VLOOKUP(A961, Sheet3!$J$1:$K$3273, 2, FALSE)</f>
        <v>Urban</v>
      </c>
    </row>
    <row r="962" spans="1:5" x14ac:dyDescent="0.25">
      <c r="A962" s="2" t="s">
        <v>2289</v>
      </c>
      <c r="B962" s="2" t="s">
        <v>614</v>
      </c>
      <c r="C962" s="2">
        <v>28</v>
      </c>
      <c r="D962" s="2">
        <v>0.89340000000000008</v>
      </c>
      <c r="E962" s="2" t="str">
        <f>VLOOKUP(A962, Sheet3!$J$1:$K$3273, 2, FALSE)</f>
        <v>Rural</v>
      </c>
    </row>
    <row r="963" spans="1:5" x14ac:dyDescent="0.25">
      <c r="A963" s="2" t="s">
        <v>1532</v>
      </c>
      <c r="B963" s="2" t="s">
        <v>603</v>
      </c>
      <c r="C963" s="2">
        <v>17</v>
      </c>
      <c r="D963" s="2">
        <v>0.76670000000000005</v>
      </c>
      <c r="E963" s="2" t="str">
        <f>VLOOKUP(A963, Sheet3!$J$1:$K$3273, 2, FALSE)</f>
        <v>Rural</v>
      </c>
    </row>
    <row r="964" spans="1:5" x14ac:dyDescent="0.25">
      <c r="A964" s="2" t="s">
        <v>3265</v>
      </c>
      <c r="B964" s="2" t="s">
        <v>631</v>
      </c>
      <c r="C964" s="2">
        <v>45</v>
      </c>
      <c r="D964" s="2">
        <v>0.81310000000000004</v>
      </c>
      <c r="E964" s="2" t="str">
        <f>VLOOKUP(A964, Sheet3!$J$1:$K$3273, 2, FALSE)</f>
        <v>Rural</v>
      </c>
    </row>
    <row r="965" spans="1:5" x14ac:dyDescent="0.25">
      <c r="A965" s="2" t="s">
        <v>3778</v>
      </c>
      <c r="B965" s="2" t="s">
        <v>595</v>
      </c>
      <c r="C965" s="2">
        <v>10</v>
      </c>
      <c r="D965" s="2">
        <v>0.81900000000000006</v>
      </c>
      <c r="E965" s="3" t="s">
        <v>4</v>
      </c>
    </row>
    <row r="966" spans="1:5" x14ac:dyDescent="0.25">
      <c r="A966" s="2" t="s">
        <v>958</v>
      </c>
      <c r="B966" s="2" t="s">
        <v>236</v>
      </c>
      <c r="C966" s="2">
        <v>19660</v>
      </c>
      <c r="D966" s="2">
        <v>0.78910000000000002</v>
      </c>
      <c r="E966" s="2" t="str">
        <f>VLOOKUP(A966, Sheet3!$J$1:$K$3273, 2, FALSE)</f>
        <v>Urban</v>
      </c>
    </row>
    <row r="967" spans="1:5" x14ac:dyDescent="0.25">
      <c r="A967" s="2" t="s">
        <v>2219</v>
      </c>
      <c r="B967" s="2" t="s">
        <v>613</v>
      </c>
      <c r="C967" s="2">
        <v>27</v>
      </c>
      <c r="D967" s="2">
        <v>0.86920000000000008</v>
      </c>
      <c r="E967" s="2" t="str">
        <f>VLOOKUP(A967, Sheet3!$J$1:$K$3273, 2, FALSE)</f>
        <v>Rural</v>
      </c>
    </row>
    <row r="968" spans="1:5" x14ac:dyDescent="0.25">
      <c r="A968" s="2" t="s">
        <v>1643</v>
      </c>
      <c r="B968" s="2" t="s">
        <v>604</v>
      </c>
      <c r="C968" s="2">
        <v>18</v>
      </c>
      <c r="D968" s="2">
        <v>0.79810000000000003</v>
      </c>
      <c r="E968" s="2" t="str">
        <f>VLOOKUP(A968, Sheet3!$J$1:$K$3273, 2, FALSE)</f>
        <v>Rural</v>
      </c>
    </row>
    <row r="969" spans="1:5" x14ac:dyDescent="0.25">
      <c r="A969" s="2" t="s">
        <v>264</v>
      </c>
      <c r="B969" s="2" t="s">
        <v>264</v>
      </c>
      <c r="C969" s="2">
        <v>22500</v>
      </c>
      <c r="D969" s="2">
        <v>0.79590000000000005</v>
      </c>
      <c r="E969" s="2" t="str">
        <f>VLOOKUP(A969, Sheet3!$J$1:$K$3273, 2, FALSE)</f>
        <v>Urban</v>
      </c>
    </row>
    <row r="970" spans="1:5" x14ac:dyDescent="0.25">
      <c r="A970" s="2" t="s">
        <v>3695</v>
      </c>
      <c r="B970" s="2" t="s">
        <v>637</v>
      </c>
      <c r="C970" s="2">
        <v>52</v>
      </c>
      <c r="D970" s="2">
        <v>0.8832000000000001</v>
      </c>
      <c r="E970" s="2" t="str">
        <f>VLOOKUP(A970, Sheet3!$J$1:$K$3273, 2, FALSE)</f>
        <v>Rural</v>
      </c>
    </row>
    <row r="971" spans="1:5" x14ac:dyDescent="0.25">
      <c r="A971" s="2" t="s">
        <v>2934</v>
      </c>
      <c r="B971" s="2" t="s">
        <v>467</v>
      </c>
      <c r="C971" s="2">
        <v>41980</v>
      </c>
      <c r="D971" s="2">
        <v>0.41860000000000003</v>
      </c>
      <c r="E971" s="2" t="str">
        <f>VLOOKUP(A971, Sheet3!$J$1:$K$3273, 2, FALSE)</f>
        <v>Urban</v>
      </c>
    </row>
    <row r="972" spans="1:5" x14ac:dyDescent="0.25">
      <c r="A972" s="2" t="s">
        <v>1064</v>
      </c>
      <c r="B972" s="2" t="s">
        <v>450</v>
      </c>
      <c r="C972" s="2">
        <v>40660</v>
      </c>
      <c r="D972" s="2">
        <v>0.87550000000000006</v>
      </c>
      <c r="E972" s="2" t="str">
        <f>VLOOKUP(A972, Sheet3!$J$1:$K$3273, 2, FALSE)</f>
        <v>Urban</v>
      </c>
    </row>
    <row r="973" spans="1:5" x14ac:dyDescent="0.25">
      <c r="A973" s="2" t="s">
        <v>1439</v>
      </c>
      <c r="B973" s="2" t="s">
        <v>602</v>
      </c>
      <c r="C973" s="2">
        <v>16</v>
      </c>
      <c r="D973" s="2">
        <v>0.84020000000000006</v>
      </c>
      <c r="E973" s="2" t="str">
        <f>VLOOKUP(A973, Sheet3!$J$1:$K$3273, 2, FALSE)</f>
        <v>Rural</v>
      </c>
    </row>
    <row r="974" spans="1:5" x14ac:dyDescent="0.25">
      <c r="A974" s="2" t="s">
        <v>1336</v>
      </c>
      <c r="B974" s="2" t="s">
        <v>359</v>
      </c>
      <c r="C974" s="2">
        <v>31140</v>
      </c>
      <c r="D974" s="2">
        <v>0.88440000000000007</v>
      </c>
      <c r="E974" s="2" t="str">
        <f>VLOOKUP(A974, Sheet3!$J$1:$K$3273, 2, FALSE)</f>
        <v>Urban</v>
      </c>
    </row>
    <row r="975" spans="1:5" x14ac:dyDescent="0.25">
      <c r="A975" s="2" t="s">
        <v>1644</v>
      </c>
      <c r="B975" s="2" t="s">
        <v>604</v>
      </c>
      <c r="C975" s="2">
        <v>18</v>
      </c>
      <c r="D975" s="2">
        <v>0.79810000000000003</v>
      </c>
      <c r="E975" s="2" t="str">
        <f>VLOOKUP(A975, Sheet3!$J$1:$K$3273, 2, FALSE)</f>
        <v>Rural</v>
      </c>
    </row>
    <row r="976" spans="1:5" x14ac:dyDescent="0.25">
      <c r="A976" s="2" t="s">
        <v>3266</v>
      </c>
      <c r="B976" s="2" t="s">
        <v>631</v>
      </c>
      <c r="C976" s="2">
        <v>45</v>
      </c>
      <c r="D976" s="2">
        <v>0.81310000000000004</v>
      </c>
      <c r="E976" s="2" t="str">
        <f>VLOOKUP(A976, Sheet3!$J$1:$K$3273, 2, FALSE)</f>
        <v>Rural</v>
      </c>
    </row>
    <row r="977" spans="1:5" x14ac:dyDescent="0.25">
      <c r="A977" s="2" t="s">
        <v>3517</v>
      </c>
      <c r="B977" s="2" t="s">
        <v>177</v>
      </c>
      <c r="C977" s="2">
        <v>13980</v>
      </c>
      <c r="D977" s="2">
        <v>0.8669</v>
      </c>
      <c r="E977" s="2" t="str">
        <f>VLOOKUP(A977, Sheet3!$J$1:$K$3273, 2, FALSE)</f>
        <v>Urban</v>
      </c>
    </row>
    <row r="978" spans="1:5" x14ac:dyDescent="0.25">
      <c r="A978" s="2" t="s">
        <v>3518</v>
      </c>
      <c r="B978" s="2" t="s">
        <v>207</v>
      </c>
      <c r="C978" s="2">
        <v>16820</v>
      </c>
      <c r="D978" s="2">
        <v>0.95020000000000004</v>
      </c>
      <c r="E978" s="2" t="str">
        <f>VLOOKUP(A978, Sheet3!$J$1:$K$3273, 2, FALSE)</f>
        <v>Urban</v>
      </c>
    </row>
    <row r="979" spans="1:5" x14ac:dyDescent="0.25">
      <c r="A979" s="2" t="s">
        <v>3267</v>
      </c>
      <c r="B979" s="2" t="s">
        <v>631</v>
      </c>
      <c r="C979" s="2">
        <v>45</v>
      </c>
      <c r="D979" s="2">
        <v>0.81310000000000004</v>
      </c>
      <c r="E979" s="2" t="str">
        <f>VLOOKUP(A979, Sheet3!$J$1:$K$3273, 2, FALSE)</f>
        <v>Rural</v>
      </c>
    </row>
    <row r="980" spans="1:5" x14ac:dyDescent="0.25">
      <c r="A980" s="2" t="s">
        <v>3696</v>
      </c>
      <c r="B980" s="2" t="s">
        <v>266</v>
      </c>
      <c r="C980" s="2">
        <v>22540</v>
      </c>
      <c r="D980" s="2">
        <v>0.88350000000000006</v>
      </c>
      <c r="E980" s="2" t="str">
        <f>VLOOKUP(A980, Sheet3!$J$1:$K$3273, 2, FALSE)</f>
        <v>Urban</v>
      </c>
    </row>
    <row r="981" spans="1:5" x14ac:dyDescent="0.25">
      <c r="A981" s="2" t="s">
        <v>1241</v>
      </c>
      <c r="B981" s="2" t="s">
        <v>203</v>
      </c>
      <c r="C981" s="2">
        <v>16580</v>
      </c>
      <c r="D981" s="2">
        <v>0.87030000000000007</v>
      </c>
      <c r="E981" s="2" t="str">
        <f>VLOOKUP(A981, Sheet3!$J$1:$K$3273, 2, FALSE)</f>
        <v>Urban</v>
      </c>
    </row>
    <row r="982" spans="1:5" x14ac:dyDescent="0.25">
      <c r="A982" s="2" t="s">
        <v>1533</v>
      </c>
      <c r="B982" s="2" t="s">
        <v>603</v>
      </c>
      <c r="C982" s="2">
        <v>17</v>
      </c>
      <c r="D982" s="2">
        <v>0.76670000000000005</v>
      </c>
      <c r="E982" s="2" t="str">
        <f>VLOOKUP(A982, Sheet3!$J$1:$K$3273, 2, FALSE)</f>
        <v>Rural</v>
      </c>
    </row>
    <row r="983" spans="1:5" x14ac:dyDescent="0.25">
      <c r="A983" s="2" t="s">
        <v>2870</v>
      </c>
      <c r="B983" s="2" t="s">
        <v>625</v>
      </c>
      <c r="C983" s="2">
        <v>39</v>
      </c>
      <c r="D983" s="2">
        <v>0.7984</v>
      </c>
      <c r="E983" s="2" t="str">
        <f>VLOOKUP(A983, Sheet3!$J$1:$K$3273, 2, FALSE)</f>
        <v>Rural</v>
      </c>
    </row>
    <row r="984" spans="1:5" x14ac:dyDescent="0.25">
      <c r="A984" s="2" t="s">
        <v>3697</v>
      </c>
      <c r="B984" s="2" t="s">
        <v>637</v>
      </c>
      <c r="C984" s="2">
        <v>52</v>
      </c>
      <c r="D984" s="2">
        <v>0.8832000000000001</v>
      </c>
      <c r="E984" s="2" t="str">
        <f>VLOOKUP(A984, Sheet3!$J$1:$K$3273, 2, FALSE)</f>
        <v>Rural</v>
      </c>
    </row>
    <row r="985" spans="1:5" x14ac:dyDescent="0.25">
      <c r="A985" s="2" t="s">
        <v>2027</v>
      </c>
      <c r="B985" s="2" t="s">
        <v>299</v>
      </c>
      <c r="C985" s="2">
        <v>25620</v>
      </c>
      <c r="D985" s="2">
        <v>0.747</v>
      </c>
      <c r="E985" s="2" t="str">
        <f>VLOOKUP(A985, Sheet3!$J$1:$K$3273, 2, FALSE)</f>
        <v>Urban</v>
      </c>
    </row>
    <row r="986" spans="1:5" x14ac:dyDescent="0.25">
      <c r="A986" s="2" t="s">
        <v>1065</v>
      </c>
      <c r="B986" s="2" t="s">
        <v>157</v>
      </c>
      <c r="C986" s="2">
        <v>12060</v>
      </c>
      <c r="D986" s="2">
        <v>0.93710000000000004</v>
      </c>
      <c r="E986" s="2" t="str">
        <f>VLOOKUP(A986, Sheet3!$J$1:$K$3273, 2, FALSE)</f>
        <v>Urban</v>
      </c>
    </row>
    <row r="987" spans="1:5" x14ac:dyDescent="0.25">
      <c r="A987" s="2" t="s">
        <v>2525</v>
      </c>
      <c r="B987" s="2" t="s">
        <v>537</v>
      </c>
      <c r="C987" s="2">
        <v>49180</v>
      </c>
      <c r="D987" s="2">
        <v>0.91239999999999999</v>
      </c>
      <c r="E987" s="2" t="str">
        <f>VLOOKUP(A987, Sheet3!$J$1:$K$3273, 2, FALSE)</f>
        <v>Urban</v>
      </c>
    </row>
    <row r="988" spans="1:5" x14ac:dyDescent="0.25">
      <c r="A988" s="2" t="s">
        <v>3268</v>
      </c>
      <c r="B988" s="2" t="s">
        <v>306</v>
      </c>
      <c r="C988" s="2">
        <v>26420</v>
      </c>
      <c r="D988" s="2">
        <v>1.0018</v>
      </c>
      <c r="E988" s="2" t="str">
        <f>VLOOKUP(A988, Sheet3!$J$1:$K$3273, 2, FALSE)</f>
        <v>Urban</v>
      </c>
    </row>
    <row r="989" spans="1:5" x14ac:dyDescent="0.25">
      <c r="A989" s="2" t="s">
        <v>2607</v>
      </c>
      <c r="B989" s="2" t="s">
        <v>621</v>
      </c>
      <c r="C989" s="2">
        <v>35</v>
      </c>
      <c r="D989" s="2">
        <v>0.85040000000000004</v>
      </c>
      <c r="E989" s="2" t="str">
        <f>VLOOKUP(A989, Sheet3!$J$1:$K$3273, 2, FALSE)</f>
        <v>Rural</v>
      </c>
    </row>
    <row r="990" spans="1:5" x14ac:dyDescent="0.25">
      <c r="A990" s="2" t="s">
        <v>1337</v>
      </c>
      <c r="B990" s="2" t="s">
        <v>601</v>
      </c>
      <c r="C990" s="2">
        <v>15</v>
      </c>
      <c r="D990" s="2">
        <v>0.83190000000000008</v>
      </c>
      <c r="E990" s="2" t="str">
        <f>VLOOKUP(A990, Sheet3!$J$1:$K$3273, 2, FALSE)</f>
        <v>Rural</v>
      </c>
    </row>
    <row r="991" spans="1:5" x14ac:dyDescent="0.25">
      <c r="A991" s="2" t="s">
        <v>3519</v>
      </c>
      <c r="B991" s="2" t="s">
        <v>634</v>
      </c>
      <c r="C991" s="2">
        <v>49</v>
      </c>
      <c r="D991" s="2">
        <v>0.76690000000000003</v>
      </c>
      <c r="E991" s="2" t="str">
        <f>VLOOKUP(A991, Sheet3!$J$1:$K$3273, 2, FALSE)</f>
        <v>Rural</v>
      </c>
    </row>
    <row r="992" spans="1:5" x14ac:dyDescent="0.25">
      <c r="A992" s="2" t="s">
        <v>668</v>
      </c>
      <c r="B992" s="2" t="s">
        <v>587</v>
      </c>
      <c r="C992" s="2">
        <v>1</v>
      </c>
      <c r="D992" s="2">
        <v>0.66420000000000001</v>
      </c>
      <c r="E992" s="2" t="str">
        <f>VLOOKUP(A992, Sheet3!$J$1:$K$3273, 2, FALSE)</f>
        <v>Rural</v>
      </c>
    </row>
    <row r="993" spans="1:5" x14ac:dyDescent="0.25">
      <c r="A993" s="2" t="s">
        <v>761</v>
      </c>
      <c r="B993" s="2" t="s">
        <v>590</v>
      </c>
      <c r="C993" s="2">
        <v>4</v>
      </c>
      <c r="D993" s="2">
        <v>0.7278</v>
      </c>
      <c r="E993" s="2" t="str">
        <f>VLOOKUP(A993, Sheet3!$J$1:$K$3273, 2, FALSE)</f>
        <v>Rural</v>
      </c>
    </row>
    <row r="994" spans="1:5" x14ac:dyDescent="0.25">
      <c r="A994" s="2" t="s">
        <v>959</v>
      </c>
      <c r="B994" s="2" t="s">
        <v>595</v>
      </c>
      <c r="C994" s="2">
        <v>10</v>
      </c>
      <c r="D994" s="2">
        <v>0.81900000000000006</v>
      </c>
      <c r="E994" s="2" t="str">
        <f>VLOOKUP(A994, Sheet3!$J$1:$K$3273, 2, FALSE)</f>
        <v>Rural</v>
      </c>
    </row>
    <row r="995" spans="1:5" x14ac:dyDescent="0.25">
      <c r="A995" s="2" t="s">
        <v>1066</v>
      </c>
      <c r="B995" s="2" t="s">
        <v>596</v>
      </c>
      <c r="C995" s="2">
        <v>11</v>
      </c>
      <c r="D995" s="2">
        <v>0.74040000000000006</v>
      </c>
      <c r="E995" s="2" t="str">
        <f>VLOOKUP(A995, Sheet3!$J$1:$K$3273, 2, FALSE)</f>
        <v>Rural</v>
      </c>
    </row>
    <row r="996" spans="1:5" x14ac:dyDescent="0.25">
      <c r="A996" s="2" t="s">
        <v>1440</v>
      </c>
      <c r="B996" s="2" t="s">
        <v>602</v>
      </c>
      <c r="C996" s="2">
        <v>16</v>
      </c>
      <c r="D996" s="2">
        <v>0.84020000000000006</v>
      </c>
      <c r="E996" s="2" t="str">
        <f>VLOOKUP(A996, Sheet3!$J$1:$K$3273, 2, FALSE)</f>
        <v>Rural</v>
      </c>
    </row>
    <row r="997" spans="1:5" x14ac:dyDescent="0.25">
      <c r="A997" s="2" t="s">
        <v>1192</v>
      </c>
      <c r="B997" s="2" t="s">
        <v>355</v>
      </c>
      <c r="C997" s="2">
        <v>30860</v>
      </c>
      <c r="D997" s="2">
        <v>0.90040000000000009</v>
      </c>
      <c r="E997" s="2" t="str">
        <f>VLOOKUP(A997, Sheet3!$J$1:$K$3273, 2, FALSE)</f>
        <v>Urban</v>
      </c>
    </row>
    <row r="998" spans="1:5" x14ac:dyDescent="0.25">
      <c r="A998" s="2" t="s">
        <v>1242</v>
      </c>
      <c r="B998" s="2" t="s">
        <v>600</v>
      </c>
      <c r="C998" s="2">
        <v>14</v>
      </c>
      <c r="D998" s="2">
        <v>0.82420000000000004</v>
      </c>
      <c r="E998" s="2" t="str">
        <f>VLOOKUP(A998, Sheet3!$J$1:$K$3273, 2, FALSE)</f>
        <v>Rural</v>
      </c>
    </row>
    <row r="999" spans="1:5" x14ac:dyDescent="0.25">
      <c r="A999" s="2" t="s">
        <v>1338</v>
      </c>
      <c r="B999" s="2" t="s">
        <v>601</v>
      </c>
      <c r="C999" s="2">
        <v>15</v>
      </c>
      <c r="D999" s="2">
        <v>0.83190000000000008</v>
      </c>
      <c r="E999" s="2" t="str">
        <f>VLOOKUP(A999, Sheet3!$J$1:$K$3273, 2, FALSE)</f>
        <v>Rural</v>
      </c>
    </row>
    <row r="1000" spans="1:5" x14ac:dyDescent="0.25">
      <c r="A1000" s="2" t="s">
        <v>1534</v>
      </c>
      <c r="B1000" s="2" t="s">
        <v>603</v>
      </c>
      <c r="C1000" s="2">
        <v>17</v>
      </c>
      <c r="D1000" s="2">
        <v>0.76670000000000005</v>
      </c>
      <c r="E1000" s="2" t="str">
        <f>VLOOKUP(A1000, Sheet3!$J$1:$K$3273, 2, FALSE)</f>
        <v>Rural</v>
      </c>
    </row>
    <row r="1001" spans="1:5" x14ac:dyDescent="0.25">
      <c r="A1001" s="2" t="s">
        <v>1645</v>
      </c>
      <c r="B1001" s="2" t="s">
        <v>604</v>
      </c>
      <c r="C1001" s="2">
        <v>18</v>
      </c>
      <c r="D1001" s="2">
        <v>0.79810000000000003</v>
      </c>
      <c r="E1001" s="2" t="str">
        <f>VLOOKUP(A1001, Sheet3!$J$1:$K$3273, 2, FALSE)</f>
        <v>Rural</v>
      </c>
    </row>
    <row r="1002" spans="1:5" x14ac:dyDescent="0.25">
      <c r="A1002" s="2" t="s">
        <v>1749</v>
      </c>
      <c r="B1002" s="2" t="s">
        <v>605</v>
      </c>
      <c r="C1002" s="2">
        <v>19</v>
      </c>
      <c r="D1002" s="2">
        <v>0.6956</v>
      </c>
      <c r="E1002" s="2" t="str">
        <f>VLOOKUP(A1002, Sheet3!$J$1:$K$3273, 2, FALSE)</f>
        <v>Rural</v>
      </c>
    </row>
    <row r="1003" spans="1:5" x14ac:dyDescent="0.25">
      <c r="A1003" s="2" t="s">
        <v>1836</v>
      </c>
      <c r="B1003" s="2" t="s">
        <v>608</v>
      </c>
      <c r="C1003" s="2">
        <v>22</v>
      </c>
      <c r="D1003" s="2">
        <v>1.1059000000000001</v>
      </c>
      <c r="E1003" s="2" t="str">
        <f>VLOOKUP(A1003, Sheet3!$J$1:$K$3273, 2, FALSE)</f>
        <v>Rural</v>
      </c>
    </row>
    <row r="1004" spans="1:5" x14ac:dyDescent="0.25">
      <c r="A1004" s="2" t="s">
        <v>1795</v>
      </c>
      <c r="B1004" s="2" t="s">
        <v>606</v>
      </c>
      <c r="C1004" s="2">
        <v>20</v>
      </c>
      <c r="D1004" s="2">
        <v>0.84110000000000007</v>
      </c>
      <c r="E1004" s="2" t="str">
        <f>VLOOKUP(A1004, Sheet3!$J$1:$K$3273, 2, FALSE)</f>
        <v>Rural</v>
      </c>
    </row>
    <row r="1005" spans="1:5" x14ac:dyDescent="0.25">
      <c r="A1005" s="2" t="s">
        <v>2126</v>
      </c>
      <c r="B1005" s="2" t="s">
        <v>456</v>
      </c>
      <c r="C1005" s="2">
        <v>41180</v>
      </c>
      <c r="D1005" s="2">
        <v>0.93890000000000007</v>
      </c>
      <c r="E1005" s="2" t="str">
        <f>VLOOKUP(A1005, Sheet3!$J$1:$K$3273, 2, FALSE)</f>
        <v>Urban</v>
      </c>
    </row>
    <row r="1006" spans="1:5" x14ac:dyDescent="0.25">
      <c r="A1006" s="2" t="s">
        <v>2028</v>
      </c>
      <c r="B1006" s="2" t="s">
        <v>611</v>
      </c>
      <c r="C1006" s="2">
        <v>25</v>
      </c>
      <c r="D1006" s="2">
        <v>0.74970000000000003</v>
      </c>
      <c r="E1006" s="2" t="str">
        <f>VLOOKUP(A1006, Sheet3!$J$1:$K$3273, 2, FALSE)</f>
        <v>Rural</v>
      </c>
    </row>
    <row r="1007" spans="1:5" x14ac:dyDescent="0.25">
      <c r="A1007" s="2" t="s">
        <v>2526</v>
      </c>
      <c r="B1007" s="2" t="s">
        <v>437</v>
      </c>
      <c r="C1007" s="2">
        <v>39580</v>
      </c>
      <c r="D1007" s="2">
        <v>0.94070000000000009</v>
      </c>
      <c r="E1007" s="2" t="str">
        <f>VLOOKUP(A1007, Sheet3!$J$1:$K$3273, 2, FALSE)</f>
        <v>Urban</v>
      </c>
    </row>
    <row r="1008" spans="1:5" x14ac:dyDescent="0.25">
      <c r="A1008" s="2" t="s">
        <v>2290</v>
      </c>
      <c r="B1008" s="2" t="s">
        <v>614</v>
      </c>
      <c r="C1008" s="2">
        <v>28</v>
      </c>
      <c r="D1008" s="2">
        <v>0.89340000000000008</v>
      </c>
      <c r="E1008" s="2" t="str">
        <f>VLOOKUP(A1008, Sheet3!$J$1:$K$3273, 2, FALSE)</f>
        <v>Rural</v>
      </c>
    </row>
    <row r="1009" spans="1:5" x14ac:dyDescent="0.25">
      <c r="A1009" s="2" t="s">
        <v>2446</v>
      </c>
      <c r="B1009" s="2" t="s">
        <v>619</v>
      </c>
      <c r="C1009" s="2">
        <v>33</v>
      </c>
      <c r="D1009" s="2">
        <v>0.8448</v>
      </c>
      <c r="E1009" s="2" t="str">
        <f>VLOOKUP(A1009, Sheet3!$J$1:$K$3273, 2, FALSE)</f>
        <v>Rural</v>
      </c>
    </row>
    <row r="1010" spans="1:5" x14ac:dyDescent="0.25">
      <c r="A1010" s="2" t="s">
        <v>2669</v>
      </c>
      <c r="B1010" s="2" t="s">
        <v>223</v>
      </c>
      <c r="C1010" s="2">
        <v>18140</v>
      </c>
      <c r="D1010" s="2">
        <v>0.9457000000000001</v>
      </c>
      <c r="E1010" s="2" t="str">
        <f>VLOOKUP(A1010, Sheet3!$J$1:$K$3273, 2, FALSE)</f>
        <v>Urban</v>
      </c>
    </row>
    <row r="1011" spans="1:5" x14ac:dyDescent="0.25">
      <c r="A1011" s="2" t="s">
        <v>2871</v>
      </c>
      <c r="B1011" s="2" t="s">
        <v>202</v>
      </c>
      <c r="C1011" s="2">
        <v>16540</v>
      </c>
      <c r="D1011" s="2">
        <v>1.0989</v>
      </c>
      <c r="E1011" s="2" t="str">
        <f>VLOOKUP(A1011, Sheet3!$J$1:$K$3273, 2, FALSE)</f>
        <v>Urban</v>
      </c>
    </row>
    <row r="1012" spans="1:5" x14ac:dyDescent="0.25">
      <c r="A1012" s="2" t="s">
        <v>3122</v>
      </c>
      <c r="B1012" s="2" t="s">
        <v>630</v>
      </c>
      <c r="C1012" s="2">
        <v>44</v>
      </c>
      <c r="D1012" s="2">
        <v>0.70760000000000001</v>
      </c>
      <c r="E1012" s="2" t="str">
        <f>VLOOKUP(A1012, Sheet3!$J$1:$K$3273, 2, FALSE)</f>
        <v>Rural</v>
      </c>
    </row>
    <row r="1013" spans="1:5" x14ac:dyDescent="0.25">
      <c r="A1013" s="2" t="s">
        <v>3269</v>
      </c>
      <c r="B1013" s="2" t="s">
        <v>631</v>
      </c>
      <c r="C1013" s="2">
        <v>45</v>
      </c>
      <c r="D1013" s="2">
        <v>0.81310000000000004</v>
      </c>
      <c r="E1013" s="2" t="str">
        <f>VLOOKUP(A1013, Sheet3!$J$1:$K$3273, 2, FALSE)</f>
        <v>Rural</v>
      </c>
    </row>
    <row r="1014" spans="1:5" x14ac:dyDescent="0.25">
      <c r="A1014" s="2" t="s">
        <v>3520</v>
      </c>
      <c r="B1014" s="2" t="s">
        <v>444</v>
      </c>
      <c r="C1014" s="2">
        <v>40220</v>
      </c>
      <c r="D1014" s="2">
        <v>0.8891</v>
      </c>
      <c r="E1014" s="2" t="str">
        <f>VLOOKUP(A1014, Sheet3!$J$1:$K$3273, 2, FALSE)</f>
        <v>Urban</v>
      </c>
    </row>
    <row r="1015" spans="1:5" x14ac:dyDescent="0.25">
      <c r="A1015" s="2" t="s">
        <v>3474</v>
      </c>
      <c r="B1015" s="2" t="s">
        <v>191</v>
      </c>
      <c r="C1015" s="2">
        <v>15540</v>
      </c>
      <c r="D1015" s="2">
        <v>0.97530000000000006</v>
      </c>
      <c r="E1015" s="2" t="str">
        <f>VLOOKUP(A1015, Sheet3!$J$1:$K$3273, 2, FALSE)</f>
        <v>Urban</v>
      </c>
    </row>
    <row r="1016" spans="1:5" x14ac:dyDescent="0.25">
      <c r="A1016" s="2" t="s">
        <v>3596</v>
      </c>
      <c r="B1016" s="2" t="s">
        <v>328</v>
      </c>
      <c r="C1016" s="2">
        <v>28420</v>
      </c>
      <c r="D1016" s="2">
        <v>0.96760000000000002</v>
      </c>
      <c r="E1016" s="2" t="str">
        <f>VLOOKUP(A1016, Sheet3!$J$1:$K$3273, 2, FALSE)</f>
        <v>Urban</v>
      </c>
    </row>
    <row r="1017" spans="1:5" x14ac:dyDescent="0.25">
      <c r="A1017" s="2" t="s">
        <v>1817</v>
      </c>
      <c r="B1017" s="2" t="s">
        <v>483</v>
      </c>
      <c r="C1017" s="2">
        <v>43524</v>
      </c>
      <c r="D1017" s="2">
        <v>0.98530000000000006</v>
      </c>
      <c r="E1017" s="2" t="str">
        <f>VLOOKUP(A1017, Sheet3!$J$1:$K$3273, 2, FALSE)</f>
        <v>Urban</v>
      </c>
    </row>
    <row r="1018" spans="1:5" x14ac:dyDescent="0.25">
      <c r="A1018" s="2" t="s">
        <v>3521</v>
      </c>
      <c r="B1018" s="2" t="s">
        <v>536</v>
      </c>
      <c r="C1018" s="2">
        <v>49020</v>
      </c>
      <c r="D1018" s="2">
        <v>0.89410000000000001</v>
      </c>
      <c r="E1018" s="2" t="str">
        <f>VLOOKUP(A1018, Sheet3!$J$1:$K$3273, 2, FALSE)</f>
        <v>Urban</v>
      </c>
    </row>
    <row r="1019" spans="1:5" x14ac:dyDescent="0.25">
      <c r="A1019" s="2" t="s">
        <v>583</v>
      </c>
      <c r="B1019" s="2" t="s">
        <v>523</v>
      </c>
      <c r="C1019" s="2">
        <v>47894</v>
      </c>
      <c r="D1019" s="2">
        <v>1.0197000000000001</v>
      </c>
      <c r="E1019" s="2" t="str">
        <f>VLOOKUP(A1019, Sheet3!$J$1:$K$3273, 2, FALSE)</f>
        <v>Urban</v>
      </c>
    </row>
    <row r="1020" spans="1:5" x14ac:dyDescent="0.25">
      <c r="A1020" s="2" t="s">
        <v>1946</v>
      </c>
      <c r="B1020" s="2" t="s">
        <v>610</v>
      </c>
      <c r="C1020" s="2">
        <v>24</v>
      </c>
      <c r="D1020" s="2">
        <v>0.90450000000000008</v>
      </c>
      <c r="E1020" s="2" t="str">
        <f>VLOOKUP(A1020, Sheet3!$J$1:$K$3273, 2, FALSE)</f>
        <v>Rural</v>
      </c>
    </row>
    <row r="1021" spans="1:5" x14ac:dyDescent="0.25">
      <c r="A1021" s="2" t="s">
        <v>3270</v>
      </c>
      <c r="B1021" s="2" t="s">
        <v>631</v>
      </c>
      <c r="C1021" s="2">
        <v>45</v>
      </c>
      <c r="D1021" s="2">
        <v>0.81310000000000004</v>
      </c>
      <c r="E1021" s="2" t="str">
        <f>VLOOKUP(A1021, Sheet3!$J$1:$K$3273, 2, FALSE)</f>
        <v>Rural</v>
      </c>
    </row>
    <row r="1022" spans="1:5" x14ac:dyDescent="0.25">
      <c r="A1022" s="2" t="s">
        <v>887</v>
      </c>
      <c r="B1022" s="2" t="s">
        <v>592</v>
      </c>
      <c r="C1022" s="2">
        <v>6</v>
      </c>
      <c r="D1022" s="2">
        <v>1.0081</v>
      </c>
      <c r="E1022" s="2" t="str">
        <f>VLOOKUP(A1022, Sheet3!$J$1:$K$3273, 2, FALSE)</f>
        <v>Rural</v>
      </c>
    </row>
    <row r="1023" spans="1:5" x14ac:dyDescent="0.25">
      <c r="A1023" s="2" t="s">
        <v>1441</v>
      </c>
      <c r="B1023" s="2" t="s">
        <v>602</v>
      </c>
      <c r="C1023" s="2">
        <v>16</v>
      </c>
      <c r="D1023" s="2">
        <v>0.84020000000000006</v>
      </c>
      <c r="E1023" s="2" t="str">
        <f>VLOOKUP(A1023, Sheet3!$J$1:$K$3273, 2, FALSE)</f>
        <v>Rural</v>
      </c>
    </row>
    <row r="1024" spans="1:5" x14ac:dyDescent="0.25">
      <c r="A1024" s="2" t="s">
        <v>1193</v>
      </c>
      <c r="B1024" s="2" t="s">
        <v>598</v>
      </c>
      <c r="C1024" s="2">
        <v>13</v>
      </c>
      <c r="D1024" s="2">
        <v>0.80090000000000006</v>
      </c>
      <c r="E1024" s="2" t="str">
        <f>VLOOKUP(A1024, Sheet3!$J$1:$K$3273, 2, FALSE)</f>
        <v>Rural</v>
      </c>
    </row>
    <row r="1025" spans="1:5" x14ac:dyDescent="0.25">
      <c r="A1025" s="2" t="s">
        <v>3753</v>
      </c>
      <c r="B1025" s="2" t="s">
        <v>638</v>
      </c>
      <c r="C1025" s="2">
        <v>53</v>
      </c>
      <c r="D1025" s="2">
        <v>0.96020000000000005</v>
      </c>
      <c r="E1025" s="2" t="str">
        <f>VLOOKUP(A1025, Sheet3!$J$1:$K$3273, 2, FALSE)</f>
        <v>Rural</v>
      </c>
    </row>
    <row r="1026" spans="1:5" x14ac:dyDescent="0.25">
      <c r="A1026" s="2" t="s">
        <v>272</v>
      </c>
      <c r="B1026" s="2" t="s">
        <v>272</v>
      </c>
      <c r="C1026" s="2">
        <v>23420</v>
      </c>
      <c r="D1026" s="2">
        <v>1.1484000000000001</v>
      </c>
      <c r="E1026" s="2" t="str">
        <f>VLOOKUP(A1026, Sheet3!$J$1:$K$3273, 2, FALSE)</f>
        <v>Urban</v>
      </c>
    </row>
    <row r="1027" spans="1:5" x14ac:dyDescent="0.25">
      <c r="A1027" s="2" t="s">
        <v>3271</v>
      </c>
      <c r="B1027" s="2" t="s">
        <v>631</v>
      </c>
      <c r="C1027" s="2">
        <v>45</v>
      </c>
      <c r="D1027" s="2">
        <v>0.81310000000000004</v>
      </c>
      <c r="E1027" s="2" t="str">
        <f>VLOOKUP(A1027, Sheet3!$J$1:$K$3273, 2, FALSE)</f>
        <v>Rural</v>
      </c>
    </row>
    <row r="1028" spans="1:5" x14ac:dyDescent="0.25">
      <c r="A1028" s="2" t="s">
        <v>2291</v>
      </c>
      <c r="B1028" s="2" t="s">
        <v>614</v>
      </c>
      <c r="C1028" s="2">
        <v>28</v>
      </c>
      <c r="D1028" s="2">
        <v>0.89340000000000008</v>
      </c>
      <c r="E1028" s="2" t="str">
        <f>VLOOKUP(A1028, Sheet3!$J$1:$K$3273, 2, FALSE)</f>
        <v>Rural</v>
      </c>
    </row>
    <row r="1029" spans="1:5" x14ac:dyDescent="0.25">
      <c r="A1029" s="2" t="s">
        <v>762</v>
      </c>
      <c r="B1029" s="2" t="s">
        <v>590</v>
      </c>
      <c r="C1029" s="2">
        <v>4</v>
      </c>
      <c r="D1029" s="2">
        <v>0.7278</v>
      </c>
      <c r="E1029" s="2" t="str">
        <f>VLOOKUP(A1029, Sheet3!$J$1:$K$3273, 2, FALSE)</f>
        <v>Rural</v>
      </c>
    </row>
    <row r="1030" spans="1:5" x14ac:dyDescent="0.25">
      <c r="A1030" s="2" t="s">
        <v>1067</v>
      </c>
      <c r="B1030" s="2" t="s">
        <v>157</v>
      </c>
      <c r="C1030" s="2">
        <v>12060</v>
      </c>
      <c r="D1030" s="2">
        <v>0.93710000000000004</v>
      </c>
      <c r="E1030" s="2" t="str">
        <f>VLOOKUP(A1030, Sheet3!$J$1:$K$3273, 2, FALSE)</f>
        <v>Urban</v>
      </c>
    </row>
    <row r="1031" spans="1:5" x14ac:dyDescent="0.25">
      <c r="A1031" s="2" t="s">
        <v>1243</v>
      </c>
      <c r="B1031" s="2" t="s">
        <v>600</v>
      </c>
      <c r="C1031" s="2">
        <v>14</v>
      </c>
      <c r="D1031" s="2">
        <v>0.82420000000000004</v>
      </c>
      <c r="E1031" s="2" t="str">
        <f>VLOOKUP(A1031, Sheet3!$J$1:$K$3273, 2, FALSE)</f>
        <v>Rural</v>
      </c>
    </row>
    <row r="1032" spans="1:5" x14ac:dyDescent="0.25">
      <c r="A1032" s="2" t="s">
        <v>1339</v>
      </c>
      <c r="B1032" s="2" t="s">
        <v>601</v>
      </c>
      <c r="C1032" s="2">
        <v>15</v>
      </c>
      <c r="D1032" s="2">
        <v>0.83190000000000008</v>
      </c>
      <c r="E1032" s="2" t="str">
        <f>VLOOKUP(A1032, Sheet3!$J$1:$K$3273, 2, FALSE)</f>
        <v>Rural</v>
      </c>
    </row>
    <row r="1033" spans="1:5" x14ac:dyDescent="0.25">
      <c r="A1033" s="2" t="s">
        <v>1646</v>
      </c>
      <c r="B1033" s="2" t="s">
        <v>604</v>
      </c>
      <c r="C1033" s="2">
        <v>18</v>
      </c>
      <c r="D1033" s="2">
        <v>0.79810000000000003</v>
      </c>
      <c r="E1033" s="2" t="str">
        <f>VLOOKUP(A1033, Sheet3!$J$1:$K$3273, 2, FALSE)</f>
        <v>Rural</v>
      </c>
    </row>
    <row r="1034" spans="1:5" x14ac:dyDescent="0.25">
      <c r="A1034" s="2" t="s">
        <v>2447</v>
      </c>
      <c r="B1034" s="2" t="s">
        <v>619</v>
      </c>
      <c r="C1034" s="2">
        <v>33</v>
      </c>
      <c r="D1034" s="2">
        <v>0.8448</v>
      </c>
      <c r="E1034" s="2" t="str">
        <f>VLOOKUP(A1034, Sheet3!$J$1:$K$3273, 2, FALSE)</f>
        <v>Rural</v>
      </c>
    </row>
    <row r="1035" spans="1:5" x14ac:dyDescent="0.25">
      <c r="A1035" s="2" t="s">
        <v>2670</v>
      </c>
      <c r="B1035" s="2" t="s">
        <v>504</v>
      </c>
      <c r="C1035" s="2">
        <v>45780</v>
      </c>
      <c r="D1035" s="2">
        <v>0.90950000000000009</v>
      </c>
      <c r="E1035" s="2" t="str">
        <f>VLOOKUP(A1035, Sheet3!$J$1:$K$3273, 2, FALSE)</f>
        <v>Urban</v>
      </c>
    </row>
    <row r="1036" spans="1:5" x14ac:dyDescent="0.25">
      <c r="A1036" s="2" t="s">
        <v>2872</v>
      </c>
      <c r="B1036" s="2" t="s">
        <v>625</v>
      </c>
      <c r="C1036" s="2">
        <v>39</v>
      </c>
      <c r="D1036" s="2">
        <v>0.7984</v>
      </c>
      <c r="E1036" s="2" t="str">
        <f>VLOOKUP(A1036, Sheet3!$J$1:$K$3273, 2, FALSE)</f>
        <v>Rural</v>
      </c>
    </row>
    <row r="1037" spans="1:5" x14ac:dyDescent="0.25">
      <c r="A1037" s="2" t="s">
        <v>2292</v>
      </c>
      <c r="B1037" s="2" t="s">
        <v>614</v>
      </c>
      <c r="C1037" s="2">
        <v>28</v>
      </c>
      <c r="D1037" s="2">
        <v>0.89340000000000008</v>
      </c>
      <c r="E1037" s="2" t="str">
        <f>VLOOKUP(A1037, Sheet3!$J$1:$K$3273, 2, FALSE)</f>
        <v>Rural</v>
      </c>
    </row>
    <row r="1038" spans="1:5" x14ac:dyDescent="0.25">
      <c r="A1038" s="2" t="s">
        <v>3779</v>
      </c>
      <c r="B1038" s="2" t="s">
        <v>596</v>
      </c>
      <c r="C1038" s="2">
        <v>11</v>
      </c>
      <c r="D1038" s="2">
        <v>0.74040000000000006</v>
      </c>
      <c r="E1038" s="3" t="s">
        <v>4</v>
      </c>
    </row>
    <row r="1039" spans="1:5" x14ac:dyDescent="0.25">
      <c r="A1039" s="2" t="s">
        <v>960</v>
      </c>
      <c r="B1039" s="2" t="s">
        <v>499</v>
      </c>
      <c r="C1039" s="2">
        <v>45220</v>
      </c>
      <c r="D1039" s="2">
        <v>0.80970000000000009</v>
      </c>
      <c r="E1039" s="2" t="str">
        <f>VLOOKUP(A1039, Sheet3!$J$1:$K$3273, 2, FALSE)</f>
        <v>Urban</v>
      </c>
    </row>
    <row r="1040" spans="1:5" x14ac:dyDescent="0.25">
      <c r="A1040" s="2" t="s">
        <v>2293</v>
      </c>
      <c r="B1040" s="2" t="s">
        <v>614</v>
      </c>
      <c r="C1040" s="2">
        <v>28</v>
      </c>
      <c r="D1040" s="2">
        <v>0.89340000000000008</v>
      </c>
      <c r="E1040" s="2" t="str">
        <f>VLOOKUP(A1040, Sheet3!$J$1:$K$3273, 2, FALSE)</f>
        <v>Rural</v>
      </c>
    </row>
    <row r="1041" spans="1:5" x14ac:dyDescent="0.25">
      <c r="A1041" s="2" t="s">
        <v>3272</v>
      </c>
      <c r="B1041" s="2" t="s">
        <v>631</v>
      </c>
      <c r="C1041" s="2">
        <v>45</v>
      </c>
      <c r="D1041" s="2">
        <v>0.81310000000000004</v>
      </c>
      <c r="E1041" s="2" t="str">
        <f>VLOOKUP(A1041, Sheet3!$J$1:$K$3273, 2, FALSE)</f>
        <v>Rural</v>
      </c>
    </row>
    <row r="1042" spans="1:5" x14ac:dyDescent="0.25">
      <c r="A1042" s="2" t="s">
        <v>3522</v>
      </c>
      <c r="B1042" s="2" t="s">
        <v>634</v>
      </c>
      <c r="C1042" s="2">
        <v>49</v>
      </c>
      <c r="D1042" s="2">
        <v>0.76690000000000003</v>
      </c>
      <c r="E1042" s="2" t="str">
        <f>VLOOKUP(A1042, Sheet3!$J$1:$K$3273, 2, FALSE)</f>
        <v>Rural</v>
      </c>
    </row>
    <row r="1043" spans="1:5" x14ac:dyDescent="0.25">
      <c r="A1043" s="2" t="s">
        <v>1244</v>
      </c>
      <c r="B1043" s="2" t="s">
        <v>600</v>
      </c>
      <c r="C1043" s="2">
        <v>14</v>
      </c>
      <c r="D1043" s="2">
        <v>0.82420000000000004</v>
      </c>
      <c r="E1043" s="2" t="str">
        <f>VLOOKUP(A1043, Sheet3!$J$1:$K$3273, 2, FALSE)</f>
        <v>Rural</v>
      </c>
    </row>
    <row r="1044" spans="1:5" x14ac:dyDescent="0.25">
      <c r="A1044" s="2" t="s">
        <v>1647</v>
      </c>
      <c r="B1044" s="2" t="s">
        <v>212</v>
      </c>
      <c r="C1044" s="2">
        <v>17140</v>
      </c>
      <c r="D1044" s="2">
        <v>0.93320000000000003</v>
      </c>
      <c r="E1044" s="2" t="str">
        <f>VLOOKUP(A1044, Sheet3!$J$1:$K$3273, 2, FALSE)</f>
        <v>Urban</v>
      </c>
    </row>
    <row r="1045" spans="1:5" x14ac:dyDescent="0.25">
      <c r="A1045" s="2" t="s">
        <v>2220</v>
      </c>
      <c r="B1045" s="2" t="s">
        <v>613</v>
      </c>
      <c r="C1045" s="2">
        <v>27</v>
      </c>
      <c r="D1045" s="2">
        <v>0.86920000000000008</v>
      </c>
      <c r="E1045" s="2" t="str">
        <f>VLOOKUP(A1045, Sheet3!$J$1:$K$3273, 2, FALSE)</f>
        <v>Rural</v>
      </c>
    </row>
    <row r="1046" spans="1:5" x14ac:dyDescent="0.25">
      <c r="A1046" s="2" t="s">
        <v>2671</v>
      </c>
      <c r="B1046" s="2" t="s">
        <v>622</v>
      </c>
      <c r="C1046" s="2">
        <v>36</v>
      </c>
      <c r="D1046" s="2">
        <v>0.81040000000000001</v>
      </c>
      <c r="E1046" s="2" t="str">
        <f>VLOOKUP(A1046, Sheet3!$J$1:$K$3273, 2, FALSE)</f>
        <v>Rural</v>
      </c>
    </row>
    <row r="1047" spans="1:5" x14ac:dyDescent="0.25">
      <c r="A1047" s="2" t="s">
        <v>3273</v>
      </c>
      <c r="B1047" s="2" t="s">
        <v>306</v>
      </c>
      <c r="C1047" s="2">
        <v>26420</v>
      </c>
      <c r="D1047" s="2">
        <v>1.0018</v>
      </c>
      <c r="E1047" s="2" t="str">
        <f>VLOOKUP(A1047, Sheet3!$J$1:$K$3273, 2, FALSE)</f>
        <v>Urban</v>
      </c>
    </row>
    <row r="1048" spans="1:5" x14ac:dyDescent="0.25">
      <c r="A1048" s="2" t="s">
        <v>2294</v>
      </c>
      <c r="B1048" s="2" t="s">
        <v>614</v>
      </c>
      <c r="C1048" s="2">
        <v>28</v>
      </c>
      <c r="D1048" s="2">
        <v>0.89340000000000008</v>
      </c>
      <c r="E1048" s="2" t="str">
        <f>VLOOKUP(A1048, Sheet3!$J$1:$K$3273, 2, FALSE)</f>
        <v>Rural</v>
      </c>
    </row>
    <row r="1049" spans="1:5" x14ac:dyDescent="0.25">
      <c r="A1049" s="2" t="s">
        <v>888</v>
      </c>
      <c r="B1049" s="2" t="s">
        <v>592</v>
      </c>
      <c r="C1049" s="2">
        <v>6</v>
      </c>
      <c r="D1049" s="2">
        <v>1.0081</v>
      </c>
      <c r="E1049" s="2" t="str">
        <f>VLOOKUP(A1049, Sheet3!$J$1:$K$3273, 2, FALSE)</f>
        <v>Rural</v>
      </c>
    </row>
    <row r="1050" spans="1:5" x14ac:dyDescent="0.25">
      <c r="A1050" s="2" t="s">
        <v>2221</v>
      </c>
      <c r="B1050" s="2" t="s">
        <v>613</v>
      </c>
      <c r="C1050" s="2">
        <v>27</v>
      </c>
      <c r="D1050" s="2">
        <v>0.86920000000000008</v>
      </c>
      <c r="E1050" s="2" t="str">
        <f>VLOOKUP(A1050, Sheet3!$J$1:$K$3273, 2, FALSE)</f>
        <v>Rural</v>
      </c>
    </row>
    <row r="1051" spans="1:5" x14ac:dyDescent="0.25">
      <c r="A1051" s="2" t="s">
        <v>2295</v>
      </c>
      <c r="B1051" s="2" t="s">
        <v>614</v>
      </c>
      <c r="C1051" s="2">
        <v>28</v>
      </c>
      <c r="D1051" s="2">
        <v>0.89340000000000008</v>
      </c>
      <c r="E1051" s="2" t="str">
        <f>VLOOKUP(A1051, Sheet3!$J$1:$K$3273, 2, FALSE)</f>
        <v>Rural</v>
      </c>
    </row>
    <row r="1052" spans="1:5" x14ac:dyDescent="0.25">
      <c r="A1052" s="2" t="s">
        <v>2756</v>
      </c>
      <c r="B1052" s="2" t="s">
        <v>546</v>
      </c>
      <c r="C1052" s="2">
        <v>21420</v>
      </c>
      <c r="D1052" s="2">
        <v>0.89590000000000003</v>
      </c>
      <c r="E1052" s="2" t="str">
        <f>VLOOKUP(A1052, Sheet3!$J$1:$K$3273, 2, FALSE)</f>
        <v>Urban</v>
      </c>
    </row>
    <row r="1053" spans="1:5" x14ac:dyDescent="0.25">
      <c r="A1053" s="2" t="s">
        <v>3448</v>
      </c>
      <c r="B1053" s="2" t="s">
        <v>632</v>
      </c>
      <c r="C1053" s="2">
        <v>46</v>
      </c>
      <c r="D1053" s="2">
        <v>0.88960000000000006</v>
      </c>
      <c r="E1053" s="2" t="str">
        <f>VLOOKUP(A1053, Sheet3!$J$1:$K$3273, 2, FALSE)</f>
        <v>Rural</v>
      </c>
    </row>
    <row r="1054" spans="1:5" x14ac:dyDescent="0.25">
      <c r="A1054" s="2" t="s">
        <v>3597</v>
      </c>
      <c r="B1054" s="2" t="s">
        <v>635</v>
      </c>
      <c r="C1054" s="2">
        <v>50</v>
      </c>
      <c r="D1054" s="2">
        <v>1.0179</v>
      </c>
      <c r="E1054" s="2" t="str">
        <f>VLOOKUP(A1054, Sheet3!$J$1:$K$3273, 2, FALSE)</f>
        <v>Rural</v>
      </c>
    </row>
    <row r="1055" spans="1:5" x14ac:dyDescent="0.25">
      <c r="A1055" s="2" t="s">
        <v>763</v>
      </c>
      <c r="B1055" s="2" t="s">
        <v>304</v>
      </c>
      <c r="C1055" s="2">
        <v>26300</v>
      </c>
      <c r="D1055" s="2">
        <v>0.84660000000000002</v>
      </c>
      <c r="E1055" s="2" t="str">
        <f>VLOOKUP(A1055, Sheet3!$J$1:$K$3273, 2, FALSE)</f>
        <v>Urban</v>
      </c>
    </row>
    <row r="1056" spans="1:5" x14ac:dyDescent="0.25">
      <c r="A1056" s="2" t="s">
        <v>1648</v>
      </c>
      <c r="B1056" s="2" t="s">
        <v>604</v>
      </c>
      <c r="C1056" s="2">
        <v>18</v>
      </c>
      <c r="D1056" s="2">
        <v>0.79810000000000003</v>
      </c>
      <c r="E1056" s="2" t="str">
        <f>VLOOKUP(A1056, Sheet3!$J$1:$K$3273, 2, FALSE)</f>
        <v>Rural</v>
      </c>
    </row>
    <row r="1057" spans="1:5" x14ac:dyDescent="0.25">
      <c r="A1057" s="2" t="s">
        <v>1818</v>
      </c>
      <c r="B1057" s="2" t="s">
        <v>607</v>
      </c>
      <c r="C1057" s="2">
        <v>21</v>
      </c>
      <c r="D1057" s="2">
        <v>0.88460000000000005</v>
      </c>
      <c r="E1057" s="2" t="str">
        <f>VLOOKUP(A1057, Sheet3!$J$1:$K$3273, 2, FALSE)</f>
        <v>Rural</v>
      </c>
    </row>
    <row r="1058" spans="1:5" x14ac:dyDescent="0.25">
      <c r="A1058" s="2" t="s">
        <v>2757</v>
      </c>
      <c r="B1058" s="2" t="s">
        <v>623</v>
      </c>
      <c r="C1058" s="2">
        <v>37</v>
      </c>
      <c r="D1058" s="2">
        <v>0.77029999999999998</v>
      </c>
      <c r="E1058" s="2" t="str">
        <f>VLOOKUP(A1058, Sheet3!$J$1:$K$3273, 2, FALSE)</f>
        <v>Rural</v>
      </c>
    </row>
    <row r="1059" spans="1:5" x14ac:dyDescent="0.25">
      <c r="A1059" s="2" t="s">
        <v>3274</v>
      </c>
      <c r="B1059" s="2" t="s">
        <v>631</v>
      </c>
      <c r="C1059" s="2">
        <v>45</v>
      </c>
      <c r="D1059" s="2">
        <v>0.81310000000000004</v>
      </c>
      <c r="E1059" s="2" t="str">
        <f>VLOOKUP(A1059, Sheet3!$J$1:$K$3273, 2, FALSE)</f>
        <v>Rural</v>
      </c>
    </row>
    <row r="1060" spans="1:5" x14ac:dyDescent="0.25">
      <c r="A1060" s="2" t="s">
        <v>2127</v>
      </c>
      <c r="B1060" s="2" t="s">
        <v>612</v>
      </c>
      <c r="C1060" s="2">
        <v>26</v>
      </c>
      <c r="D1060" s="2">
        <v>0.78550000000000009</v>
      </c>
      <c r="E1060" s="2" t="str">
        <f>VLOOKUP(A1060, Sheet3!$J$1:$K$3273, 2, FALSE)</f>
        <v>Rural</v>
      </c>
    </row>
    <row r="1061" spans="1:5" x14ac:dyDescent="0.25">
      <c r="A1061" s="2" t="s">
        <v>2527</v>
      </c>
      <c r="B1061" s="2" t="s">
        <v>206</v>
      </c>
      <c r="C1061" s="2">
        <v>16740</v>
      </c>
      <c r="D1061" s="2">
        <v>0.93620000000000003</v>
      </c>
      <c r="E1061" s="2" t="str">
        <f>VLOOKUP(A1061, Sheet3!$J$1:$K$3273, 2, FALSE)</f>
        <v>Urban</v>
      </c>
    </row>
    <row r="1062" spans="1:5" x14ac:dyDescent="0.25">
      <c r="A1062" s="2" t="s">
        <v>2528</v>
      </c>
      <c r="B1062" s="2" t="s">
        <v>517</v>
      </c>
      <c r="C1062" s="2">
        <v>47260</v>
      </c>
      <c r="D1062" s="2">
        <v>0.8841</v>
      </c>
      <c r="E1062" s="2" t="str">
        <f>VLOOKUP(A1062, Sheet3!$J$1:$K$3273, 2, FALSE)</f>
        <v>Urban</v>
      </c>
    </row>
    <row r="1063" spans="1:5" x14ac:dyDescent="0.25">
      <c r="A1063" s="2" t="s">
        <v>1535</v>
      </c>
      <c r="B1063" s="2" t="s">
        <v>603</v>
      </c>
      <c r="C1063" s="2">
        <v>17</v>
      </c>
      <c r="D1063" s="2">
        <v>0.76670000000000005</v>
      </c>
      <c r="E1063" s="2" t="str">
        <f>VLOOKUP(A1063, Sheet3!$J$1:$K$3273, 2, FALSE)</f>
        <v>Rural</v>
      </c>
    </row>
    <row r="1064" spans="1:5" x14ac:dyDescent="0.25">
      <c r="A1064" s="2" t="s">
        <v>2672</v>
      </c>
      <c r="B1064" s="2" t="s">
        <v>215</v>
      </c>
      <c r="C1064" s="2">
        <v>17460</v>
      </c>
      <c r="D1064" s="2">
        <v>0.88190000000000002</v>
      </c>
      <c r="E1064" s="2" t="str">
        <f>VLOOKUP(A1064, Sheet3!$J$1:$K$3273, 2, FALSE)</f>
        <v>Urban</v>
      </c>
    </row>
    <row r="1065" spans="1:5" x14ac:dyDescent="0.25">
      <c r="A1065" s="2" t="s">
        <v>1194</v>
      </c>
      <c r="B1065" s="2" t="s">
        <v>181</v>
      </c>
      <c r="C1065" s="2">
        <v>14260</v>
      </c>
      <c r="D1065" s="2">
        <v>0.92420000000000002</v>
      </c>
      <c r="E1065" s="2" t="str">
        <f>VLOOKUP(A1065, Sheet3!$J$1:$K$3273, 2, FALSE)</f>
        <v>Urban</v>
      </c>
    </row>
    <row r="1066" spans="1:5" x14ac:dyDescent="0.25">
      <c r="A1066" s="2" t="s">
        <v>1869</v>
      </c>
      <c r="B1066" s="2" t="s">
        <v>263</v>
      </c>
      <c r="C1066" s="2">
        <v>22420</v>
      </c>
      <c r="D1066" s="2">
        <v>1.079</v>
      </c>
      <c r="E1066" s="2" t="str">
        <f>VLOOKUP(A1066, Sheet3!$J$1:$K$3273, 2, FALSE)</f>
        <v>Urban</v>
      </c>
    </row>
    <row r="1067" spans="1:5" x14ac:dyDescent="0.25">
      <c r="A1067" s="2" t="s">
        <v>2448</v>
      </c>
      <c r="B1067" s="2" t="s">
        <v>619</v>
      </c>
      <c r="C1067" s="2">
        <v>33</v>
      </c>
      <c r="D1067" s="2">
        <v>0.8448</v>
      </c>
      <c r="E1067" s="2" t="str">
        <f>VLOOKUP(A1067, Sheet3!$J$1:$K$3273, 2, FALSE)</f>
        <v>Rural</v>
      </c>
    </row>
    <row r="1068" spans="1:5" x14ac:dyDescent="0.25">
      <c r="A1068" s="2" t="s">
        <v>669</v>
      </c>
      <c r="B1068" s="2" t="s">
        <v>240</v>
      </c>
      <c r="C1068" s="2">
        <v>20020</v>
      </c>
      <c r="D1068" s="2">
        <v>0.70020000000000004</v>
      </c>
      <c r="E1068" s="2" t="str">
        <f>VLOOKUP(A1068, Sheet3!$J$1:$K$3273, 2, FALSE)</f>
        <v>Urban</v>
      </c>
    </row>
    <row r="1069" spans="1:5" x14ac:dyDescent="0.25">
      <c r="A1069" s="2" t="s">
        <v>2128</v>
      </c>
      <c r="B1069" s="2" t="s">
        <v>612</v>
      </c>
      <c r="C1069" s="2">
        <v>26</v>
      </c>
      <c r="D1069" s="2">
        <v>0.78550000000000009</v>
      </c>
      <c r="E1069" s="2" t="str">
        <f>VLOOKUP(A1069, Sheet3!$J$1:$K$3273, 2, FALSE)</f>
        <v>Rural</v>
      </c>
    </row>
    <row r="1070" spans="1:5" x14ac:dyDescent="0.25">
      <c r="A1070" s="2" t="s">
        <v>2029</v>
      </c>
      <c r="B1070" s="2" t="s">
        <v>611</v>
      </c>
      <c r="C1070" s="2">
        <v>25</v>
      </c>
      <c r="D1070" s="2">
        <v>0.74970000000000003</v>
      </c>
      <c r="E1070" s="2" t="str">
        <f>VLOOKUP(A1070, Sheet3!$J$1:$K$3273, 2, FALSE)</f>
        <v>Rural</v>
      </c>
    </row>
    <row r="1071" spans="1:5" x14ac:dyDescent="0.25">
      <c r="A1071" s="2" t="s">
        <v>3008</v>
      </c>
      <c r="B1071" s="2" t="s">
        <v>628</v>
      </c>
      <c r="C1071" s="2">
        <v>42</v>
      </c>
      <c r="D1071" s="2">
        <v>0.83050000000000002</v>
      </c>
      <c r="E1071" s="2" t="str">
        <f>VLOOKUP(A1071, Sheet3!$J$1:$K$3273, 2, FALSE)</f>
        <v>Rural</v>
      </c>
    </row>
    <row r="1072" spans="1:5" x14ac:dyDescent="0.25">
      <c r="A1072" s="2" t="s">
        <v>1340</v>
      </c>
      <c r="B1072" s="2" t="s">
        <v>601</v>
      </c>
      <c r="C1072" s="2">
        <v>15</v>
      </c>
      <c r="D1072" s="2">
        <v>0.83190000000000008</v>
      </c>
      <c r="E1072" s="2" t="str">
        <f>VLOOKUP(A1072, Sheet3!$J$1:$K$3273, 2, FALSE)</f>
        <v>Rural</v>
      </c>
    </row>
    <row r="1073" spans="1:5" x14ac:dyDescent="0.25">
      <c r="A1073" s="2" t="s">
        <v>3123</v>
      </c>
      <c r="B1073" s="2" t="s">
        <v>630</v>
      </c>
      <c r="C1073" s="2">
        <v>44</v>
      </c>
      <c r="D1073" s="2">
        <v>0.70760000000000001</v>
      </c>
      <c r="E1073" s="2" t="str">
        <f>VLOOKUP(A1073, Sheet3!$J$1:$K$3273, 2, FALSE)</f>
        <v>Rural</v>
      </c>
    </row>
    <row r="1074" spans="1:5" x14ac:dyDescent="0.25">
      <c r="A1074" s="2" t="s">
        <v>727</v>
      </c>
      <c r="B1074" s="2" t="s">
        <v>589</v>
      </c>
      <c r="C1074" s="2">
        <v>3</v>
      </c>
      <c r="D1074" s="2">
        <v>0.91690000000000005</v>
      </c>
      <c r="E1074" s="2" t="str">
        <f>VLOOKUP(A1074, Sheet3!$J$1:$K$3273, 2, FALSE)</f>
        <v>Rural</v>
      </c>
    </row>
    <row r="1075" spans="1:5" x14ac:dyDescent="0.25">
      <c r="A1075" s="2" t="s">
        <v>961</v>
      </c>
      <c r="B1075" s="2" t="s">
        <v>274</v>
      </c>
      <c r="C1075" s="2">
        <v>23540</v>
      </c>
      <c r="D1075" s="2">
        <v>0.9194</v>
      </c>
      <c r="E1075" s="2" t="str">
        <f>VLOOKUP(A1075, Sheet3!$J$1:$K$3273, 2, FALSE)</f>
        <v>Urban</v>
      </c>
    </row>
    <row r="1076" spans="1:5" x14ac:dyDescent="0.25">
      <c r="A1076" s="2" t="s">
        <v>3124</v>
      </c>
      <c r="B1076" s="2" t="s">
        <v>630</v>
      </c>
      <c r="C1076" s="2">
        <v>44</v>
      </c>
      <c r="D1076" s="2">
        <v>0.70760000000000001</v>
      </c>
      <c r="E1076" s="2" t="str">
        <f>VLOOKUP(A1076, Sheet3!$J$1:$K$3273, 2, FALSE)</f>
        <v>Rural</v>
      </c>
    </row>
    <row r="1077" spans="1:5" x14ac:dyDescent="0.25">
      <c r="A1077" s="2" t="s">
        <v>3523</v>
      </c>
      <c r="B1077" s="2" t="s">
        <v>177</v>
      </c>
      <c r="C1077" s="2">
        <v>13980</v>
      </c>
      <c r="D1077" s="2">
        <v>0.8669</v>
      </c>
      <c r="E1077" s="2" t="str">
        <f>VLOOKUP(A1077, Sheet3!$J$1:$K$3273, 2, FALSE)</f>
        <v>Urban</v>
      </c>
    </row>
    <row r="1078" spans="1:5" x14ac:dyDescent="0.25">
      <c r="A1078" s="2" t="s">
        <v>3275</v>
      </c>
      <c r="B1078" s="2" t="s">
        <v>631</v>
      </c>
      <c r="C1078" s="2">
        <v>45</v>
      </c>
      <c r="D1078" s="2">
        <v>0.81310000000000004</v>
      </c>
      <c r="E1078" s="2" t="str">
        <f>VLOOKUP(A1078, Sheet3!$J$1:$K$3273, 2, FALSE)</f>
        <v>Rural</v>
      </c>
    </row>
    <row r="1079" spans="1:5" x14ac:dyDescent="0.25">
      <c r="A1079" s="2" t="s">
        <v>2819</v>
      </c>
      <c r="B1079" s="2" t="s">
        <v>624</v>
      </c>
      <c r="C1079" s="2">
        <v>38</v>
      </c>
      <c r="D1079" s="2">
        <v>1.0561</v>
      </c>
      <c r="E1079" s="2" t="str">
        <f>VLOOKUP(A1079, Sheet3!$J$1:$K$3273, 2, FALSE)</f>
        <v>Rural</v>
      </c>
    </row>
    <row r="1080" spans="1:5" x14ac:dyDescent="0.25">
      <c r="A1080" s="2" t="s">
        <v>1068</v>
      </c>
      <c r="B1080" s="2" t="s">
        <v>596</v>
      </c>
      <c r="C1080" s="2">
        <v>11</v>
      </c>
      <c r="D1080" s="2">
        <v>0.74040000000000006</v>
      </c>
      <c r="E1080" s="2" t="str">
        <f>VLOOKUP(A1080, Sheet3!$J$1:$K$3273, 2, FALSE)</f>
        <v>Rural</v>
      </c>
    </row>
    <row r="1081" spans="1:5" x14ac:dyDescent="0.25">
      <c r="A1081" s="2" t="s">
        <v>3633</v>
      </c>
      <c r="B1081" s="2" t="s">
        <v>636</v>
      </c>
      <c r="C1081" s="2">
        <v>51</v>
      </c>
      <c r="D1081" s="2">
        <v>0.73</v>
      </c>
      <c r="E1081" s="2" t="str">
        <f>VLOOKUP(A1081, Sheet3!$J$1:$K$3273, 2, FALSE)</f>
        <v>Rural</v>
      </c>
    </row>
    <row r="1082" spans="1:5" x14ac:dyDescent="0.25">
      <c r="A1082" s="2" t="s">
        <v>889</v>
      </c>
      <c r="B1082" s="2" t="s">
        <v>237</v>
      </c>
      <c r="C1082" s="2">
        <v>19740</v>
      </c>
      <c r="D1082" s="2">
        <v>1.0183</v>
      </c>
      <c r="E1082" s="2" t="str">
        <f>VLOOKUP(A1082, Sheet3!$J$1:$K$3273, 2, FALSE)</f>
        <v>Urban</v>
      </c>
    </row>
    <row r="1083" spans="1:5" x14ac:dyDescent="0.25">
      <c r="A1083" s="2" t="s">
        <v>2222</v>
      </c>
      <c r="B1083" s="2" t="s">
        <v>613</v>
      </c>
      <c r="C1083" s="2">
        <v>27</v>
      </c>
      <c r="D1083" s="2">
        <v>0.86920000000000008</v>
      </c>
      <c r="E1083" s="2" t="str">
        <f>VLOOKUP(A1083, Sheet3!$J$1:$K$3273, 2, FALSE)</f>
        <v>Rural</v>
      </c>
    </row>
    <row r="1084" spans="1:5" x14ac:dyDescent="0.25">
      <c r="A1084" s="2" t="s">
        <v>962</v>
      </c>
      <c r="B1084" s="2" t="s">
        <v>595</v>
      </c>
      <c r="C1084" s="2">
        <v>10</v>
      </c>
      <c r="D1084" s="2">
        <v>0.81900000000000006</v>
      </c>
      <c r="E1084" s="2" t="str">
        <f>VLOOKUP(A1084, Sheet3!$J$1:$K$3273, 2, FALSE)</f>
        <v>Rural</v>
      </c>
    </row>
    <row r="1085" spans="1:5" x14ac:dyDescent="0.25">
      <c r="A1085" s="2" t="s">
        <v>1870</v>
      </c>
      <c r="B1085" s="2" t="s">
        <v>609</v>
      </c>
      <c r="C1085" s="2">
        <v>23</v>
      </c>
      <c r="D1085" s="2">
        <v>0.83679999999999999</v>
      </c>
      <c r="E1085" s="2" t="str">
        <f>VLOOKUP(A1085, Sheet3!$J$1:$K$3273, 2, FALSE)</f>
        <v>Rural</v>
      </c>
    </row>
    <row r="1086" spans="1:5" x14ac:dyDescent="0.25">
      <c r="A1086" s="2" t="s">
        <v>1069</v>
      </c>
      <c r="B1086" s="2" t="s">
        <v>596</v>
      </c>
      <c r="C1086" s="2">
        <v>11</v>
      </c>
      <c r="D1086" s="2">
        <v>0.74040000000000006</v>
      </c>
      <c r="E1086" s="2" t="str">
        <f>VLOOKUP(A1086, Sheet3!$J$1:$K$3273, 2, FALSE)</f>
        <v>Rural</v>
      </c>
    </row>
    <row r="1087" spans="1:5" x14ac:dyDescent="0.25">
      <c r="A1087" s="2" t="s">
        <v>3276</v>
      </c>
      <c r="B1087" s="2" t="s">
        <v>631</v>
      </c>
      <c r="C1087" s="2">
        <v>45</v>
      </c>
      <c r="D1087" s="2">
        <v>0.81310000000000004</v>
      </c>
      <c r="E1087" s="2" t="str">
        <f>VLOOKUP(A1087, Sheet3!$J$1:$K$3273, 2, FALSE)</f>
        <v>Rural</v>
      </c>
    </row>
    <row r="1088" spans="1:5" x14ac:dyDescent="0.25">
      <c r="A1088" s="2" t="s">
        <v>822</v>
      </c>
      <c r="B1088" s="2" t="s">
        <v>591</v>
      </c>
      <c r="C1088" s="2">
        <v>5</v>
      </c>
      <c r="D1088" s="2">
        <v>1.2890000000000001</v>
      </c>
      <c r="E1088" s="2" t="str">
        <f>VLOOKUP(A1088, Sheet3!$J$1:$K$3273, 2, FALSE)</f>
        <v>Rural</v>
      </c>
    </row>
    <row r="1089" spans="1:5" x14ac:dyDescent="0.25">
      <c r="A1089" s="2" t="s">
        <v>2384</v>
      </c>
      <c r="B1089" s="2" t="s">
        <v>194</v>
      </c>
      <c r="C1089" s="2">
        <v>15804</v>
      </c>
      <c r="D1089" s="2">
        <v>1.0629</v>
      </c>
      <c r="E1089" s="2" t="str">
        <f>VLOOKUP(A1089, Sheet3!$J$1:$K$3273, 2, FALSE)</f>
        <v>Urban</v>
      </c>
    </row>
    <row r="1090" spans="1:5" x14ac:dyDescent="0.25">
      <c r="A1090" s="2" t="s">
        <v>3524</v>
      </c>
      <c r="B1090" s="2" t="s">
        <v>517</v>
      </c>
      <c r="C1090" s="2">
        <v>47260</v>
      </c>
      <c r="D1090" s="2">
        <v>0.8841</v>
      </c>
      <c r="E1090" s="2" t="str">
        <f>VLOOKUP(A1090, Sheet3!$J$1:$K$3273, 2, FALSE)</f>
        <v>Urban</v>
      </c>
    </row>
    <row r="1091" spans="1:5" x14ac:dyDescent="0.25">
      <c r="A1091" s="2" t="s">
        <v>1070</v>
      </c>
      <c r="B1091" s="2" t="s">
        <v>188</v>
      </c>
      <c r="C1091" s="2">
        <v>15260</v>
      </c>
      <c r="D1091" s="2">
        <v>0.81010000000000004</v>
      </c>
      <c r="E1091" s="2" t="str">
        <f>VLOOKUP(A1091, Sheet3!$J$1:$K$3273, 2, FALSE)</f>
        <v>Urban</v>
      </c>
    </row>
    <row r="1092" spans="1:5" x14ac:dyDescent="0.25">
      <c r="A1092" s="2" t="s">
        <v>1871</v>
      </c>
      <c r="B1092" s="2" t="s">
        <v>609</v>
      </c>
      <c r="C1092" s="2">
        <v>23</v>
      </c>
      <c r="D1092" s="2">
        <v>0.83679999999999999</v>
      </c>
      <c r="E1092" s="2" t="str">
        <f>VLOOKUP(A1092, Sheet3!$J$1:$K$3273, 2, FALSE)</f>
        <v>Rural</v>
      </c>
    </row>
    <row r="1093" spans="1:5" x14ac:dyDescent="0.25">
      <c r="A1093" s="2" t="s">
        <v>2223</v>
      </c>
      <c r="B1093" s="2" t="s">
        <v>173</v>
      </c>
      <c r="C1093" s="2">
        <v>13740</v>
      </c>
      <c r="D1093" s="2">
        <v>0.9224</v>
      </c>
      <c r="E1093" s="2" t="str">
        <f>VLOOKUP(A1093, Sheet3!$J$1:$K$3273, 2, FALSE)</f>
        <v>Urban</v>
      </c>
    </row>
    <row r="1094" spans="1:5" x14ac:dyDescent="0.25">
      <c r="A1094" s="2" t="s">
        <v>2608</v>
      </c>
      <c r="B1094" s="2" t="s">
        <v>621</v>
      </c>
      <c r="C1094" s="2">
        <v>35</v>
      </c>
      <c r="D1094" s="2">
        <v>0.85040000000000004</v>
      </c>
      <c r="E1094" s="2" t="str">
        <f>VLOOKUP(A1094, Sheet3!$J$1:$K$3273, 2, FALSE)</f>
        <v>Rural</v>
      </c>
    </row>
    <row r="1095" spans="1:5" x14ac:dyDescent="0.25">
      <c r="A1095" s="2" t="s">
        <v>3277</v>
      </c>
      <c r="B1095" s="2" t="s">
        <v>515</v>
      </c>
      <c r="C1095" s="2">
        <v>47020</v>
      </c>
      <c r="D1095" s="2">
        <v>0.87760000000000005</v>
      </c>
      <c r="E1095" s="2" t="str">
        <f>VLOOKUP(A1095, Sheet3!$J$1:$K$3273, 2, FALSE)</f>
        <v>Urban</v>
      </c>
    </row>
    <row r="1096" spans="1:5" x14ac:dyDescent="0.25">
      <c r="A1096" s="2" t="s">
        <v>3278</v>
      </c>
      <c r="B1096" s="2" t="s">
        <v>631</v>
      </c>
      <c r="C1096" s="2">
        <v>45</v>
      </c>
      <c r="D1096" s="2">
        <v>0.81310000000000004</v>
      </c>
      <c r="E1096" s="2" t="str">
        <f>VLOOKUP(A1096, Sheet3!$J$1:$K$3273, 2, FALSE)</f>
        <v>Rural</v>
      </c>
    </row>
    <row r="1097" spans="1:5" x14ac:dyDescent="0.25">
      <c r="A1097" s="2" t="s">
        <v>3525</v>
      </c>
      <c r="B1097" s="2" t="s">
        <v>442</v>
      </c>
      <c r="C1097" s="2">
        <v>40060</v>
      </c>
      <c r="D1097" s="2">
        <v>0.92280000000000006</v>
      </c>
      <c r="E1097" s="2" t="str">
        <f>VLOOKUP(A1097, Sheet3!$J$1:$K$3273, 2, FALSE)</f>
        <v>Urban</v>
      </c>
    </row>
    <row r="1098" spans="1:5" x14ac:dyDescent="0.25">
      <c r="A1098" s="2" t="s">
        <v>1947</v>
      </c>
      <c r="B1098" s="2" t="s">
        <v>610</v>
      </c>
      <c r="C1098" s="2">
        <v>24</v>
      </c>
      <c r="D1098" s="2">
        <v>0.90450000000000008</v>
      </c>
      <c r="E1098" s="2" t="str">
        <f>VLOOKUP(A1098, Sheet3!$J$1:$K$3273, 2, FALSE)</f>
        <v>Rural</v>
      </c>
    </row>
    <row r="1099" spans="1:5" x14ac:dyDescent="0.25">
      <c r="A1099" s="2" t="s">
        <v>1195</v>
      </c>
      <c r="B1099" s="2" t="s">
        <v>598</v>
      </c>
      <c r="C1099" s="2">
        <v>13</v>
      </c>
      <c r="D1099" s="2">
        <v>0.80090000000000006</v>
      </c>
      <c r="E1099" s="2" t="str">
        <f>VLOOKUP(A1099, Sheet3!$J$1:$K$3273, 2, FALSE)</f>
        <v>Rural</v>
      </c>
    </row>
    <row r="1100" spans="1:5" x14ac:dyDescent="0.25">
      <c r="A1100" s="2" t="s">
        <v>1071</v>
      </c>
      <c r="B1100" s="2" t="s">
        <v>596</v>
      </c>
      <c r="C1100" s="2">
        <v>11</v>
      </c>
      <c r="D1100" s="2">
        <v>0.74040000000000006</v>
      </c>
      <c r="E1100" s="2" t="str">
        <f>VLOOKUP(A1100, Sheet3!$J$1:$K$3273, 2, FALSE)</f>
        <v>Rural</v>
      </c>
    </row>
    <row r="1101" spans="1:5" x14ac:dyDescent="0.25">
      <c r="A1101" s="2" t="s">
        <v>3754</v>
      </c>
      <c r="B1101" s="2" t="s">
        <v>638</v>
      </c>
      <c r="C1101" s="2">
        <v>53</v>
      </c>
      <c r="D1101" s="2">
        <v>0.96020000000000005</v>
      </c>
      <c r="E1101" s="2" t="str">
        <f>VLOOKUP(A1101, Sheet3!$J$1:$K$3273, 2, FALSE)</f>
        <v>Rural</v>
      </c>
    </row>
    <row r="1102" spans="1:5" x14ac:dyDescent="0.25">
      <c r="A1102" s="2" t="s">
        <v>2296</v>
      </c>
      <c r="B1102" s="2" t="s">
        <v>614</v>
      </c>
      <c r="C1102" s="2">
        <v>28</v>
      </c>
      <c r="D1102" s="2">
        <v>0.89340000000000008</v>
      </c>
      <c r="E1102" s="2" t="str">
        <f>VLOOKUP(A1102, Sheet3!$J$1:$K$3273, 2, FALSE)</f>
        <v>Rural</v>
      </c>
    </row>
    <row r="1103" spans="1:5" x14ac:dyDescent="0.25">
      <c r="A1103" s="2" t="s">
        <v>1536</v>
      </c>
      <c r="B1103" s="2" t="s">
        <v>603</v>
      </c>
      <c r="C1103" s="2">
        <v>17</v>
      </c>
      <c r="D1103" s="2">
        <v>0.76670000000000005</v>
      </c>
      <c r="E1103" s="2" t="str">
        <f>VLOOKUP(A1103, Sheet3!$J$1:$K$3273, 2, FALSE)</f>
        <v>Rural</v>
      </c>
    </row>
    <row r="1104" spans="1:5" x14ac:dyDescent="0.25">
      <c r="A1104" s="2" t="s">
        <v>1072</v>
      </c>
      <c r="B1104" s="2" t="s">
        <v>596</v>
      </c>
      <c r="C1104" s="2">
        <v>11</v>
      </c>
      <c r="D1104" s="2">
        <v>0.74040000000000006</v>
      </c>
      <c r="E1104" s="2" t="str">
        <f>VLOOKUP(A1104, Sheet3!$J$1:$K$3273, 2, FALSE)</f>
        <v>Rural</v>
      </c>
    </row>
    <row r="1105" spans="1:5" x14ac:dyDescent="0.25">
      <c r="A1105" s="2" t="s">
        <v>2758</v>
      </c>
      <c r="B1105" s="2" t="s">
        <v>409</v>
      </c>
      <c r="C1105" s="2">
        <v>36420</v>
      </c>
      <c r="D1105" s="2">
        <v>0.89</v>
      </c>
      <c r="E1105" s="2" t="str">
        <f>VLOOKUP(A1105, Sheet3!$J$1:$K$3273, 2, FALSE)</f>
        <v>Urban</v>
      </c>
    </row>
    <row r="1106" spans="1:5" x14ac:dyDescent="0.25">
      <c r="A1106" s="2" t="s">
        <v>2372</v>
      </c>
      <c r="B1106" s="2" t="s">
        <v>616</v>
      </c>
      <c r="C1106" s="2">
        <v>30</v>
      </c>
      <c r="D1106" s="2">
        <v>1.0057</v>
      </c>
      <c r="E1106" s="2" t="str">
        <f>VLOOKUP(A1106, Sheet3!$J$1:$K$3273, 2, FALSE)</f>
        <v>Rural</v>
      </c>
    </row>
    <row r="1107" spans="1:5" x14ac:dyDescent="0.25">
      <c r="A1107" s="2" t="s">
        <v>728</v>
      </c>
      <c r="B1107" s="2" t="s">
        <v>589</v>
      </c>
      <c r="C1107" s="2">
        <v>3</v>
      </c>
      <c r="D1107" s="2">
        <v>0.91690000000000005</v>
      </c>
      <c r="E1107" s="2" t="str">
        <f>VLOOKUP(A1107, Sheet3!$J$1:$K$3273, 2, FALSE)</f>
        <v>Rural</v>
      </c>
    </row>
    <row r="1108" spans="1:5" x14ac:dyDescent="0.25">
      <c r="A1108" s="2" t="s">
        <v>1537</v>
      </c>
      <c r="B1108" s="2" t="s">
        <v>603</v>
      </c>
      <c r="C1108" s="2">
        <v>17</v>
      </c>
      <c r="D1108" s="2">
        <v>0.76670000000000005</v>
      </c>
      <c r="E1108" s="2" t="str">
        <f>VLOOKUP(A1108, Sheet3!$J$1:$K$3273, 2, FALSE)</f>
        <v>Rural</v>
      </c>
    </row>
    <row r="1109" spans="1:5" x14ac:dyDescent="0.25">
      <c r="A1109" s="2" t="s">
        <v>2529</v>
      </c>
      <c r="B1109" s="2" t="s">
        <v>620</v>
      </c>
      <c r="C1109" s="2">
        <v>34</v>
      </c>
      <c r="D1109" s="2">
        <v>0.77980000000000005</v>
      </c>
      <c r="E1109" s="2" t="str">
        <f>VLOOKUP(A1109, Sheet3!$J$1:$K$3273, 2, FALSE)</f>
        <v>Rural</v>
      </c>
    </row>
    <row r="1110" spans="1:5" x14ac:dyDescent="0.25">
      <c r="A1110" s="2" t="s">
        <v>3125</v>
      </c>
      <c r="B1110" s="2" t="s">
        <v>332</v>
      </c>
      <c r="C1110" s="2">
        <v>28940</v>
      </c>
      <c r="D1110" s="2">
        <v>0.71689999999999998</v>
      </c>
      <c r="E1110" s="2" t="str">
        <f>VLOOKUP(A1110, Sheet3!$J$1:$K$3273, 2, FALSE)</f>
        <v>Urban</v>
      </c>
    </row>
    <row r="1111" spans="1:5" x14ac:dyDescent="0.25">
      <c r="A1111" s="2" t="s">
        <v>2609</v>
      </c>
      <c r="B1111" s="2" t="s">
        <v>280</v>
      </c>
      <c r="C1111" s="2">
        <v>24220</v>
      </c>
      <c r="D1111" s="2">
        <v>0.80290000000000006</v>
      </c>
      <c r="E1111" s="2" t="str">
        <f>VLOOKUP(A1111, Sheet3!$J$1:$K$3273, 2, FALSE)</f>
        <v>Urban</v>
      </c>
    </row>
    <row r="1112" spans="1:5" x14ac:dyDescent="0.25">
      <c r="A1112" s="2" t="s">
        <v>3475</v>
      </c>
      <c r="B1112" s="2" t="s">
        <v>191</v>
      </c>
      <c r="C1112" s="2">
        <v>15540</v>
      </c>
      <c r="D1112" s="2">
        <v>0.97530000000000006</v>
      </c>
      <c r="E1112" s="2" t="str">
        <f>VLOOKUP(A1112, Sheet3!$J$1:$K$3273, 2, FALSE)</f>
        <v>Urban</v>
      </c>
    </row>
    <row r="1113" spans="1:5" x14ac:dyDescent="0.25">
      <c r="A1113" s="2" t="s">
        <v>1872</v>
      </c>
      <c r="B1113" s="2" t="s">
        <v>609</v>
      </c>
      <c r="C1113" s="2">
        <v>23</v>
      </c>
      <c r="D1113" s="2">
        <v>0.83679999999999999</v>
      </c>
      <c r="E1113" s="2" t="str">
        <f>VLOOKUP(A1113, Sheet3!$J$1:$K$3273, 2, FALSE)</f>
        <v>Rural</v>
      </c>
    </row>
    <row r="1114" spans="1:5" x14ac:dyDescent="0.25">
      <c r="A1114" s="2" t="s">
        <v>890</v>
      </c>
      <c r="B1114" s="2" t="s">
        <v>592</v>
      </c>
      <c r="C1114" s="2">
        <v>6</v>
      </c>
      <c r="D1114" s="2">
        <v>1.0081</v>
      </c>
      <c r="E1114" s="2" t="str">
        <f>VLOOKUP(A1114, Sheet3!$J$1:$K$3273, 2, FALSE)</f>
        <v>Rural</v>
      </c>
    </row>
    <row r="1115" spans="1:5" x14ac:dyDescent="0.25">
      <c r="A1115" s="2" t="s">
        <v>3449</v>
      </c>
      <c r="B1115" s="2" t="s">
        <v>632</v>
      </c>
      <c r="C1115" s="2">
        <v>46</v>
      </c>
      <c r="D1115" s="2">
        <v>0.88960000000000006</v>
      </c>
      <c r="E1115" s="2" t="str">
        <f>VLOOKUP(A1115, Sheet3!$J$1:$K$3273, 2, FALSE)</f>
        <v>Rural</v>
      </c>
    </row>
    <row r="1116" spans="1:5" x14ac:dyDescent="0.25">
      <c r="A1116" s="2" t="s">
        <v>2224</v>
      </c>
      <c r="B1116" s="2" t="s">
        <v>613</v>
      </c>
      <c r="C1116" s="2">
        <v>27</v>
      </c>
      <c r="D1116" s="2">
        <v>0.86920000000000008</v>
      </c>
      <c r="E1116" s="2" t="str">
        <f>VLOOKUP(A1116, Sheet3!$J$1:$K$3273, 2, FALSE)</f>
        <v>Rural</v>
      </c>
    </row>
    <row r="1117" spans="1:5" x14ac:dyDescent="0.25">
      <c r="A1117" s="2" t="s">
        <v>764</v>
      </c>
      <c r="B1117" s="2" t="s">
        <v>354</v>
      </c>
      <c r="C1117" s="2">
        <v>30780</v>
      </c>
      <c r="D1117" s="2">
        <v>0.80200000000000005</v>
      </c>
      <c r="E1117" s="2" t="str">
        <f>VLOOKUP(A1117, Sheet3!$J$1:$K$3273, 2, FALSE)</f>
        <v>Urban</v>
      </c>
    </row>
    <row r="1118" spans="1:5" x14ac:dyDescent="0.25">
      <c r="A1118" s="2" t="s">
        <v>1341</v>
      </c>
      <c r="B1118" s="2" t="s">
        <v>601</v>
      </c>
      <c r="C1118" s="2">
        <v>15</v>
      </c>
      <c r="D1118" s="2">
        <v>0.83190000000000008</v>
      </c>
      <c r="E1118" s="2" t="str">
        <f>VLOOKUP(A1118, Sheet3!$J$1:$K$3273, 2, FALSE)</f>
        <v>Rural</v>
      </c>
    </row>
    <row r="1119" spans="1:5" x14ac:dyDescent="0.25">
      <c r="A1119" s="2" t="s">
        <v>1538</v>
      </c>
      <c r="B1119" s="2" t="s">
        <v>603</v>
      </c>
      <c r="C1119" s="2">
        <v>17</v>
      </c>
      <c r="D1119" s="2">
        <v>0.76670000000000005</v>
      </c>
      <c r="E1119" s="2" t="str">
        <f>VLOOKUP(A1119, Sheet3!$J$1:$K$3273, 2, FALSE)</f>
        <v>Rural</v>
      </c>
    </row>
    <row r="1120" spans="1:5" x14ac:dyDescent="0.25">
      <c r="A1120" s="2" t="s">
        <v>1649</v>
      </c>
      <c r="B1120" s="2" t="s">
        <v>212</v>
      </c>
      <c r="C1120" s="2">
        <v>17140</v>
      </c>
      <c r="D1120" s="2">
        <v>0.93320000000000003</v>
      </c>
      <c r="E1120" s="2" t="str">
        <f>VLOOKUP(A1120, Sheet3!$J$1:$K$3273, 2, FALSE)</f>
        <v>Urban</v>
      </c>
    </row>
    <row r="1121" spans="1:5" x14ac:dyDescent="0.25">
      <c r="A1121" s="2" t="s">
        <v>1750</v>
      </c>
      <c r="B1121" s="2" t="s">
        <v>144</v>
      </c>
      <c r="C1121" s="2">
        <v>10780</v>
      </c>
      <c r="D1121" s="2">
        <v>0.85540000000000005</v>
      </c>
      <c r="E1121" s="2" t="str">
        <f>VLOOKUP(A1121, Sheet3!$J$1:$K$3273, 2, FALSE)</f>
        <v>Urban</v>
      </c>
    </row>
    <row r="1122" spans="1:5" x14ac:dyDescent="0.25">
      <c r="A1122" s="2" t="s">
        <v>1948</v>
      </c>
      <c r="B1122" s="2" t="s">
        <v>610</v>
      </c>
      <c r="C1122" s="2">
        <v>24</v>
      </c>
      <c r="D1122" s="2">
        <v>0.90450000000000008</v>
      </c>
      <c r="E1122" s="2" t="str">
        <f>VLOOKUP(A1122, Sheet3!$J$1:$K$3273, 2, FALSE)</f>
        <v>Rural</v>
      </c>
    </row>
    <row r="1123" spans="1:5" x14ac:dyDescent="0.25">
      <c r="A1123" s="2" t="s">
        <v>2610</v>
      </c>
      <c r="B1123" s="2" t="s">
        <v>621</v>
      </c>
      <c r="C1123" s="2">
        <v>35</v>
      </c>
      <c r="D1123" s="2">
        <v>0.85040000000000004</v>
      </c>
      <c r="E1123" s="2" t="str">
        <f>VLOOKUP(A1123, Sheet3!$J$1:$K$3273, 2, FALSE)</f>
        <v>Rural</v>
      </c>
    </row>
    <row r="1124" spans="1:5" x14ac:dyDescent="0.25">
      <c r="A1124" s="2" t="s">
        <v>2297</v>
      </c>
      <c r="B1124" s="2" t="s">
        <v>614</v>
      </c>
      <c r="C1124" s="2">
        <v>28</v>
      </c>
      <c r="D1124" s="2">
        <v>0.89340000000000008</v>
      </c>
      <c r="E1124" s="2" t="str">
        <f>VLOOKUP(A1124, Sheet3!$J$1:$K$3273, 2, FALSE)</f>
        <v>Rural</v>
      </c>
    </row>
    <row r="1125" spans="1:5" x14ac:dyDescent="0.25">
      <c r="A1125" s="2" t="s">
        <v>2407</v>
      </c>
      <c r="B1125" s="2" t="s">
        <v>618</v>
      </c>
      <c r="C1125" s="2">
        <v>32</v>
      </c>
      <c r="D1125" s="2">
        <v>0.87709999999999999</v>
      </c>
      <c r="E1125" s="2" t="str">
        <f>VLOOKUP(A1125, Sheet3!$J$1:$K$3273, 2, FALSE)</f>
        <v>Rural</v>
      </c>
    </row>
    <row r="1126" spans="1:5" x14ac:dyDescent="0.25">
      <c r="A1126" s="2" t="s">
        <v>2759</v>
      </c>
      <c r="B1126" s="2" t="s">
        <v>623</v>
      </c>
      <c r="C1126" s="2">
        <v>37</v>
      </c>
      <c r="D1126" s="2">
        <v>0.77029999999999998</v>
      </c>
      <c r="E1126" s="2" t="str">
        <f>VLOOKUP(A1126, Sheet3!$J$1:$K$3273, 2, FALSE)</f>
        <v>Rural</v>
      </c>
    </row>
    <row r="1127" spans="1:5" x14ac:dyDescent="0.25">
      <c r="A1127" s="2" t="s">
        <v>2820</v>
      </c>
      <c r="B1127" s="2" t="s">
        <v>624</v>
      </c>
      <c r="C1127" s="2">
        <v>38</v>
      </c>
      <c r="D1127" s="2">
        <v>1.0561</v>
      </c>
      <c r="E1127" s="2" t="str">
        <f>VLOOKUP(A1127, Sheet3!$J$1:$K$3273, 2, FALSE)</f>
        <v>Rural</v>
      </c>
    </row>
    <row r="1128" spans="1:5" x14ac:dyDescent="0.25">
      <c r="A1128" s="2" t="s">
        <v>3055</v>
      </c>
      <c r="B1128" s="2" t="s">
        <v>629</v>
      </c>
      <c r="C1128" s="2">
        <v>43</v>
      </c>
      <c r="D1128" s="2">
        <v>0.78860000000000008</v>
      </c>
      <c r="E1128" s="2" t="str">
        <f>VLOOKUP(A1128, Sheet3!$J$1:$K$3273, 2, FALSE)</f>
        <v>Rural</v>
      </c>
    </row>
    <row r="1129" spans="1:5" x14ac:dyDescent="0.25">
      <c r="A1129" s="2" t="s">
        <v>3598</v>
      </c>
      <c r="B1129" s="2" t="s">
        <v>635</v>
      </c>
      <c r="C1129" s="2">
        <v>50</v>
      </c>
      <c r="D1129" s="2">
        <v>1.0179</v>
      </c>
      <c r="E1129" s="2" t="str">
        <f>VLOOKUP(A1129, Sheet3!$J$1:$K$3273, 2, FALSE)</f>
        <v>Rural</v>
      </c>
    </row>
    <row r="1130" spans="1:5" x14ac:dyDescent="0.25">
      <c r="A1130" s="2" t="s">
        <v>3698</v>
      </c>
      <c r="B1130" s="2" t="s">
        <v>637</v>
      </c>
      <c r="C1130" s="2">
        <v>52</v>
      </c>
      <c r="D1130" s="2">
        <v>0.8832000000000001</v>
      </c>
      <c r="E1130" s="2" t="str">
        <f>VLOOKUP(A1130, Sheet3!$J$1:$K$3273, 2, FALSE)</f>
        <v>Rural</v>
      </c>
    </row>
    <row r="1131" spans="1:5" x14ac:dyDescent="0.25">
      <c r="A1131" s="2" t="s">
        <v>3634</v>
      </c>
      <c r="B1131" s="2" t="s">
        <v>636</v>
      </c>
      <c r="C1131" s="2">
        <v>51</v>
      </c>
      <c r="D1131" s="2">
        <v>0.73</v>
      </c>
      <c r="E1131" s="2" t="str">
        <f>VLOOKUP(A1131, Sheet3!$J$1:$K$3273, 2, FALSE)</f>
        <v>Rural</v>
      </c>
    </row>
    <row r="1132" spans="1:5" x14ac:dyDescent="0.25">
      <c r="A1132" s="2" t="s">
        <v>2530</v>
      </c>
      <c r="B1132" s="2" t="s">
        <v>620</v>
      </c>
      <c r="C1132" s="2">
        <v>34</v>
      </c>
      <c r="D1132" s="2">
        <v>0.77980000000000005</v>
      </c>
      <c r="E1132" s="2" t="str">
        <f>VLOOKUP(A1132, Sheet3!$J$1:$K$3273, 2, FALSE)</f>
        <v>Rural</v>
      </c>
    </row>
    <row r="1133" spans="1:5" x14ac:dyDescent="0.25">
      <c r="A1133" s="2" t="s">
        <v>1873</v>
      </c>
      <c r="B1133" s="2" t="s">
        <v>609</v>
      </c>
      <c r="C1133" s="2">
        <v>23</v>
      </c>
      <c r="D1133" s="2">
        <v>0.83679999999999999</v>
      </c>
      <c r="E1133" s="2" t="str">
        <f>VLOOKUP(A1133, Sheet3!$J$1:$K$3273, 2, FALSE)</f>
        <v>Rural</v>
      </c>
    </row>
    <row r="1134" spans="1:5" x14ac:dyDescent="0.25">
      <c r="A1134" s="2" t="s">
        <v>1650</v>
      </c>
      <c r="B1134" s="2" t="s">
        <v>604</v>
      </c>
      <c r="C1134" s="2">
        <v>18</v>
      </c>
      <c r="D1134" s="2">
        <v>0.79810000000000003</v>
      </c>
      <c r="E1134" s="2" t="str">
        <f>VLOOKUP(A1134, Sheet3!$J$1:$K$3273, 2, FALSE)</f>
        <v>Rural</v>
      </c>
    </row>
    <row r="1135" spans="1:5" x14ac:dyDescent="0.25">
      <c r="A1135" s="2" t="s">
        <v>1539</v>
      </c>
      <c r="B1135" s="2" t="s">
        <v>603</v>
      </c>
      <c r="C1135" s="2">
        <v>17</v>
      </c>
      <c r="D1135" s="2">
        <v>0.76670000000000005</v>
      </c>
      <c r="E1135" s="2" t="str">
        <f>VLOOKUP(A1135, Sheet3!$J$1:$K$3273, 2, FALSE)</f>
        <v>Rural</v>
      </c>
    </row>
    <row r="1136" spans="1:5" x14ac:dyDescent="0.25">
      <c r="A1136" s="2" t="s">
        <v>3279</v>
      </c>
      <c r="B1136" s="2" t="s">
        <v>631</v>
      </c>
      <c r="C1136" s="2">
        <v>45</v>
      </c>
      <c r="D1136" s="2">
        <v>0.81310000000000004</v>
      </c>
      <c r="E1136" s="2" t="str">
        <f>VLOOKUP(A1136, Sheet3!$J$1:$K$3273, 2, FALSE)</f>
        <v>Rural</v>
      </c>
    </row>
    <row r="1137" spans="1:5" x14ac:dyDescent="0.25">
      <c r="A1137" s="2" t="s">
        <v>3599</v>
      </c>
      <c r="B1137" s="2" t="s">
        <v>635</v>
      </c>
      <c r="C1137" s="2">
        <v>50</v>
      </c>
      <c r="D1137" s="2">
        <v>1.0179</v>
      </c>
      <c r="E1137" s="2" t="str">
        <f>VLOOKUP(A1137, Sheet3!$J$1:$K$3273, 2, FALSE)</f>
        <v>Rural</v>
      </c>
    </row>
    <row r="1138" spans="1:5" x14ac:dyDescent="0.25">
      <c r="A1138" s="2" t="s">
        <v>1651</v>
      </c>
      <c r="B1138" s="2" t="s">
        <v>604</v>
      </c>
      <c r="C1138" s="2">
        <v>18</v>
      </c>
      <c r="D1138" s="2">
        <v>0.79810000000000003</v>
      </c>
      <c r="E1138" s="2" t="str">
        <f>VLOOKUP(A1138, Sheet3!$J$1:$K$3273, 2, FALSE)</f>
        <v>Rural</v>
      </c>
    </row>
    <row r="1139" spans="1:5" x14ac:dyDescent="0.25">
      <c r="A1139" s="2" t="s">
        <v>3280</v>
      </c>
      <c r="B1139" s="2" t="s">
        <v>480</v>
      </c>
      <c r="C1139" s="2">
        <v>43300</v>
      </c>
      <c r="D1139" s="2">
        <v>0.8973000000000001</v>
      </c>
      <c r="E1139" s="2" t="str">
        <f>VLOOKUP(A1139, Sheet3!$J$1:$K$3273, 2, FALSE)</f>
        <v>Urban</v>
      </c>
    </row>
    <row r="1140" spans="1:5" x14ac:dyDescent="0.25">
      <c r="A1140" s="2" t="s">
        <v>3526</v>
      </c>
      <c r="B1140" s="2" t="s">
        <v>634</v>
      </c>
      <c r="C1140" s="2">
        <v>49</v>
      </c>
      <c r="D1140" s="2">
        <v>0.76690000000000003</v>
      </c>
      <c r="E1140" s="2" t="str">
        <f>VLOOKUP(A1140, Sheet3!$J$1:$K$3273, 2, FALSE)</f>
        <v>Rural</v>
      </c>
    </row>
    <row r="1141" spans="1:5" x14ac:dyDescent="0.25">
      <c r="A1141" s="2" t="s">
        <v>1540</v>
      </c>
      <c r="B1141" s="2" t="s">
        <v>603</v>
      </c>
      <c r="C1141" s="2">
        <v>17</v>
      </c>
      <c r="D1141" s="2">
        <v>0.76670000000000005</v>
      </c>
      <c r="E1141" s="2" t="str">
        <f>VLOOKUP(A1141, Sheet3!$J$1:$K$3273, 2, FALSE)</f>
        <v>Rural</v>
      </c>
    </row>
    <row r="1142" spans="1:5" x14ac:dyDescent="0.25">
      <c r="A1142" s="2" t="s">
        <v>2298</v>
      </c>
      <c r="B1142" s="2" t="s">
        <v>614</v>
      </c>
      <c r="C1142" s="2">
        <v>28</v>
      </c>
      <c r="D1142" s="2">
        <v>0.89340000000000008</v>
      </c>
      <c r="E1142" s="2" t="str">
        <f>VLOOKUP(A1142, Sheet3!$J$1:$K$3273, 2, FALSE)</f>
        <v>Rural</v>
      </c>
    </row>
    <row r="1143" spans="1:5" x14ac:dyDescent="0.25">
      <c r="A1143" s="2" t="s">
        <v>3700</v>
      </c>
      <c r="B1143" s="2" t="s">
        <v>637</v>
      </c>
      <c r="C1143" s="2">
        <v>52</v>
      </c>
      <c r="D1143" s="2">
        <v>0.8832000000000001</v>
      </c>
      <c r="E1143" s="2" t="str">
        <f>VLOOKUP(A1143, Sheet3!$J$1:$K$3273, 2, FALSE)</f>
        <v>Rural</v>
      </c>
    </row>
    <row r="1144" spans="1:5" x14ac:dyDescent="0.25">
      <c r="A1144" s="2" t="s">
        <v>1652</v>
      </c>
      <c r="B1144" s="2" t="s">
        <v>604</v>
      </c>
      <c r="C1144" s="2">
        <v>18</v>
      </c>
      <c r="D1144" s="2">
        <v>0.79810000000000003</v>
      </c>
      <c r="E1144" s="2" t="str">
        <f>VLOOKUP(A1144, Sheet3!$J$1:$K$3273, 2, FALSE)</f>
        <v>Rural</v>
      </c>
    </row>
    <row r="1145" spans="1:5" x14ac:dyDescent="0.25">
      <c r="A1145" s="2" t="s">
        <v>3699</v>
      </c>
      <c r="B1145" s="2" t="s">
        <v>363</v>
      </c>
      <c r="C1145" s="2">
        <v>31540</v>
      </c>
      <c r="D1145" s="2">
        <v>1.0573000000000001</v>
      </c>
      <c r="E1145" s="2" t="str">
        <f>VLOOKUP(A1145, Sheet3!$J$1:$K$3273, 2, FALSE)</f>
        <v>Urban</v>
      </c>
    </row>
    <row r="1146" spans="1:5" x14ac:dyDescent="0.25">
      <c r="A1146" s="2" t="s">
        <v>3635</v>
      </c>
      <c r="B1146" s="2" t="s">
        <v>636</v>
      </c>
      <c r="C1146" s="2">
        <v>51</v>
      </c>
      <c r="D1146" s="2">
        <v>0.73</v>
      </c>
      <c r="E1146" s="2" t="str">
        <f>VLOOKUP(A1146, Sheet3!$J$1:$K$3273, 2, FALSE)</f>
        <v>Rural</v>
      </c>
    </row>
    <row r="1147" spans="1:5" x14ac:dyDescent="0.25">
      <c r="A1147" s="2" t="s">
        <v>670</v>
      </c>
      <c r="B1147" s="2" t="s">
        <v>587</v>
      </c>
      <c r="C1147" s="2">
        <v>1</v>
      </c>
      <c r="D1147" s="2">
        <v>0.66420000000000001</v>
      </c>
      <c r="E1147" s="2" t="str">
        <f>VLOOKUP(A1147, Sheet3!$J$1:$K$3273, 2, FALSE)</f>
        <v>Rural</v>
      </c>
    </row>
    <row r="1148" spans="1:5" x14ac:dyDescent="0.25">
      <c r="A1148" s="2" t="s">
        <v>765</v>
      </c>
      <c r="B1148" s="2" t="s">
        <v>590</v>
      </c>
      <c r="C1148" s="2">
        <v>4</v>
      </c>
      <c r="D1148" s="2">
        <v>0.7278</v>
      </c>
      <c r="E1148" s="2" t="str">
        <f>VLOOKUP(A1148, Sheet3!$J$1:$K$3273, 2, FALSE)</f>
        <v>Rural</v>
      </c>
    </row>
    <row r="1149" spans="1:5" x14ac:dyDescent="0.25">
      <c r="A1149" s="2" t="s">
        <v>1073</v>
      </c>
      <c r="B1149" s="2" t="s">
        <v>596</v>
      </c>
      <c r="C1149" s="2">
        <v>11</v>
      </c>
      <c r="D1149" s="2">
        <v>0.74040000000000006</v>
      </c>
      <c r="E1149" s="2" t="str">
        <f>VLOOKUP(A1149, Sheet3!$J$1:$K$3273, 2, FALSE)</f>
        <v>Rural</v>
      </c>
    </row>
    <row r="1150" spans="1:5" x14ac:dyDescent="0.25">
      <c r="A1150" s="2" t="s">
        <v>1442</v>
      </c>
      <c r="B1150" s="2" t="s">
        <v>602</v>
      </c>
      <c r="C1150" s="2">
        <v>16</v>
      </c>
      <c r="D1150" s="2">
        <v>0.84020000000000006</v>
      </c>
      <c r="E1150" s="2" t="str">
        <f>VLOOKUP(A1150, Sheet3!$J$1:$K$3273, 2, FALSE)</f>
        <v>Rural</v>
      </c>
    </row>
    <row r="1151" spans="1:5" x14ac:dyDescent="0.25">
      <c r="A1151" s="2" t="s">
        <v>1245</v>
      </c>
      <c r="B1151" s="2" t="s">
        <v>600</v>
      </c>
      <c r="C1151" s="2">
        <v>14</v>
      </c>
      <c r="D1151" s="2">
        <v>0.82420000000000004</v>
      </c>
      <c r="E1151" s="2" t="str">
        <f>VLOOKUP(A1151, Sheet3!$J$1:$K$3273, 2, FALSE)</f>
        <v>Rural</v>
      </c>
    </row>
    <row r="1152" spans="1:5" x14ac:dyDescent="0.25">
      <c r="A1152" s="2" t="s">
        <v>1342</v>
      </c>
      <c r="B1152" s="2" t="s">
        <v>601</v>
      </c>
      <c r="C1152" s="2">
        <v>15</v>
      </c>
      <c r="D1152" s="2">
        <v>0.83190000000000008</v>
      </c>
      <c r="E1152" s="2" t="str">
        <f>VLOOKUP(A1152, Sheet3!$J$1:$K$3273, 2, FALSE)</f>
        <v>Rural</v>
      </c>
    </row>
    <row r="1153" spans="1:5" x14ac:dyDescent="0.25">
      <c r="A1153" s="2" t="s">
        <v>2129</v>
      </c>
      <c r="B1153" s="2" t="s">
        <v>491</v>
      </c>
      <c r="C1153" s="2">
        <v>44180</v>
      </c>
      <c r="D1153" s="2">
        <v>0.79339999999999999</v>
      </c>
      <c r="E1153" s="2" t="str">
        <f>VLOOKUP(A1153, Sheet3!$J$1:$K$3273, 2, FALSE)</f>
        <v>Urban</v>
      </c>
    </row>
    <row r="1154" spans="1:5" x14ac:dyDescent="0.25">
      <c r="A1154" s="2" t="s">
        <v>2030</v>
      </c>
      <c r="B1154" s="2" t="s">
        <v>611</v>
      </c>
      <c r="C1154" s="2">
        <v>25</v>
      </c>
      <c r="D1154" s="2">
        <v>0.74970000000000003</v>
      </c>
      <c r="E1154" s="2" t="str">
        <f>VLOOKUP(A1154, Sheet3!$J$1:$K$3273, 2, FALSE)</f>
        <v>Rural</v>
      </c>
    </row>
    <row r="1155" spans="1:5" x14ac:dyDescent="0.25">
      <c r="A1155" s="2" t="s">
        <v>2531</v>
      </c>
      <c r="B1155" s="2" t="s">
        <v>620</v>
      </c>
      <c r="C1155" s="2">
        <v>34</v>
      </c>
      <c r="D1155" s="2">
        <v>0.77980000000000005</v>
      </c>
      <c r="E1155" s="2" t="str">
        <f>VLOOKUP(A1155, Sheet3!$J$1:$K$3273, 2, FALSE)</f>
        <v>Rural</v>
      </c>
    </row>
    <row r="1156" spans="1:5" x14ac:dyDescent="0.25">
      <c r="A1156" s="2" t="s">
        <v>2449</v>
      </c>
      <c r="B1156" s="2" t="s">
        <v>619</v>
      </c>
      <c r="C1156" s="2">
        <v>33</v>
      </c>
      <c r="D1156" s="2">
        <v>0.8448</v>
      </c>
      <c r="E1156" s="2" t="str">
        <f>VLOOKUP(A1156, Sheet3!$J$1:$K$3273, 2, FALSE)</f>
        <v>Rural</v>
      </c>
    </row>
    <row r="1157" spans="1:5" x14ac:dyDescent="0.25">
      <c r="A1157" s="2" t="s">
        <v>2673</v>
      </c>
      <c r="B1157" s="2" t="s">
        <v>233</v>
      </c>
      <c r="C1157" s="2">
        <v>19380</v>
      </c>
      <c r="D1157" s="2">
        <v>0.93780000000000008</v>
      </c>
      <c r="E1157" s="2" t="str">
        <f>VLOOKUP(A1157, Sheet3!$J$1:$K$3273, 2, FALSE)</f>
        <v>Urban</v>
      </c>
    </row>
    <row r="1158" spans="1:5" x14ac:dyDescent="0.25">
      <c r="A1158" s="2" t="s">
        <v>2873</v>
      </c>
      <c r="B1158" s="2" t="s">
        <v>625</v>
      </c>
      <c r="C1158" s="2">
        <v>39</v>
      </c>
      <c r="D1158" s="2">
        <v>0.7984</v>
      </c>
      <c r="E1158" s="2" t="str">
        <f>VLOOKUP(A1158, Sheet3!$J$1:$K$3273, 2, FALSE)</f>
        <v>Rural</v>
      </c>
    </row>
    <row r="1159" spans="1:5" x14ac:dyDescent="0.25">
      <c r="A1159" s="2" t="s">
        <v>3126</v>
      </c>
      <c r="B1159" s="2" t="s">
        <v>630</v>
      </c>
      <c r="C1159" s="2">
        <v>44</v>
      </c>
      <c r="D1159" s="2">
        <v>0.70760000000000001</v>
      </c>
      <c r="E1159" s="2" t="str">
        <f>VLOOKUP(A1159, Sheet3!$J$1:$K$3273, 2, FALSE)</f>
        <v>Rural</v>
      </c>
    </row>
    <row r="1160" spans="1:5" x14ac:dyDescent="0.25">
      <c r="A1160" s="2" t="s">
        <v>3527</v>
      </c>
      <c r="B1160" s="2" t="s">
        <v>207</v>
      </c>
      <c r="C1160" s="2">
        <v>16820</v>
      </c>
      <c r="D1160" s="2">
        <v>0.95020000000000004</v>
      </c>
      <c r="E1160" s="2" t="str">
        <f>VLOOKUP(A1160, Sheet3!$J$1:$K$3273, 2, FALSE)</f>
        <v>Urban</v>
      </c>
    </row>
    <row r="1161" spans="1:5" x14ac:dyDescent="0.25">
      <c r="A1161" s="2" t="s">
        <v>729</v>
      </c>
      <c r="B1161" s="2" t="s">
        <v>589</v>
      </c>
      <c r="C1161" s="2">
        <v>3</v>
      </c>
      <c r="D1161" s="2">
        <v>0.91690000000000005</v>
      </c>
      <c r="E1161" s="2" t="str">
        <f>VLOOKUP(A1161, Sheet3!$J$1:$K$3273, 2, FALSE)</f>
        <v>Rural</v>
      </c>
    </row>
    <row r="1162" spans="1:5" x14ac:dyDescent="0.25">
      <c r="A1162" s="2" t="s">
        <v>3528</v>
      </c>
      <c r="B1162" s="2" t="s">
        <v>634</v>
      </c>
      <c r="C1162" s="2">
        <v>49</v>
      </c>
      <c r="D1162" s="2">
        <v>0.76690000000000003</v>
      </c>
      <c r="E1162" s="2" t="str">
        <f>VLOOKUP(A1162, Sheet3!$J$1:$K$3273, 2, FALSE)</f>
        <v>Rural</v>
      </c>
    </row>
    <row r="1163" spans="1:5" x14ac:dyDescent="0.25">
      <c r="A1163" s="2" t="s">
        <v>1653</v>
      </c>
      <c r="B1163" s="2" t="s">
        <v>307</v>
      </c>
      <c r="C1163" s="2">
        <v>26580</v>
      </c>
      <c r="D1163" s="2">
        <v>0.84320000000000006</v>
      </c>
      <c r="E1163" s="2" t="str">
        <f>VLOOKUP(A1163, Sheet3!$J$1:$K$3273, 2, FALSE)</f>
        <v>Urban</v>
      </c>
    </row>
    <row r="1164" spans="1:5" x14ac:dyDescent="0.25">
      <c r="A1164" s="2" t="s">
        <v>3009</v>
      </c>
      <c r="B1164" s="2" t="s">
        <v>290</v>
      </c>
      <c r="C1164" s="2">
        <v>24860</v>
      </c>
      <c r="D1164" s="2">
        <v>0.88870000000000005</v>
      </c>
      <c r="E1164" s="2" t="str">
        <f>VLOOKUP(A1164, Sheet3!$J$1:$K$3273, 2, FALSE)</f>
        <v>Urban</v>
      </c>
    </row>
    <row r="1165" spans="1:5" x14ac:dyDescent="0.25">
      <c r="A1165" s="2" t="s">
        <v>1541</v>
      </c>
      <c r="B1165" s="2" t="s">
        <v>603</v>
      </c>
      <c r="C1165" s="2">
        <v>17</v>
      </c>
      <c r="D1165" s="2">
        <v>0.76670000000000005</v>
      </c>
      <c r="E1165" s="2" t="str">
        <f>VLOOKUP(A1165, Sheet3!$J$1:$K$3273, 2, FALSE)</f>
        <v>Rural</v>
      </c>
    </row>
    <row r="1166" spans="1:5" x14ac:dyDescent="0.25">
      <c r="A1166" s="2" t="s">
        <v>3010</v>
      </c>
      <c r="B1166" s="2" t="s">
        <v>628</v>
      </c>
      <c r="C1166" s="2">
        <v>42</v>
      </c>
      <c r="D1166" s="2">
        <v>0.83050000000000002</v>
      </c>
      <c r="E1166" s="2" t="str">
        <f>VLOOKUP(A1166, Sheet3!$J$1:$K$3273, 2, FALSE)</f>
        <v>Rural</v>
      </c>
    </row>
    <row r="1167" spans="1:5" x14ac:dyDescent="0.25">
      <c r="A1167" s="2" t="s">
        <v>2760</v>
      </c>
      <c r="B1167" s="2" t="s">
        <v>623</v>
      </c>
      <c r="C1167" s="2">
        <v>37</v>
      </c>
      <c r="D1167" s="2">
        <v>0.77029999999999998</v>
      </c>
      <c r="E1167" s="2" t="str">
        <f>VLOOKUP(A1167, Sheet3!$J$1:$K$3273, 2, FALSE)</f>
        <v>Rural</v>
      </c>
    </row>
    <row r="1168" spans="1:5" x14ac:dyDescent="0.25">
      <c r="A1168" s="2" t="s">
        <v>3281</v>
      </c>
      <c r="B1168" s="2" t="s">
        <v>356</v>
      </c>
      <c r="C1168" s="2">
        <v>30980</v>
      </c>
      <c r="D1168" s="2">
        <v>0.81059999999999999</v>
      </c>
      <c r="E1168" s="2" t="str">
        <f>VLOOKUP(A1168, Sheet3!$J$1:$K$3273, 2, FALSE)</f>
        <v>Urban</v>
      </c>
    </row>
    <row r="1169" spans="1:5" x14ac:dyDescent="0.25">
      <c r="A1169" s="2" t="s">
        <v>3056</v>
      </c>
      <c r="B1169" s="2" t="s">
        <v>629</v>
      </c>
      <c r="C1169" s="2">
        <v>43</v>
      </c>
      <c r="D1169" s="2">
        <v>0.78860000000000008</v>
      </c>
      <c r="E1169" s="2" t="str">
        <f>VLOOKUP(A1169, Sheet3!$J$1:$K$3273, 2, FALSE)</f>
        <v>Rural</v>
      </c>
    </row>
    <row r="1170" spans="1:5" x14ac:dyDescent="0.25">
      <c r="A1170" s="2" t="s">
        <v>2031</v>
      </c>
      <c r="B1170" s="2" t="s">
        <v>611</v>
      </c>
      <c r="C1170" s="2">
        <v>25</v>
      </c>
      <c r="D1170" s="2">
        <v>0.74970000000000003</v>
      </c>
      <c r="E1170" s="2" t="str">
        <f>VLOOKUP(A1170, Sheet3!$J$1:$K$3273, 2, FALSE)</f>
        <v>Rural</v>
      </c>
    </row>
    <row r="1171" spans="1:5" x14ac:dyDescent="0.25">
      <c r="A1171" s="2" t="s">
        <v>2611</v>
      </c>
      <c r="B1171" s="2" t="s">
        <v>621</v>
      </c>
      <c r="C1171" s="2">
        <v>35</v>
      </c>
      <c r="D1171" s="2">
        <v>0.85040000000000004</v>
      </c>
      <c r="E1171" s="2" t="str">
        <f>VLOOKUP(A1171, Sheet3!$J$1:$K$3273, 2, FALSE)</f>
        <v>Rural</v>
      </c>
    </row>
    <row r="1172" spans="1:5" x14ac:dyDescent="0.25">
      <c r="A1172" s="2" t="s">
        <v>3282</v>
      </c>
      <c r="B1172" s="2" t="s">
        <v>631</v>
      </c>
      <c r="C1172" s="2">
        <v>45</v>
      </c>
      <c r="D1172" s="2">
        <v>0.81310000000000004</v>
      </c>
      <c r="E1172" s="2" t="str">
        <f>VLOOKUP(A1172, Sheet3!$J$1:$K$3273, 2, FALSE)</f>
        <v>Rural</v>
      </c>
    </row>
    <row r="1173" spans="1:5" x14ac:dyDescent="0.25">
      <c r="A1173" s="2" t="s">
        <v>1443</v>
      </c>
      <c r="B1173" s="2" t="s">
        <v>524</v>
      </c>
      <c r="C1173" s="2">
        <v>47940</v>
      </c>
      <c r="D1173" s="2">
        <v>0.80700000000000005</v>
      </c>
      <c r="E1173" s="2" t="str">
        <f>VLOOKUP(A1173, Sheet3!$J$1:$K$3273, 2, FALSE)</f>
        <v>Urban</v>
      </c>
    </row>
    <row r="1174" spans="1:5" x14ac:dyDescent="0.25">
      <c r="A1174" s="2" t="s">
        <v>1246</v>
      </c>
      <c r="B1174" s="2" t="s">
        <v>210</v>
      </c>
      <c r="C1174" s="2">
        <v>16974</v>
      </c>
      <c r="D1174" s="2">
        <v>1.0405</v>
      </c>
      <c r="E1174" s="2" t="str">
        <f>VLOOKUP(A1174, Sheet3!$J$1:$K$3273, 2, FALSE)</f>
        <v>Urban</v>
      </c>
    </row>
    <row r="1175" spans="1:5" x14ac:dyDescent="0.25">
      <c r="A1175" s="2" t="s">
        <v>2130</v>
      </c>
      <c r="B1175" s="2" t="s">
        <v>612</v>
      </c>
      <c r="C1175" s="2">
        <v>26</v>
      </c>
      <c r="D1175" s="2">
        <v>0.78550000000000009</v>
      </c>
      <c r="E1175" s="2" t="str">
        <f>VLOOKUP(A1175, Sheet3!$J$1:$K$3273, 2, FALSE)</f>
        <v>Rural</v>
      </c>
    </row>
    <row r="1176" spans="1:5" x14ac:dyDescent="0.25">
      <c r="A1176" s="2" t="s">
        <v>3127</v>
      </c>
      <c r="B1176" s="2" t="s">
        <v>630</v>
      </c>
      <c r="C1176" s="2">
        <v>44</v>
      </c>
      <c r="D1176" s="2">
        <v>0.70760000000000001</v>
      </c>
      <c r="E1176" s="2" t="str">
        <f>VLOOKUP(A1176, Sheet3!$J$1:$K$3273, 2, FALSE)</f>
        <v>Rural</v>
      </c>
    </row>
    <row r="1177" spans="1:5" x14ac:dyDescent="0.25">
      <c r="A1177" s="2" t="s">
        <v>2408</v>
      </c>
      <c r="B1177" s="2" t="s">
        <v>618</v>
      </c>
      <c r="C1177" s="2">
        <v>32</v>
      </c>
      <c r="D1177" s="2">
        <v>0.87709999999999999</v>
      </c>
      <c r="E1177" s="2" t="str">
        <f>VLOOKUP(A1177, Sheet3!$J$1:$K$3273, 2, FALSE)</f>
        <v>Rural</v>
      </c>
    </row>
    <row r="1178" spans="1:5" x14ac:dyDescent="0.25">
      <c r="A1178" s="2" t="s">
        <v>3283</v>
      </c>
      <c r="B1178" s="2" t="s">
        <v>462</v>
      </c>
      <c r="C1178" s="2">
        <v>41700</v>
      </c>
      <c r="D1178" s="2">
        <v>0.84320000000000006</v>
      </c>
      <c r="E1178" s="2" t="str">
        <f>VLOOKUP(A1178, Sheet3!$J$1:$K$3273, 2, FALSE)</f>
        <v>Urban</v>
      </c>
    </row>
    <row r="1179" spans="1:5" x14ac:dyDescent="0.25">
      <c r="A1179" s="2" t="s">
        <v>2935</v>
      </c>
      <c r="B1179" s="2" t="s">
        <v>427</v>
      </c>
      <c r="C1179" s="2">
        <v>38660</v>
      </c>
      <c r="D1179" s="2">
        <v>0.38900000000000001</v>
      </c>
      <c r="E1179" s="2" t="str">
        <f>VLOOKUP(A1179, Sheet3!$J$1:$K$3273, 2, FALSE)</f>
        <v>Urban</v>
      </c>
    </row>
    <row r="1180" spans="1:5" x14ac:dyDescent="0.25">
      <c r="A1180" s="2" t="s">
        <v>291</v>
      </c>
      <c r="B1180" s="2" t="s">
        <v>291</v>
      </c>
      <c r="C1180" s="2">
        <v>25020</v>
      </c>
      <c r="D1180" s="2">
        <v>0.37520000000000003</v>
      </c>
      <c r="E1180" s="2" t="str">
        <f>VLOOKUP(A1180, Sheet3!$J$1:$K$3273, 2, FALSE)</f>
        <v>Urban</v>
      </c>
    </row>
    <row r="1181" spans="1:5" x14ac:dyDescent="0.25">
      <c r="A1181" s="2" t="s">
        <v>2936</v>
      </c>
      <c r="B1181" s="2" t="s">
        <v>427</v>
      </c>
      <c r="C1181" s="2">
        <v>38660</v>
      </c>
      <c r="D1181" s="2">
        <v>0.38900000000000001</v>
      </c>
      <c r="E1181" s="2" t="str">
        <f>VLOOKUP(A1181, Sheet3!$J$1:$K$3273, 2, FALSE)</f>
        <v>Urban</v>
      </c>
    </row>
    <row r="1182" spans="1:5" x14ac:dyDescent="0.25">
      <c r="A1182" s="2" t="s">
        <v>2937</v>
      </c>
      <c r="B1182" s="2" t="s">
        <v>467</v>
      </c>
      <c r="C1182" s="2">
        <v>41980</v>
      </c>
      <c r="D1182" s="2">
        <v>0.41860000000000003</v>
      </c>
      <c r="E1182" s="2" t="str">
        <f>VLOOKUP(A1182, Sheet3!$J$1:$K$3273, 2, FALSE)</f>
        <v>Urban</v>
      </c>
    </row>
    <row r="1183" spans="1:5" x14ac:dyDescent="0.25">
      <c r="A1183" s="2" t="s">
        <v>2674</v>
      </c>
      <c r="B1183" s="2" t="s">
        <v>622</v>
      </c>
      <c r="C1183" s="2">
        <v>36</v>
      </c>
      <c r="D1183" s="2">
        <v>0.81040000000000001</v>
      </c>
      <c r="E1183" s="2" t="str">
        <f>VLOOKUP(A1183, Sheet3!$J$1:$K$3273, 2, FALSE)</f>
        <v>Rural</v>
      </c>
    </row>
    <row r="1184" spans="1:5" x14ac:dyDescent="0.25">
      <c r="A1184" s="2" t="s">
        <v>2532</v>
      </c>
      <c r="B1184" s="2" t="s">
        <v>288</v>
      </c>
      <c r="C1184" s="2">
        <v>24660</v>
      </c>
      <c r="D1184" s="2">
        <v>0.8952</v>
      </c>
      <c r="E1184" s="2" t="str">
        <f>VLOOKUP(A1184, Sheet3!$J$1:$K$3273, 2, FALSE)</f>
        <v>Urban</v>
      </c>
    </row>
    <row r="1185" spans="1:5" x14ac:dyDescent="0.25">
      <c r="A1185" s="2" t="s">
        <v>963</v>
      </c>
      <c r="B1185" s="2" t="s">
        <v>417</v>
      </c>
      <c r="C1185" s="2">
        <v>37460</v>
      </c>
      <c r="D1185" s="2">
        <v>0.81080000000000008</v>
      </c>
      <c r="E1185" s="2" t="str">
        <f>VLOOKUP(A1185, Sheet3!$J$1:$K$3273, 2, FALSE)</f>
        <v>Urban</v>
      </c>
    </row>
    <row r="1186" spans="1:5" x14ac:dyDescent="0.25">
      <c r="A1186" s="2" t="s">
        <v>891</v>
      </c>
      <c r="B1186" s="2" t="s">
        <v>592</v>
      </c>
      <c r="C1186" s="2">
        <v>6</v>
      </c>
      <c r="D1186" s="2">
        <v>1.0081</v>
      </c>
      <c r="E1186" s="2" t="str">
        <f>VLOOKUP(A1186, Sheet3!$J$1:$K$3273, 2, FALSE)</f>
        <v>Rural</v>
      </c>
    </row>
    <row r="1187" spans="1:5" x14ac:dyDescent="0.25">
      <c r="A1187" s="2" t="s">
        <v>2938</v>
      </c>
      <c r="B1187" s="2" t="s">
        <v>467</v>
      </c>
      <c r="C1187" s="2">
        <v>41980</v>
      </c>
      <c r="D1187" s="2">
        <v>0.41860000000000003</v>
      </c>
      <c r="E1187" s="2" t="str">
        <f>VLOOKUP(A1187, Sheet3!$J$1:$K$3273, 2, FALSE)</f>
        <v>Urban</v>
      </c>
    </row>
    <row r="1188" spans="1:5" x14ac:dyDescent="0.25">
      <c r="A1188" s="2" t="s">
        <v>1444</v>
      </c>
      <c r="B1188" s="2" t="s">
        <v>238</v>
      </c>
      <c r="C1188" s="2">
        <v>19780</v>
      </c>
      <c r="D1188" s="2">
        <v>0.92170000000000007</v>
      </c>
      <c r="E1188" s="2" t="str">
        <f>VLOOKUP(A1188, Sheet3!$J$1:$K$3273, 2, FALSE)</f>
        <v>Urban</v>
      </c>
    </row>
    <row r="1189" spans="1:5" x14ac:dyDescent="0.25">
      <c r="A1189" s="2" t="s">
        <v>1074</v>
      </c>
      <c r="B1189" s="2" t="s">
        <v>157</v>
      </c>
      <c r="C1189" s="2">
        <v>12060</v>
      </c>
      <c r="D1189" s="2">
        <v>0.93710000000000004</v>
      </c>
      <c r="E1189" s="2" t="str">
        <f>VLOOKUP(A1189, Sheet3!$J$1:$K$3273, 2, FALSE)</f>
        <v>Urban</v>
      </c>
    </row>
    <row r="1190" spans="1:5" x14ac:dyDescent="0.25">
      <c r="A1190" s="2" t="s">
        <v>3057</v>
      </c>
      <c r="B1190" s="2" t="s">
        <v>629</v>
      </c>
      <c r="C1190" s="2">
        <v>43</v>
      </c>
      <c r="D1190" s="2">
        <v>0.78860000000000008</v>
      </c>
      <c r="E1190" s="2" t="str">
        <f>VLOOKUP(A1190, Sheet3!$J$1:$K$3273, 2, FALSE)</f>
        <v>Rural</v>
      </c>
    </row>
    <row r="1191" spans="1:5" x14ac:dyDescent="0.25">
      <c r="A1191" s="2" t="s">
        <v>1075</v>
      </c>
      <c r="B1191" s="2" t="s">
        <v>596</v>
      </c>
      <c r="C1191" s="2">
        <v>11</v>
      </c>
      <c r="D1191" s="2">
        <v>0.74040000000000006</v>
      </c>
      <c r="E1191" s="2" t="str">
        <f>VLOOKUP(A1191, Sheet3!$J$1:$K$3273, 2, FALSE)</f>
        <v>Rural</v>
      </c>
    </row>
    <row r="1192" spans="1:5" x14ac:dyDescent="0.25">
      <c r="A1192" s="2" t="s">
        <v>709</v>
      </c>
      <c r="B1192" s="2" t="s">
        <v>588</v>
      </c>
      <c r="C1192" s="2">
        <v>2</v>
      </c>
      <c r="D1192" s="2">
        <v>1.2688000000000001</v>
      </c>
      <c r="E1192" s="2" t="str">
        <f>VLOOKUP(A1192, Sheet3!$J$1:$K$3273, 2, FALSE)</f>
        <v>Rural</v>
      </c>
    </row>
    <row r="1193" spans="1:5" x14ac:dyDescent="0.25">
      <c r="A1193" s="2" t="s">
        <v>671</v>
      </c>
      <c r="B1193" s="2" t="s">
        <v>509</v>
      </c>
      <c r="C1193" s="2">
        <v>46220</v>
      </c>
      <c r="D1193" s="2">
        <v>0.77300000000000002</v>
      </c>
      <c r="E1193" s="2" t="str">
        <f>VLOOKUP(A1193, Sheet3!$J$1:$K$3273, 2, FALSE)</f>
        <v>Urban</v>
      </c>
    </row>
    <row r="1194" spans="1:5" x14ac:dyDescent="0.25">
      <c r="A1194" s="2" t="s">
        <v>3284</v>
      </c>
      <c r="B1194" s="2" t="s">
        <v>631</v>
      </c>
      <c r="C1194" s="2">
        <v>45</v>
      </c>
      <c r="D1194" s="2">
        <v>0.81310000000000004</v>
      </c>
      <c r="E1194" s="2" t="str">
        <f>VLOOKUP(A1194, Sheet3!$J$1:$K$3273, 2, FALSE)</f>
        <v>Rural</v>
      </c>
    </row>
    <row r="1195" spans="1:5" x14ac:dyDescent="0.25">
      <c r="A1195" s="2" t="s">
        <v>2533</v>
      </c>
      <c r="B1195" s="2" t="s">
        <v>620</v>
      </c>
      <c r="C1195" s="2">
        <v>34</v>
      </c>
      <c r="D1195" s="2">
        <v>0.77980000000000005</v>
      </c>
      <c r="E1195" s="2" t="str">
        <f>VLOOKUP(A1195, Sheet3!$J$1:$K$3273, 2, FALSE)</f>
        <v>Rural</v>
      </c>
    </row>
    <row r="1196" spans="1:5" x14ac:dyDescent="0.25">
      <c r="A1196" s="2" t="s">
        <v>3529</v>
      </c>
      <c r="B1196" s="2" t="s">
        <v>634</v>
      </c>
      <c r="C1196" s="2">
        <v>49</v>
      </c>
      <c r="D1196" s="2">
        <v>0.76690000000000003</v>
      </c>
      <c r="E1196" s="2" t="str">
        <f>VLOOKUP(A1196, Sheet3!$J$1:$K$3273, 2, FALSE)</f>
        <v>Rural</v>
      </c>
    </row>
    <row r="1197" spans="1:5" x14ac:dyDescent="0.25">
      <c r="A1197" s="2" t="s">
        <v>1076</v>
      </c>
      <c r="B1197" s="2" t="s">
        <v>275</v>
      </c>
      <c r="C1197" s="2">
        <v>23580</v>
      </c>
      <c r="D1197" s="2">
        <v>0.88160000000000005</v>
      </c>
      <c r="E1197" s="2" t="str">
        <f>VLOOKUP(A1197, Sheet3!$J$1:$K$3273, 2, FALSE)</f>
        <v>Urban</v>
      </c>
    </row>
    <row r="1198" spans="1:5" x14ac:dyDescent="0.25">
      <c r="A1198" s="2" t="s">
        <v>2299</v>
      </c>
      <c r="B1198" s="2" t="s">
        <v>281</v>
      </c>
      <c r="C1198" s="2">
        <v>24260</v>
      </c>
      <c r="D1198" s="2">
        <v>0.95810000000000006</v>
      </c>
      <c r="E1198" s="2" t="str">
        <f>VLOOKUP(A1198, Sheet3!$J$1:$K$3273, 2, FALSE)</f>
        <v>Urban</v>
      </c>
    </row>
    <row r="1199" spans="1:5" x14ac:dyDescent="0.25">
      <c r="A1199" s="2" t="s">
        <v>3285</v>
      </c>
      <c r="B1199" s="2" t="s">
        <v>631</v>
      </c>
      <c r="C1199" s="2">
        <v>45</v>
      </c>
      <c r="D1199" s="2">
        <v>0.81310000000000004</v>
      </c>
      <c r="E1199" s="2" t="str">
        <f>VLOOKUP(A1199, Sheet3!$J$1:$K$3273, 2, FALSE)</f>
        <v>Rural</v>
      </c>
    </row>
    <row r="1200" spans="1:5" x14ac:dyDescent="0.25">
      <c r="A1200" s="2" t="s">
        <v>3128</v>
      </c>
      <c r="B1200" s="2" t="s">
        <v>387</v>
      </c>
      <c r="C1200" s="2">
        <v>34100</v>
      </c>
      <c r="D1200" s="2">
        <v>0.69740000000000002</v>
      </c>
      <c r="E1200" s="2" t="str">
        <f>VLOOKUP(A1200, Sheet3!$J$1:$K$3273, 2, FALSE)</f>
        <v>Urban</v>
      </c>
    </row>
    <row r="1201" spans="1:5" x14ac:dyDescent="0.25">
      <c r="A1201" s="2" t="s">
        <v>964</v>
      </c>
      <c r="B1201" s="2" t="s">
        <v>595</v>
      </c>
      <c r="C1201" s="2">
        <v>10</v>
      </c>
      <c r="D1201" s="2">
        <v>0.81900000000000006</v>
      </c>
      <c r="E1201" s="2" t="str">
        <f>VLOOKUP(A1201, Sheet3!$J$1:$K$3273, 2, FALSE)</f>
        <v>Rural</v>
      </c>
    </row>
    <row r="1202" spans="1:5" x14ac:dyDescent="0.25">
      <c r="A1202" s="2" t="s">
        <v>1445</v>
      </c>
      <c r="B1202" s="2" t="s">
        <v>602</v>
      </c>
      <c r="C1202" s="2">
        <v>16</v>
      </c>
      <c r="D1202" s="2">
        <v>0.84020000000000006</v>
      </c>
      <c r="E1202" s="2" t="str">
        <f>VLOOKUP(A1202, Sheet3!$J$1:$K$3273, 2, FALSE)</f>
        <v>Rural</v>
      </c>
    </row>
    <row r="1203" spans="1:5" x14ac:dyDescent="0.25">
      <c r="A1203" s="2" t="s">
        <v>1247</v>
      </c>
      <c r="B1203" s="2" t="s">
        <v>600</v>
      </c>
      <c r="C1203" s="2">
        <v>14</v>
      </c>
      <c r="D1203" s="2">
        <v>0.82420000000000004</v>
      </c>
      <c r="E1203" s="2" t="str">
        <f>VLOOKUP(A1203, Sheet3!$J$1:$K$3273, 2, FALSE)</f>
        <v>Rural</v>
      </c>
    </row>
    <row r="1204" spans="1:5" x14ac:dyDescent="0.25">
      <c r="A1204" s="2" t="s">
        <v>1343</v>
      </c>
      <c r="B1204" s="2" t="s">
        <v>310</v>
      </c>
      <c r="C1204" s="2">
        <v>26900</v>
      </c>
      <c r="D1204" s="2">
        <v>1.0105999999999999</v>
      </c>
      <c r="E1204" s="2" t="str">
        <f>VLOOKUP(A1204, Sheet3!$J$1:$K$3273, 2, FALSE)</f>
        <v>Urban</v>
      </c>
    </row>
    <row r="1205" spans="1:5" x14ac:dyDescent="0.25">
      <c r="A1205" s="2" t="s">
        <v>1542</v>
      </c>
      <c r="B1205" s="2" t="s">
        <v>603</v>
      </c>
      <c r="C1205" s="2">
        <v>17</v>
      </c>
      <c r="D1205" s="2">
        <v>0.76670000000000005</v>
      </c>
      <c r="E1205" s="2" t="str">
        <f>VLOOKUP(A1205, Sheet3!$J$1:$K$3273, 2, FALSE)</f>
        <v>Rural</v>
      </c>
    </row>
    <row r="1206" spans="1:5" x14ac:dyDescent="0.25">
      <c r="A1206" s="2" t="s">
        <v>2300</v>
      </c>
      <c r="B1206" s="2" t="s">
        <v>281</v>
      </c>
      <c r="C1206" s="2">
        <v>24260</v>
      </c>
      <c r="D1206" s="2">
        <v>0.95810000000000006</v>
      </c>
      <c r="E1206" s="2" t="str">
        <f>VLOOKUP(A1206, Sheet3!$J$1:$K$3273, 2, FALSE)</f>
        <v>Urban</v>
      </c>
    </row>
    <row r="1207" spans="1:5" x14ac:dyDescent="0.25">
      <c r="A1207" s="2" t="s">
        <v>2450</v>
      </c>
      <c r="B1207" s="2" t="s">
        <v>619</v>
      </c>
      <c r="C1207" s="2">
        <v>33</v>
      </c>
      <c r="D1207" s="2">
        <v>0.8448</v>
      </c>
      <c r="E1207" s="2" t="str">
        <f>VLOOKUP(A1207, Sheet3!$J$1:$K$3273, 2, FALSE)</f>
        <v>Rural</v>
      </c>
    </row>
    <row r="1208" spans="1:5" x14ac:dyDescent="0.25">
      <c r="A1208" s="2" t="s">
        <v>2675</v>
      </c>
      <c r="B1208" s="2" t="s">
        <v>212</v>
      </c>
      <c r="C1208" s="2">
        <v>17140</v>
      </c>
      <c r="D1208" s="2">
        <v>0.93320000000000003</v>
      </c>
      <c r="E1208" s="2" t="str">
        <f>VLOOKUP(A1208, Sheet3!$J$1:$K$3273, 2, FALSE)</f>
        <v>Urban</v>
      </c>
    </row>
    <row r="1209" spans="1:5" x14ac:dyDescent="0.25">
      <c r="A1209" s="2" t="s">
        <v>3129</v>
      </c>
      <c r="B1209" s="2" t="s">
        <v>208</v>
      </c>
      <c r="C1209" s="2">
        <v>16860</v>
      </c>
      <c r="D1209" s="2">
        <v>0.85250000000000004</v>
      </c>
      <c r="E1209" s="2" t="str">
        <f>VLOOKUP(A1209, Sheet3!$J$1:$K$3273, 2, FALSE)</f>
        <v>Urban</v>
      </c>
    </row>
    <row r="1210" spans="1:5" x14ac:dyDescent="0.25">
      <c r="A1210" s="2" t="s">
        <v>3286</v>
      </c>
      <c r="B1210" s="2" t="s">
        <v>631</v>
      </c>
      <c r="C1210" s="2">
        <v>45</v>
      </c>
      <c r="D1210" s="2">
        <v>0.81310000000000004</v>
      </c>
      <c r="E1210" s="2" t="str">
        <f>VLOOKUP(A1210, Sheet3!$J$1:$K$3273, 2, FALSE)</f>
        <v>Rural</v>
      </c>
    </row>
    <row r="1211" spans="1:5" x14ac:dyDescent="0.25">
      <c r="A1211" s="2" t="s">
        <v>3058</v>
      </c>
      <c r="B1211" s="2" t="s">
        <v>629</v>
      </c>
      <c r="C1211" s="2">
        <v>43</v>
      </c>
      <c r="D1211" s="2">
        <v>0.78860000000000008</v>
      </c>
      <c r="E1211" s="2" t="str">
        <f>VLOOKUP(A1211, Sheet3!$J$1:$K$3273, 2, FALSE)</f>
        <v>Rural</v>
      </c>
    </row>
    <row r="1212" spans="1:5" x14ac:dyDescent="0.25">
      <c r="A1212" s="2" t="s">
        <v>1837</v>
      </c>
      <c r="B1212" s="2" t="s">
        <v>490</v>
      </c>
      <c r="C1212" s="2">
        <v>44140</v>
      </c>
      <c r="D1212" s="2">
        <v>1.014</v>
      </c>
      <c r="E1212" s="2" t="str">
        <f>VLOOKUP(A1212, Sheet3!$J$1:$K$3273, 2, FALSE)</f>
        <v>Urban</v>
      </c>
    </row>
    <row r="1213" spans="1:5" x14ac:dyDescent="0.25">
      <c r="A1213" s="2" t="s">
        <v>1838</v>
      </c>
      <c r="B1213" s="2" t="s">
        <v>490</v>
      </c>
      <c r="C1213" s="2">
        <v>44140</v>
      </c>
      <c r="D1213" s="2">
        <v>1.014</v>
      </c>
      <c r="E1213" s="2" t="str">
        <f>VLOOKUP(A1213, Sheet3!$J$1:$K$3273, 2, FALSE)</f>
        <v>Urban</v>
      </c>
    </row>
    <row r="1214" spans="1:5" x14ac:dyDescent="0.25">
      <c r="A1214" s="2" t="s">
        <v>3636</v>
      </c>
      <c r="B1214" s="2" t="s">
        <v>536</v>
      </c>
      <c r="C1214" s="2">
        <v>49020</v>
      </c>
      <c r="D1214" s="2">
        <v>0.89410000000000001</v>
      </c>
      <c r="E1214" s="2" t="str">
        <f>VLOOKUP(A1214, Sheet3!$J$1:$K$3273, 2, FALSE)</f>
        <v>Urban</v>
      </c>
    </row>
    <row r="1215" spans="1:5" x14ac:dyDescent="0.25">
      <c r="A1215" s="2" t="s">
        <v>573</v>
      </c>
      <c r="B1215" s="2" t="s">
        <v>517</v>
      </c>
      <c r="C1215" s="2">
        <v>47260</v>
      </c>
      <c r="D1215" s="2">
        <v>0.8841</v>
      </c>
      <c r="E1215" s="2" t="str">
        <f>VLOOKUP(A1215, Sheet3!$J$1:$K$3273, 2, FALSE)</f>
        <v>Urban</v>
      </c>
    </row>
    <row r="1216" spans="1:5" x14ac:dyDescent="0.25">
      <c r="A1216" s="2" t="s">
        <v>3011</v>
      </c>
      <c r="B1216" s="2" t="s">
        <v>628</v>
      </c>
      <c r="C1216" s="2">
        <v>42</v>
      </c>
      <c r="D1216" s="2">
        <v>0.83050000000000002</v>
      </c>
      <c r="E1216" s="2" t="str">
        <f>VLOOKUP(A1216, Sheet3!$J$1:$K$3273, 2, FALSE)</f>
        <v>Rural</v>
      </c>
    </row>
    <row r="1217" spans="1:5" x14ac:dyDescent="0.25">
      <c r="A1217" s="2" t="s">
        <v>1077</v>
      </c>
      <c r="B1217" s="2" t="s">
        <v>596</v>
      </c>
      <c r="C1217" s="2">
        <v>11</v>
      </c>
      <c r="D1217" s="2">
        <v>0.74040000000000006</v>
      </c>
      <c r="E1217" s="2" t="str">
        <f>VLOOKUP(A1217, Sheet3!$J$1:$K$3273, 2, FALSE)</f>
        <v>Rural</v>
      </c>
    </row>
    <row r="1218" spans="1:5" x14ac:dyDescent="0.25">
      <c r="A1218" s="2" t="s">
        <v>1446</v>
      </c>
      <c r="B1218" s="2" t="s">
        <v>602</v>
      </c>
      <c r="C1218" s="2">
        <v>16</v>
      </c>
      <c r="D1218" s="2">
        <v>0.84020000000000006</v>
      </c>
      <c r="E1218" s="2" t="str">
        <f>VLOOKUP(A1218, Sheet3!$J$1:$K$3273, 2, FALSE)</f>
        <v>Rural</v>
      </c>
    </row>
    <row r="1219" spans="1:5" x14ac:dyDescent="0.25">
      <c r="A1219" s="2" t="s">
        <v>1248</v>
      </c>
      <c r="B1219" s="2" t="s">
        <v>600</v>
      </c>
      <c r="C1219" s="2">
        <v>14</v>
      </c>
      <c r="D1219" s="2">
        <v>0.82420000000000004</v>
      </c>
      <c r="E1219" s="2" t="str">
        <f>VLOOKUP(A1219, Sheet3!$J$1:$K$3273, 2, FALSE)</f>
        <v>Rural</v>
      </c>
    </row>
    <row r="1220" spans="1:5" x14ac:dyDescent="0.25">
      <c r="A1220" s="2" t="s">
        <v>1344</v>
      </c>
      <c r="B1220" s="2" t="s">
        <v>310</v>
      </c>
      <c r="C1220" s="2">
        <v>26900</v>
      </c>
      <c r="D1220" s="2">
        <v>1.0105999999999999</v>
      </c>
      <c r="E1220" s="2" t="str">
        <f>VLOOKUP(A1220, Sheet3!$J$1:$K$3273, 2, FALSE)</f>
        <v>Urban</v>
      </c>
    </row>
    <row r="1221" spans="1:5" x14ac:dyDescent="0.25">
      <c r="A1221" s="2" t="s">
        <v>1654</v>
      </c>
      <c r="B1221" s="2" t="s">
        <v>414</v>
      </c>
      <c r="C1221" s="2">
        <v>36980</v>
      </c>
      <c r="D1221" s="2">
        <v>0.87870000000000004</v>
      </c>
      <c r="E1221" s="2" t="str">
        <f>VLOOKUP(A1221, Sheet3!$J$1:$K$3273, 2, FALSE)</f>
        <v>Urban</v>
      </c>
    </row>
    <row r="1222" spans="1:5" x14ac:dyDescent="0.25">
      <c r="A1222" s="2" t="s">
        <v>1796</v>
      </c>
      <c r="B1222" s="2" t="s">
        <v>606</v>
      </c>
      <c r="C1222" s="2">
        <v>20</v>
      </c>
      <c r="D1222" s="2">
        <v>0.84110000000000007</v>
      </c>
      <c r="E1222" s="2" t="str">
        <f>VLOOKUP(A1222, Sheet3!$J$1:$K$3273, 2, FALSE)</f>
        <v>Rural</v>
      </c>
    </row>
    <row r="1223" spans="1:5" x14ac:dyDescent="0.25">
      <c r="A1223" s="2" t="s">
        <v>2032</v>
      </c>
      <c r="B1223" s="2" t="s">
        <v>292</v>
      </c>
      <c r="C1223" s="2">
        <v>25060</v>
      </c>
      <c r="D1223" s="2">
        <v>0.76470000000000005</v>
      </c>
      <c r="E1223" s="2" t="str">
        <f>VLOOKUP(A1223, Sheet3!$J$1:$K$3273, 2, FALSE)</f>
        <v>Urban</v>
      </c>
    </row>
    <row r="1224" spans="1:5" x14ac:dyDescent="0.25">
      <c r="A1224" s="2" t="s">
        <v>2676</v>
      </c>
      <c r="B1224" s="2" t="s">
        <v>622</v>
      </c>
      <c r="C1224" s="2">
        <v>36</v>
      </c>
      <c r="D1224" s="2">
        <v>0.81040000000000001</v>
      </c>
      <c r="E1224" s="2" t="str">
        <f>VLOOKUP(A1224, Sheet3!$J$1:$K$3273, 2, FALSE)</f>
        <v>Rural</v>
      </c>
    </row>
    <row r="1225" spans="1:5" x14ac:dyDescent="0.25">
      <c r="A1225" s="2" t="s">
        <v>3130</v>
      </c>
      <c r="B1225" s="2" t="s">
        <v>630</v>
      </c>
      <c r="C1225" s="2">
        <v>44</v>
      </c>
      <c r="D1225" s="2">
        <v>0.70760000000000001</v>
      </c>
      <c r="E1225" s="2" t="str">
        <f>VLOOKUP(A1225, Sheet3!$J$1:$K$3273, 2, FALSE)</f>
        <v>Rural</v>
      </c>
    </row>
    <row r="1226" spans="1:5" x14ac:dyDescent="0.25">
      <c r="A1226" s="2" t="s">
        <v>3637</v>
      </c>
      <c r="B1226" s="2" t="s">
        <v>527</v>
      </c>
      <c r="C1226" s="2">
        <v>48260</v>
      </c>
      <c r="D1226" s="2">
        <v>0.79630000000000001</v>
      </c>
      <c r="E1226" s="2" t="str">
        <f>VLOOKUP(A1226, Sheet3!$J$1:$K$3273, 2, FALSE)</f>
        <v>Urban</v>
      </c>
    </row>
    <row r="1227" spans="1:5" x14ac:dyDescent="0.25">
      <c r="A1227" s="2" t="s">
        <v>3059</v>
      </c>
      <c r="B1227" s="2" t="s">
        <v>629</v>
      </c>
      <c r="C1227" s="2">
        <v>43</v>
      </c>
      <c r="D1227" s="2">
        <v>0.78860000000000008</v>
      </c>
      <c r="E1227" s="2" t="str">
        <f>VLOOKUP(A1227, Sheet3!$J$1:$K$3273, 2, FALSE)</f>
        <v>Rural</v>
      </c>
    </row>
    <row r="1228" spans="1:5" x14ac:dyDescent="0.25">
      <c r="A1228" s="2" t="s">
        <v>3530</v>
      </c>
      <c r="B1228" s="2" t="s">
        <v>442</v>
      </c>
      <c r="C1228" s="2">
        <v>40060</v>
      </c>
      <c r="D1228" s="2">
        <v>0.92280000000000006</v>
      </c>
      <c r="E1228" s="2" t="str">
        <f>VLOOKUP(A1228, Sheet3!$J$1:$K$3273, 2, FALSE)</f>
        <v>Urban</v>
      </c>
    </row>
    <row r="1229" spans="1:5" x14ac:dyDescent="0.25">
      <c r="A1229" s="2" t="s">
        <v>3287</v>
      </c>
      <c r="B1229" s="2" t="s">
        <v>631</v>
      </c>
      <c r="C1229" s="2">
        <v>45</v>
      </c>
      <c r="D1229" s="2">
        <v>0.81310000000000004</v>
      </c>
      <c r="E1229" s="2" t="str">
        <f>VLOOKUP(A1229, Sheet3!$J$1:$K$3273, 2, FALSE)</f>
        <v>Rural</v>
      </c>
    </row>
    <row r="1230" spans="1:5" x14ac:dyDescent="0.25">
      <c r="A1230" s="2" t="s">
        <v>3060</v>
      </c>
      <c r="B1230" s="2" t="s">
        <v>629</v>
      </c>
      <c r="C1230" s="2">
        <v>43</v>
      </c>
      <c r="D1230" s="2">
        <v>0.78860000000000008</v>
      </c>
      <c r="E1230" s="2" t="str">
        <f>VLOOKUP(A1230, Sheet3!$J$1:$K$3273, 2, FALSE)</f>
        <v>Rural</v>
      </c>
    </row>
    <row r="1231" spans="1:5" x14ac:dyDescent="0.25">
      <c r="A1231" s="2" t="s">
        <v>1078</v>
      </c>
      <c r="B1231" s="2" t="s">
        <v>157</v>
      </c>
      <c r="C1231" s="2">
        <v>12060</v>
      </c>
      <c r="D1231" s="2">
        <v>0.93710000000000004</v>
      </c>
      <c r="E1231" s="2" t="str">
        <f>VLOOKUP(A1231, Sheet3!$J$1:$K$3273, 2, FALSE)</f>
        <v>Urban</v>
      </c>
    </row>
    <row r="1232" spans="1:5" x14ac:dyDescent="0.25">
      <c r="A1232" s="2" t="s">
        <v>965</v>
      </c>
      <c r="B1232" s="2" t="s">
        <v>595</v>
      </c>
      <c r="C1232" s="2">
        <v>10</v>
      </c>
      <c r="D1232" s="2">
        <v>0.81900000000000006</v>
      </c>
      <c r="E1232" s="2" t="str">
        <f>VLOOKUP(A1232, Sheet3!$J$1:$K$3273, 2, FALSE)</f>
        <v>Rural</v>
      </c>
    </row>
    <row r="1233" spans="1:5" x14ac:dyDescent="0.25">
      <c r="A1233" s="2" t="s">
        <v>3131</v>
      </c>
      <c r="B1233" s="2" t="s">
        <v>630</v>
      </c>
      <c r="C1233" s="2">
        <v>44</v>
      </c>
      <c r="D1233" s="2">
        <v>0.70760000000000001</v>
      </c>
      <c r="E1233" s="2" t="str">
        <f>VLOOKUP(A1233, Sheet3!$J$1:$K$3273, 2, FALSE)</f>
        <v>Rural</v>
      </c>
    </row>
    <row r="1234" spans="1:5" x14ac:dyDescent="0.25">
      <c r="A1234" s="2" t="s">
        <v>3288</v>
      </c>
      <c r="B1234" s="2" t="s">
        <v>631</v>
      </c>
      <c r="C1234" s="2">
        <v>45</v>
      </c>
      <c r="D1234" s="2">
        <v>0.81310000000000004</v>
      </c>
      <c r="E1234" s="2" t="str">
        <f>VLOOKUP(A1234, Sheet3!$J$1:$K$3273, 2, FALSE)</f>
        <v>Rural</v>
      </c>
    </row>
    <row r="1235" spans="1:5" x14ac:dyDescent="0.25">
      <c r="A1235" s="2" t="s">
        <v>1447</v>
      </c>
      <c r="B1235" s="2" t="s">
        <v>602</v>
      </c>
      <c r="C1235" s="2">
        <v>16</v>
      </c>
      <c r="D1235" s="2">
        <v>0.84020000000000006</v>
      </c>
      <c r="E1235" s="2" t="str">
        <f>VLOOKUP(A1235, Sheet3!$J$1:$K$3273, 2, FALSE)</f>
        <v>Rural</v>
      </c>
    </row>
    <row r="1236" spans="1:5" x14ac:dyDescent="0.25">
      <c r="A1236" s="2" t="s">
        <v>1249</v>
      </c>
      <c r="B1236" s="2" t="s">
        <v>600</v>
      </c>
      <c r="C1236" s="2">
        <v>14</v>
      </c>
      <c r="D1236" s="2">
        <v>0.82420000000000004</v>
      </c>
      <c r="E1236" s="2" t="str">
        <f>VLOOKUP(A1236, Sheet3!$J$1:$K$3273, 2, FALSE)</f>
        <v>Rural</v>
      </c>
    </row>
    <row r="1237" spans="1:5" x14ac:dyDescent="0.25">
      <c r="A1237" s="2" t="s">
        <v>1655</v>
      </c>
      <c r="B1237" s="2" t="s">
        <v>250</v>
      </c>
      <c r="C1237" s="2">
        <v>21060</v>
      </c>
      <c r="D1237" s="2">
        <v>0.75900000000000001</v>
      </c>
      <c r="E1237" s="2" t="str">
        <f>VLOOKUP(A1237, Sheet3!$J$1:$K$3273, 2, FALSE)</f>
        <v>Urban</v>
      </c>
    </row>
    <row r="1238" spans="1:5" x14ac:dyDescent="0.25">
      <c r="A1238" s="2" t="s">
        <v>2677</v>
      </c>
      <c r="B1238" s="2" t="s">
        <v>622</v>
      </c>
      <c r="C1238" s="2">
        <v>36</v>
      </c>
      <c r="D1238" s="2">
        <v>0.81040000000000001</v>
      </c>
      <c r="E1238" s="2" t="str">
        <f>VLOOKUP(A1238, Sheet3!$J$1:$K$3273, 2, FALSE)</f>
        <v>Rural</v>
      </c>
    </row>
    <row r="1239" spans="1:5" x14ac:dyDescent="0.25">
      <c r="A1239" s="2" t="s">
        <v>3132</v>
      </c>
      <c r="B1239" s="2" t="s">
        <v>630</v>
      </c>
      <c r="C1239" s="2">
        <v>44</v>
      </c>
      <c r="D1239" s="2">
        <v>0.70760000000000001</v>
      </c>
      <c r="E1239" s="2" t="str">
        <f>VLOOKUP(A1239, Sheet3!$J$1:$K$3273, 2, FALSE)</f>
        <v>Rural</v>
      </c>
    </row>
    <row r="1240" spans="1:5" x14ac:dyDescent="0.25">
      <c r="A1240" s="2" t="s">
        <v>3289</v>
      </c>
      <c r="B1240" s="2" t="s">
        <v>169</v>
      </c>
      <c r="C1240" s="2">
        <v>13140</v>
      </c>
      <c r="D1240" s="2">
        <v>0.85289999999999999</v>
      </c>
      <c r="E1240" s="2" t="str">
        <f>VLOOKUP(A1240, Sheet3!$J$1:$K$3273, 2, FALSE)</f>
        <v>Urban</v>
      </c>
    </row>
    <row r="1241" spans="1:5" x14ac:dyDescent="0.25">
      <c r="A1241" s="2" t="s">
        <v>2409</v>
      </c>
      <c r="B1241" s="2" t="s">
        <v>618</v>
      </c>
      <c r="C1241" s="2">
        <v>32</v>
      </c>
      <c r="D1241" s="2">
        <v>0.87709999999999999</v>
      </c>
      <c r="E1241" s="2" t="str">
        <f>VLOOKUP(A1241, Sheet3!$J$1:$K$3273, 2, FALSE)</f>
        <v>Rural</v>
      </c>
    </row>
    <row r="1242" spans="1:5" x14ac:dyDescent="0.25">
      <c r="A1242" s="2" t="s">
        <v>3061</v>
      </c>
      <c r="B1242" s="2" t="s">
        <v>629</v>
      </c>
      <c r="C1242" s="2">
        <v>43</v>
      </c>
      <c r="D1242" s="2">
        <v>0.78860000000000008</v>
      </c>
      <c r="E1242" s="2" t="str">
        <f>VLOOKUP(A1242, Sheet3!$J$1:$K$3273, 2, FALSE)</f>
        <v>Rural</v>
      </c>
    </row>
    <row r="1243" spans="1:5" x14ac:dyDescent="0.25">
      <c r="A1243" s="2" t="s">
        <v>3638</v>
      </c>
      <c r="B1243" s="2" t="s">
        <v>636</v>
      </c>
      <c r="C1243" s="2">
        <v>51</v>
      </c>
      <c r="D1243" s="2">
        <v>0.73</v>
      </c>
      <c r="E1243" s="2" t="str">
        <f>VLOOKUP(A1243, Sheet3!$J$1:$K$3273, 2, FALSE)</f>
        <v>Rural</v>
      </c>
    </row>
    <row r="1244" spans="1:5" x14ac:dyDescent="0.25">
      <c r="A1244" s="2" t="s">
        <v>1819</v>
      </c>
      <c r="B1244" s="2" t="s">
        <v>163</v>
      </c>
      <c r="C1244" s="2">
        <v>12580</v>
      </c>
      <c r="D1244" s="2">
        <v>0.95810000000000006</v>
      </c>
      <c r="E1244" s="2" t="str">
        <f>VLOOKUP(A1244, Sheet3!$J$1:$K$3273, 2, FALSE)</f>
        <v>Urban</v>
      </c>
    </row>
    <row r="1245" spans="1:5" x14ac:dyDescent="0.25">
      <c r="A1245" s="2" t="s">
        <v>1656</v>
      </c>
      <c r="B1245" s="2" t="s">
        <v>604</v>
      </c>
      <c r="C1245" s="2">
        <v>18</v>
      </c>
      <c r="D1245" s="2">
        <v>0.79810000000000003</v>
      </c>
      <c r="E1245" s="2" t="str">
        <f>VLOOKUP(A1245, Sheet3!$J$1:$K$3273, 2, FALSE)</f>
        <v>Rural</v>
      </c>
    </row>
    <row r="1246" spans="1:5" x14ac:dyDescent="0.25">
      <c r="A1246" s="2" t="s">
        <v>2301</v>
      </c>
      <c r="B1246" s="2" t="s">
        <v>614</v>
      </c>
      <c r="C1246" s="2">
        <v>28</v>
      </c>
      <c r="D1246" s="2">
        <v>0.89340000000000008</v>
      </c>
      <c r="E1246" s="2" t="str">
        <f>VLOOKUP(A1246, Sheet3!$J$1:$K$3273, 2, FALSE)</f>
        <v>Rural</v>
      </c>
    </row>
    <row r="1247" spans="1:5" x14ac:dyDescent="0.25">
      <c r="A1247" s="2" t="s">
        <v>2761</v>
      </c>
      <c r="B1247" s="2" t="s">
        <v>623</v>
      </c>
      <c r="C1247" s="2">
        <v>37</v>
      </c>
      <c r="D1247" s="2">
        <v>0.77029999999999998</v>
      </c>
      <c r="E1247" s="2" t="str">
        <f>VLOOKUP(A1247, Sheet3!$J$1:$K$3273, 2, FALSE)</f>
        <v>Rural</v>
      </c>
    </row>
    <row r="1248" spans="1:5" x14ac:dyDescent="0.25">
      <c r="A1248" s="2" t="s">
        <v>2534</v>
      </c>
      <c r="B1248" s="2" t="s">
        <v>620</v>
      </c>
      <c r="C1248" s="2">
        <v>34</v>
      </c>
      <c r="D1248" s="2">
        <v>0.77980000000000005</v>
      </c>
      <c r="E1248" s="2" t="str">
        <f>VLOOKUP(A1248, Sheet3!$J$1:$K$3273, 2, FALSE)</f>
        <v>Rural</v>
      </c>
    </row>
    <row r="1249" spans="1:5" x14ac:dyDescent="0.25">
      <c r="A1249" s="2" t="s">
        <v>2821</v>
      </c>
      <c r="B1249" s="2" t="s">
        <v>624</v>
      </c>
      <c r="C1249" s="2">
        <v>38</v>
      </c>
      <c r="D1249" s="2">
        <v>1.0561</v>
      </c>
      <c r="E1249" s="2" t="str">
        <f>VLOOKUP(A1249, Sheet3!$J$1:$K$3273, 2, FALSE)</f>
        <v>Rural</v>
      </c>
    </row>
    <row r="1250" spans="1:5" x14ac:dyDescent="0.25">
      <c r="A1250" s="2" t="s">
        <v>1543</v>
      </c>
      <c r="B1250" s="2" t="s">
        <v>603</v>
      </c>
      <c r="C1250" s="2">
        <v>17</v>
      </c>
      <c r="D1250" s="2">
        <v>0.76670000000000005</v>
      </c>
      <c r="E1250" s="2" t="str">
        <f>VLOOKUP(A1250, Sheet3!$J$1:$K$3273, 2, FALSE)</f>
        <v>Rural</v>
      </c>
    </row>
    <row r="1251" spans="1:5" x14ac:dyDescent="0.25">
      <c r="A1251" s="2" t="s">
        <v>2762</v>
      </c>
      <c r="B1251" s="2" t="s">
        <v>623</v>
      </c>
      <c r="C1251" s="2">
        <v>37</v>
      </c>
      <c r="D1251" s="2">
        <v>0.77029999999999998</v>
      </c>
      <c r="E1251" s="2" t="str">
        <f>VLOOKUP(A1251, Sheet3!$J$1:$K$3273, 2, FALSE)</f>
        <v>Rural</v>
      </c>
    </row>
    <row r="1252" spans="1:5" x14ac:dyDescent="0.25">
      <c r="A1252" s="2" t="s">
        <v>1079</v>
      </c>
      <c r="B1252" s="2" t="s">
        <v>221</v>
      </c>
      <c r="C1252" s="2">
        <v>17980</v>
      </c>
      <c r="D1252" s="2">
        <v>0.79070000000000007</v>
      </c>
      <c r="E1252" s="2" t="str">
        <f>VLOOKUP(A1252, Sheet3!$J$1:$K$3273, 2, FALSE)</f>
        <v>Urban</v>
      </c>
    </row>
    <row r="1253" spans="1:5" x14ac:dyDescent="0.25">
      <c r="A1253" s="2" t="s">
        <v>3290</v>
      </c>
      <c r="B1253" s="2" t="s">
        <v>306</v>
      </c>
      <c r="C1253" s="2">
        <v>26420</v>
      </c>
      <c r="D1253" s="2">
        <v>1.0018</v>
      </c>
      <c r="E1253" s="2" t="str">
        <f>VLOOKUP(A1253, Sheet3!$J$1:$K$3273, 2, FALSE)</f>
        <v>Urban</v>
      </c>
    </row>
    <row r="1254" spans="1:5" x14ac:dyDescent="0.25">
      <c r="A1254" s="2" t="s">
        <v>1448</v>
      </c>
      <c r="B1254" s="2" t="s">
        <v>411</v>
      </c>
      <c r="C1254" s="2">
        <v>36540</v>
      </c>
      <c r="D1254" s="2">
        <v>0.92890000000000006</v>
      </c>
      <c r="E1254" s="2" t="str">
        <f>VLOOKUP(A1254, Sheet3!$J$1:$K$3273, 2, FALSE)</f>
        <v>Urban</v>
      </c>
    </row>
    <row r="1255" spans="1:5" x14ac:dyDescent="0.25">
      <c r="A1255" s="2" t="s">
        <v>1345</v>
      </c>
      <c r="B1255" s="2" t="s">
        <v>359</v>
      </c>
      <c r="C1255" s="2">
        <v>31140</v>
      </c>
      <c r="D1255" s="2">
        <v>0.88440000000000007</v>
      </c>
      <c r="E1255" s="2" t="str">
        <f>VLOOKUP(A1255, Sheet3!$J$1:$K$3273, 2, FALSE)</f>
        <v>Urban</v>
      </c>
    </row>
    <row r="1256" spans="1:5" x14ac:dyDescent="0.25">
      <c r="A1256" s="2" t="s">
        <v>1657</v>
      </c>
      <c r="B1256" s="2" t="s">
        <v>604</v>
      </c>
      <c r="C1256" s="2">
        <v>18</v>
      </c>
      <c r="D1256" s="2">
        <v>0.79810000000000003</v>
      </c>
      <c r="E1256" s="2" t="str">
        <f>VLOOKUP(A1256, Sheet3!$J$1:$K$3273, 2, FALSE)</f>
        <v>Rural</v>
      </c>
    </row>
    <row r="1257" spans="1:5" x14ac:dyDescent="0.25">
      <c r="A1257" s="2" t="s">
        <v>2131</v>
      </c>
      <c r="B1257" s="2" t="s">
        <v>612</v>
      </c>
      <c r="C1257" s="2">
        <v>26</v>
      </c>
      <c r="D1257" s="2">
        <v>0.78550000000000009</v>
      </c>
      <c r="E1257" s="2" t="str">
        <f>VLOOKUP(A1257, Sheet3!$J$1:$K$3273, 2, FALSE)</f>
        <v>Rural</v>
      </c>
    </row>
    <row r="1258" spans="1:5" x14ac:dyDescent="0.25">
      <c r="A1258" s="2" t="s">
        <v>2033</v>
      </c>
      <c r="B1258" s="2" t="s">
        <v>292</v>
      </c>
      <c r="C1258" s="2">
        <v>25060</v>
      </c>
      <c r="D1258" s="2">
        <v>0.76470000000000005</v>
      </c>
      <c r="E1258" s="2" t="str">
        <f>VLOOKUP(A1258, Sheet3!$J$1:$K$3273, 2, FALSE)</f>
        <v>Urban</v>
      </c>
    </row>
    <row r="1259" spans="1:5" x14ac:dyDescent="0.25">
      <c r="A1259" s="2" t="s">
        <v>2678</v>
      </c>
      <c r="B1259" s="2" t="s">
        <v>622</v>
      </c>
      <c r="C1259" s="2">
        <v>36</v>
      </c>
      <c r="D1259" s="2">
        <v>0.81040000000000001</v>
      </c>
      <c r="E1259" s="2" t="str">
        <f>VLOOKUP(A1259, Sheet3!$J$1:$K$3273, 2, FALSE)</f>
        <v>Rural</v>
      </c>
    </row>
    <row r="1260" spans="1:5" x14ac:dyDescent="0.25">
      <c r="A1260" s="2" t="s">
        <v>3291</v>
      </c>
      <c r="B1260" s="2" t="s">
        <v>631</v>
      </c>
      <c r="C1260" s="2">
        <v>45</v>
      </c>
      <c r="D1260" s="2">
        <v>0.81310000000000004</v>
      </c>
      <c r="E1260" s="2" t="str">
        <f>VLOOKUP(A1260, Sheet3!$J$1:$K$3273, 2, FALSE)</f>
        <v>Rural</v>
      </c>
    </row>
    <row r="1261" spans="1:5" x14ac:dyDescent="0.25">
      <c r="A1261" s="2" t="s">
        <v>3639</v>
      </c>
      <c r="B1261" s="2" t="s">
        <v>636</v>
      </c>
      <c r="C1261" s="2">
        <v>51</v>
      </c>
      <c r="D1261" s="2">
        <v>0.73</v>
      </c>
      <c r="E1261" s="2" t="str">
        <f>VLOOKUP(A1261, Sheet3!$J$1:$K$3273, 2, FALSE)</f>
        <v>Rural</v>
      </c>
    </row>
    <row r="1262" spans="1:5" x14ac:dyDescent="0.25">
      <c r="A1262" s="2" t="s">
        <v>560</v>
      </c>
      <c r="B1262" s="2" t="s">
        <v>297</v>
      </c>
      <c r="C1262" s="2">
        <v>25500</v>
      </c>
      <c r="D1262" s="2">
        <v>0.95630000000000004</v>
      </c>
      <c r="E1262" s="2" t="str">
        <f>VLOOKUP(A1262, Sheet3!$J$1:$K$3273, 2, FALSE)</f>
        <v>Urban</v>
      </c>
    </row>
    <row r="1263" spans="1:5" x14ac:dyDescent="0.25">
      <c r="A1263" s="2" t="s">
        <v>1080</v>
      </c>
      <c r="B1263" s="2" t="s">
        <v>596</v>
      </c>
      <c r="C1263" s="2">
        <v>11</v>
      </c>
      <c r="D1263" s="2">
        <v>0.74040000000000006</v>
      </c>
      <c r="E1263" s="2" t="str">
        <f>VLOOKUP(A1263, Sheet3!$J$1:$K$3273, 2, FALSE)</f>
        <v>Rural</v>
      </c>
    </row>
    <row r="1264" spans="1:5" x14ac:dyDescent="0.25">
      <c r="A1264" s="2" t="s">
        <v>1658</v>
      </c>
      <c r="B1264" s="2" t="s">
        <v>604</v>
      </c>
      <c r="C1264" s="2">
        <v>18</v>
      </c>
      <c r="D1264" s="2">
        <v>0.79810000000000003</v>
      </c>
      <c r="E1264" s="2" t="str">
        <f>VLOOKUP(A1264, Sheet3!$J$1:$K$3273, 2, FALSE)</f>
        <v>Rural</v>
      </c>
    </row>
    <row r="1265" spans="1:5" x14ac:dyDescent="0.25">
      <c r="A1265" s="2" t="s">
        <v>930</v>
      </c>
      <c r="B1265" s="2" t="s">
        <v>298</v>
      </c>
      <c r="C1265" s="2">
        <v>25540</v>
      </c>
      <c r="D1265" s="2">
        <v>1.0740000000000001</v>
      </c>
      <c r="E1265" s="2" t="str">
        <f>VLOOKUP(A1265, Sheet3!$J$1:$K$3273, 2, FALSE)</f>
        <v>Urban</v>
      </c>
    </row>
    <row r="1266" spans="1:5" x14ac:dyDescent="0.25">
      <c r="A1266" s="2" t="s">
        <v>3292</v>
      </c>
      <c r="B1266" s="2" t="s">
        <v>631</v>
      </c>
      <c r="C1266" s="2">
        <v>45</v>
      </c>
      <c r="D1266" s="2">
        <v>0.81310000000000004</v>
      </c>
      <c r="E1266" s="2" t="str">
        <f>VLOOKUP(A1266, Sheet3!$J$1:$K$3273, 2, FALSE)</f>
        <v>Rural</v>
      </c>
    </row>
    <row r="1267" spans="1:5" x14ac:dyDescent="0.25">
      <c r="A1267" s="2" t="s">
        <v>1544</v>
      </c>
      <c r="B1267" s="2" t="s">
        <v>531</v>
      </c>
      <c r="C1267" s="2">
        <v>48620</v>
      </c>
      <c r="D1267" s="2">
        <v>0.85489999999999999</v>
      </c>
      <c r="E1267" s="2" t="str">
        <f>VLOOKUP(A1267, Sheet3!$J$1:$K$3273, 2, FALSE)</f>
        <v>Urban</v>
      </c>
    </row>
    <row r="1268" spans="1:5" x14ac:dyDescent="0.25">
      <c r="A1268" s="2" t="s">
        <v>1545</v>
      </c>
      <c r="B1268" s="2" t="s">
        <v>603</v>
      </c>
      <c r="C1268" s="2">
        <v>17</v>
      </c>
      <c r="D1268" s="2">
        <v>0.76670000000000005</v>
      </c>
      <c r="E1268" s="2" t="str">
        <f>VLOOKUP(A1268, Sheet3!$J$1:$K$3273, 2, FALSE)</f>
        <v>Rural</v>
      </c>
    </row>
    <row r="1269" spans="1:5" x14ac:dyDescent="0.25">
      <c r="A1269" s="2" t="s">
        <v>2763</v>
      </c>
      <c r="B1269" s="2" t="s">
        <v>623</v>
      </c>
      <c r="C1269" s="2">
        <v>37</v>
      </c>
      <c r="D1269" s="2">
        <v>0.77029999999999998</v>
      </c>
      <c r="E1269" s="2" t="str">
        <f>VLOOKUP(A1269, Sheet3!$J$1:$K$3273, 2, FALSE)</f>
        <v>Rural</v>
      </c>
    </row>
    <row r="1270" spans="1:5" x14ac:dyDescent="0.25">
      <c r="A1270" s="2" t="s">
        <v>3293</v>
      </c>
      <c r="B1270" s="2" t="s">
        <v>631</v>
      </c>
      <c r="C1270" s="2">
        <v>45</v>
      </c>
      <c r="D1270" s="2">
        <v>0.81310000000000004</v>
      </c>
      <c r="E1270" s="2" t="str">
        <f>VLOOKUP(A1270, Sheet3!$J$1:$K$3273, 2, FALSE)</f>
        <v>Rural</v>
      </c>
    </row>
    <row r="1271" spans="1:5" x14ac:dyDescent="0.25">
      <c r="A1271" s="2" t="s">
        <v>2939</v>
      </c>
      <c r="B1271" s="2" t="s">
        <v>154</v>
      </c>
      <c r="C1271" s="2">
        <v>11640</v>
      </c>
      <c r="D1271" s="2">
        <v>0.36460000000000004</v>
      </c>
      <c r="E1271" s="2" t="str">
        <f>VLOOKUP(A1271, Sheet3!$J$1:$K$3273, 2, FALSE)</f>
        <v>Urban</v>
      </c>
    </row>
    <row r="1272" spans="1:5" x14ac:dyDescent="0.25">
      <c r="A1272" s="2" t="s">
        <v>1168</v>
      </c>
      <c r="B1272" s="2" t="s">
        <v>597</v>
      </c>
      <c r="C1272" s="2">
        <v>12</v>
      </c>
      <c r="D1272" s="2">
        <v>1.2238</v>
      </c>
      <c r="E1272" s="2" t="str">
        <f>VLOOKUP(A1272, Sheet3!$J$1:$K$3273, 2, FALSE)</f>
        <v>Rural</v>
      </c>
    </row>
    <row r="1273" spans="1:5" x14ac:dyDescent="0.25">
      <c r="A1273" s="2" t="s">
        <v>3133</v>
      </c>
      <c r="B1273" s="2" t="s">
        <v>330</v>
      </c>
      <c r="C1273" s="2">
        <v>28700</v>
      </c>
      <c r="D1273" s="2">
        <v>0.67190000000000005</v>
      </c>
      <c r="E1273" s="2" t="str">
        <f>VLOOKUP(A1273, Sheet3!$J$1:$K$3273, 2, FALSE)</f>
        <v>Urban</v>
      </c>
    </row>
    <row r="1274" spans="1:5" x14ac:dyDescent="0.25">
      <c r="A1274" s="2" t="s">
        <v>2302</v>
      </c>
      <c r="B1274" s="2" t="s">
        <v>614</v>
      </c>
      <c r="C1274" s="2">
        <v>28</v>
      </c>
      <c r="D1274" s="2">
        <v>0.89340000000000008</v>
      </c>
      <c r="E1274" s="2" t="str">
        <f>VLOOKUP(A1274, Sheet3!$J$1:$K$3273, 2, FALSE)</f>
        <v>Rural</v>
      </c>
    </row>
    <row r="1275" spans="1:5" x14ac:dyDescent="0.25">
      <c r="A1275" s="2" t="s">
        <v>3294</v>
      </c>
      <c r="B1275" s="2" t="s">
        <v>161</v>
      </c>
      <c r="C1275" s="2">
        <v>12420</v>
      </c>
      <c r="D1275" s="2">
        <v>0.93959999999999999</v>
      </c>
      <c r="E1275" s="2" t="str">
        <f>VLOOKUP(A1275, Sheet3!$J$1:$K$3273, 2, FALSE)</f>
        <v>Urban</v>
      </c>
    </row>
    <row r="1276" spans="1:5" x14ac:dyDescent="0.25">
      <c r="A1276" s="2" t="s">
        <v>2535</v>
      </c>
      <c r="B1276" s="2" t="s">
        <v>155</v>
      </c>
      <c r="C1276" s="2">
        <v>11700</v>
      </c>
      <c r="D1276" s="2">
        <v>0.878</v>
      </c>
      <c r="E1276" s="2" t="str">
        <f>VLOOKUP(A1276, Sheet3!$J$1:$K$3273, 2, FALSE)</f>
        <v>Urban</v>
      </c>
    </row>
    <row r="1277" spans="1:5" x14ac:dyDescent="0.25">
      <c r="A1277" s="2" t="s">
        <v>3134</v>
      </c>
      <c r="B1277" s="2" t="s">
        <v>630</v>
      </c>
      <c r="C1277" s="2">
        <v>44</v>
      </c>
      <c r="D1277" s="2">
        <v>0.70760000000000001</v>
      </c>
      <c r="E1277" s="2" t="str">
        <f>VLOOKUP(A1277, Sheet3!$J$1:$K$3273, 2, FALSE)</f>
        <v>Rural</v>
      </c>
    </row>
    <row r="1278" spans="1:5" x14ac:dyDescent="0.25">
      <c r="A1278" s="2" t="s">
        <v>1081</v>
      </c>
      <c r="B1278" s="2" t="s">
        <v>157</v>
      </c>
      <c r="C1278" s="2">
        <v>12060</v>
      </c>
      <c r="D1278" s="2">
        <v>0.93710000000000004</v>
      </c>
      <c r="E1278" s="2" t="str">
        <f>VLOOKUP(A1278, Sheet3!$J$1:$K$3273, 2, FALSE)</f>
        <v>Urban</v>
      </c>
    </row>
    <row r="1279" spans="1:5" x14ac:dyDescent="0.25">
      <c r="A1279" s="2" t="s">
        <v>3295</v>
      </c>
      <c r="B1279" s="2" t="s">
        <v>631</v>
      </c>
      <c r="C1279" s="2">
        <v>45</v>
      </c>
      <c r="D1279" s="2">
        <v>0.81310000000000004</v>
      </c>
      <c r="E1279" s="2" t="str">
        <f>VLOOKUP(A1279, Sheet3!$J$1:$K$3273, 2, FALSE)</f>
        <v>Rural</v>
      </c>
    </row>
    <row r="1280" spans="1:5" x14ac:dyDescent="0.25">
      <c r="A1280" s="2" t="s">
        <v>766</v>
      </c>
      <c r="B1280" s="2" t="s">
        <v>590</v>
      </c>
      <c r="C1280" s="2">
        <v>4</v>
      </c>
      <c r="D1280" s="2">
        <v>0.7278</v>
      </c>
      <c r="E1280" s="2" t="str">
        <f>VLOOKUP(A1280, Sheet3!$J$1:$K$3273, 2, FALSE)</f>
        <v>Rural</v>
      </c>
    </row>
    <row r="1281" spans="1:5" x14ac:dyDescent="0.25">
      <c r="A1281" s="2" t="s">
        <v>1250</v>
      </c>
      <c r="B1281" s="2" t="s">
        <v>600</v>
      </c>
      <c r="C1281" s="2">
        <v>14</v>
      </c>
      <c r="D1281" s="2">
        <v>0.82420000000000004</v>
      </c>
      <c r="E1281" s="2" t="str">
        <f>VLOOKUP(A1281, Sheet3!$J$1:$K$3273, 2, FALSE)</f>
        <v>Rural</v>
      </c>
    </row>
    <row r="1282" spans="1:5" x14ac:dyDescent="0.25">
      <c r="A1282" s="2" t="s">
        <v>1659</v>
      </c>
      <c r="B1282" s="2" t="s">
        <v>256</v>
      </c>
      <c r="C1282" s="2">
        <v>21780</v>
      </c>
      <c r="D1282" s="2">
        <v>0.91380000000000006</v>
      </c>
      <c r="E1282" s="2" t="str">
        <f>VLOOKUP(A1282, Sheet3!$J$1:$K$3273, 2, FALSE)</f>
        <v>Urban</v>
      </c>
    </row>
    <row r="1283" spans="1:5" x14ac:dyDescent="0.25">
      <c r="A1283" s="2" t="s">
        <v>2536</v>
      </c>
      <c r="B1283" s="2" t="s">
        <v>155</v>
      </c>
      <c r="C1283" s="2">
        <v>11700</v>
      </c>
      <c r="D1283" s="2">
        <v>0.878</v>
      </c>
      <c r="E1283" s="2" t="str">
        <f>VLOOKUP(A1283, Sheet3!$J$1:$K$3273, 2, FALSE)</f>
        <v>Urban</v>
      </c>
    </row>
    <row r="1284" spans="1:5" x14ac:dyDescent="0.25">
      <c r="A1284" s="2" t="s">
        <v>3135</v>
      </c>
      <c r="B1284" s="2" t="s">
        <v>630</v>
      </c>
      <c r="C1284" s="2">
        <v>44</v>
      </c>
      <c r="D1284" s="2">
        <v>0.70760000000000001</v>
      </c>
      <c r="E1284" s="2" t="str">
        <f>VLOOKUP(A1284, Sheet3!$J$1:$K$3273, 2, FALSE)</f>
        <v>Rural</v>
      </c>
    </row>
    <row r="1285" spans="1:5" x14ac:dyDescent="0.25">
      <c r="A1285" s="2" t="s">
        <v>3296</v>
      </c>
      <c r="B1285" s="2" t="s">
        <v>631</v>
      </c>
      <c r="C1285" s="2">
        <v>45</v>
      </c>
      <c r="D1285" s="2">
        <v>0.81310000000000004</v>
      </c>
      <c r="E1285" s="2" t="str">
        <f>VLOOKUP(A1285, Sheet3!$J$1:$K$3273, 2, FALSE)</f>
        <v>Rural</v>
      </c>
    </row>
    <row r="1286" spans="1:5" x14ac:dyDescent="0.25">
      <c r="A1286" s="2" t="s">
        <v>1346</v>
      </c>
      <c r="B1286" s="2" t="s">
        <v>310</v>
      </c>
      <c r="C1286" s="2">
        <v>26900</v>
      </c>
      <c r="D1286" s="2">
        <v>1.0105999999999999</v>
      </c>
      <c r="E1286" s="2" t="str">
        <f>VLOOKUP(A1286, Sheet3!$J$1:$K$3273, 2, FALSE)</f>
        <v>Urban</v>
      </c>
    </row>
    <row r="1287" spans="1:5" x14ac:dyDescent="0.25">
      <c r="A1287" s="2" t="s">
        <v>966</v>
      </c>
      <c r="B1287" s="2" t="s">
        <v>595</v>
      </c>
      <c r="C1287" s="2">
        <v>10</v>
      </c>
      <c r="D1287" s="2">
        <v>0.81900000000000006</v>
      </c>
      <c r="E1287" s="2" t="str">
        <f>VLOOKUP(A1287, Sheet3!$J$1:$K$3273, 2, FALSE)</f>
        <v>Rural</v>
      </c>
    </row>
    <row r="1288" spans="1:5" x14ac:dyDescent="0.25">
      <c r="A1288" s="2" t="s">
        <v>1949</v>
      </c>
      <c r="B1288" s="2" t="s">
        <v>378</v>
      </c>
      <c r="C1288" s="2">
        <v>33460</v>
      </c>
      <c r="D1288" s="2">
        <v>1.1356000000000002</v>
      </c>
      <c r="E1288" s="2" t="str">
        <f>VLOOKUP(A1288, Sheet3!$J$1:$K$3273, 2, FALSE)</f>
        <v>Urban</v>
      </c>
    </row>
    <row r="1289" spans="1:5" x14ac:dyDescent="0.25">
      <c r="A1289" s="2" t="s">
        <v>3531</v>
      </c>
      <c r="B1289" s="2" t="s">
        <v>442</v>
      </c>
      <c r="C1289" s="2">
        <v>40060</v>
      </c>
      <c r="D1289" s="2">
        <v>0.92280000000000006</v>
      </c>
      <c r="E1289" s="2" t="str">
        <f>VLOOKUP(A1289, Sheet3!$J$1:$K$3273, 2, FALSE)</f>
        <v>Urban</v>
      </c>
    </row>
    <row r="1290" spans="1:5" x14ac:dyDescent="0.25">
      <c r="A1290" s="2" t="s">
        <v>672</v>
      </c>
      <c r="B1290" s="2" t="s">
        <v>240</v>
      </c>
      <c r="C1290" s="2">
        <v>20020</v>
      </c>
      <c r="D1290" s="2">
        <v>0.70020000000000004</v>
      </c>
      <c r="E1290" s="2" t="str">
        <f>VLOOKUP(A1290, Sheet3!$J$1:$K$3273, 2, FALSE)</f>
        <v>Urban</v>
      </c>
    </row>
    <row r="1291" spans="1:5" x14ac:dyDescent="0.25">
      <c r="A1291" s="2" t="s">
        <v>1082</v>
      </c>
      <c r="B1291" s="2" t="s">
        <v>157</v>
      </c>
      <c r="C1291" s="2">
        <v>12060</v>
      </c>
      <c r="D1291" s="2">
        <v>0.93710000000000004</v>
      </c>
      <c r="E1291" s="2" t="str">
        <f>VLOOKUP(A1291, Sheet3!$J$1:$K$3273, 2, FALSE)</f>
        <v>Urban</v>
      </c>
    </row>
    <row r="1292" spans="1:5" x14ac:dyDescent="0.25">
      <c r="A1292" s="2" t="s">
        <v>1449</v>
      </c>
      <c r="B1292" s="2" t="s">
        <v>602</v>
      </c>
      <c r="C1292" s="2">
        <v>16</v>
      </c>
      <c r="D1292" s="2">
        <v>0.84020000000000006</v>
      </c>
      <c r="E1292" s="2" t="str">
        <f>VLOOKUP(A1292, Sheet3!$J$1:$K$3273, 2, FALSE)</f>
        <v>Rural</v>
      </c>
    </row>
    <row r="1293" spans="1:5" x14ac:dyDescent="0.25">
      <c r="A1293" s="2" t="s">
        <v>1251</v>
      </c>
      <c r="B1293" s="2" t="s">
        <v>232</v>
      </c>
      <c r="C1293" s="2">
        <v>19340</v>
      </c>
      <c r="D1293" s="2">
        <v>0.90590000000000004</v>
      </c>
      <c r="E1293" s="2" t="str">
        <f>VLOOKUP(A1293, Sheet3!$J$1:$K$3273, 2, FALSE)</f>
        <v>Urban</v>
      </c>
    </row>
    <row r="1294" spans="1:5" x14ac:dyDescent="0.25">
      <c r="A1294" s="2" t="s">
        <v>1347</v>
      </c>
      <c r="B1294" s="2" t="s">
        <v>601</v>
      </c>
      <c r="C1294" s="2">
        <v>15</v>
      </c>
      <c r="D1294" s="2">
        <v>0.83190000000000008</v>
      </c>
      <c r="E1294" s="2" t="str">
        <f>VLOOKUP(A1294, Sheet3!$J$1:$K$3273, 2, FALSE)</f>
        <v>Rural</v>
      </c>
    </row>
    <row r="1295" spans="1:5" x14ac:dyDescent="0.25">
      <c r="A1295" s="2" t="s">
        <v>1660</v>
      </c>
      <c r="B1295" s="2" t="s">
        <v>359</v>
      </c>
      <c r="C1295" s="2">
        <v>31140</v>
      </c>
      <c r="D1295" s="2">
        <v>0.88440000000000007</v>
      </c>
      <c r="E1295" s="2" t="str">
        <f>VLOOKUP(A1295, Sheet3!$J$1:$K$3273, 2, FALSE)</f>
        <v>Urban</v>
      </c>
    </row>
    <row r="1296" spans="1:5" x14ac:dyDescent="0.25">
      <c r="A1296" s="2" t="s">
        <v>2132</v>
      </c>
      <c r="B1296" s="2" t="s">
        <v>612</v>
      </c>
      <c r="C1296" s="2">
        <v>26</v>
      </c>
      <c r="D1296" s="2">
        <v>0.78550000000000009</v>
      </c>
      <c r="E1296" s="2" t="str">
        <f>VLOOKUP(A1296, Sheet3!$J$1:$K$3273, 2, FALSE)</f>
        <v>Rural</v>
      </c>
    </row>
    <row r="1297" spans="1:5" x14ac:dyDescent="0.25">
      <c r="A1297" s="2" t="s">
        <v>2679</v>
      </c>
      <c r="B1297" s="2" t="s">
        <v>622</v>
      </c>
      <c r="C1297" s="2">
        <v>36</v>
      </c>
      <c r="D1297" s="2">
        <v>0.81040000000000001</v>
      </c>
      <c r="E1297" s="2" t="str">
        <f>VLOOKUP(A1297, Sheet3!$J$1:$K$3273, 2, FALSE)</f>
        <v>Rural</v>
      </c>
    </row>
    <row r="1298" spans="1:5" x14ac:dyDescent="0.25">
      <c r="A1298" s="2" t="s">
        <v>3136</v>
      </c>
      <c r="B1298" s="2" t="s">
        <v>630</v>
      </c>
      <c r="C1298" s="2">
        <v>44</v>
      </c>
      <c r="D1298" s="2">
        <v>0.70760000000000001</v>
      </c>
      <c r="E1298" s="2" t="str">
        <f>VLOOKUP(A1298, Sheet3!$J$1:$K$3273, 2, FALSE)</f>
        <v>Rural</v>
      </c>
    </row>
    <row r="1299" spans="1:5" x14ac:dyDescent="0.25">
      <c r="A1299" s="2" t="s">
        <v>3532</v>
      </c>
      <c r="B1299" s="2" t="s">
        <v>634</v>
      </c>
      <c r="C1299" s="2">
        <v>49</v>
      </c>
      <c r="D1299" s="2">
        <v>0.76690000000000003</v>
      </c>
      <c r="E1299" s="2" t="str">
        <f>VLOOKUP(A1299, Sheet3!$J$1:$K$3273, 2, FALSE)</f>
        <v>Rural</v>
      </c>
    </row>
    <row r="1300" spans="1:5" x14ac:dyDescent="0.25">
      <c r="A1300" s="2" t="s">
        <v>2451</v>
      </c>
      <c r="B1300" s="2" t="s">
        <v>512</v>
      </c>
      <c r="C1300" s="2">
        <v>46540</v>
      </c>
      <c r="D1300" s="2">
        <v>0.9224</v>
      </c>
      <c r="E1300" s="2" t="str">
        <f>VLOOKUP(A1300, Sheet3!$J$1:$K$3273, 2, FALSE)</f>
        <v>Urban</v>
      </c>
    </row>
    <row r="1301" spans="1:5" x14ac:dyDescent="0.25">
      <c r="A1301" s="2" t="s">
        <v>967</v>
      </c>
      <c r="B1301" s="2" t="s">
        <v>500</v>
      </c>
      <c r="C1301" s="2">
        <v>45300</v>
      </c>
      <c r="D1301" s="2">
        <v>0.88350000000000006</v>
      </c>
      <c r="E1301" s="2" t="str">
        <f>VLOOKUP(A1301, Sheet3!$J$1:$K$3273, 2, FALSE)</f>
        <v>Urban</v>
      </c>
    </row>
    <row r="1302" spans="1:5" x14ac:dyDescent="0.25">
      <c r="A1302" s="2" t="s">
        <v>2537</v>
      </c>
      <c r="B1302" s="2" t="s">
        <v>620</v>
      </c>
      <c r="C1302" s="2">
        <v>34</v>
      </c>
      <c r="D1302" s="2">
        <v>0.77980000000000005</v>
      </c>
      <c r="E1302" s="2" t="str">
        <f>VLOOKUP(A1302, Sheet3!$J$1:$K$3273, 2, FALSE)</f>
        <v>Rural</v>
      </c>
    </row>
    <row r="1303" spans="1:5" x14ac:dyDescent="0.25">
      <c r="A1303" s="2" t="s">
        <v>2612</v>
      </c>
      <c r="B1303" s="2" t="s">
        <v>621</v>
      </c>
      <c r="C1303" s="2">
        <v>35</v>
      </c>
      <c r="D1303" s="2">
        <v>0.85040000000000004</v>
      </c>
      <c r="E1303" s="2" t="str">
        <f>VLOOKUP(A1303, Sheet3!$J$1:$K$3273, 2, FALSE)</f>
        <v>Rural</v>
      </c>
    </row>
    <row r="1304" spans="1:5" x14ac:dyDescent="0.25">
      <c r="A1304" s="2" t="s">
        <v>3780</v>
      </c>
      <c r="B1304" s="2" t="s">
        <v>597</v>
      </c>
      <c r="C1304" s="2">
        <v>12</v>
      </c>
      <c r="D1304" s="2">
        <v>1.2238</v>
      </c>
      <c r="E1304" s="3" t="s">
        <v>4</v>
      </c>
    </row>
    <row r="1305" spans="1:5" x14ac:dyDescent="0.25">
      <c r="A1305" s="2" t="s">
        <v>1661</v>
      </c>
      <c r="B1305" s="2" t="s">
        <v>604</v>
      </c>
      <c r="C1305" s="2">
        <v>18</v>
      </c>
      <c r="D1305" s="2">
        <v>0.79810000000000003</v>
      </c>
      <c r="E1305" s="2" t="str">
        <f>VLOOKUP(A1305, Sheet3!$J$1:$K$3273, 2, FALSE)</f>
        <v>Rural</v>
      </c>
    </row>
    <row r="1306" spans="1:5" x14ac:dyDescent="0.25">
      <c r="A1306" s="2" t="s">
        <v>3137</v>
      </c>
      <c r="B1306" s="2" t="s">
        <v>394</v>
      </c>
      <c r="C1306" s="2">
        <v>34980</v>
      </c>
      <c r="D1306" s="2">
        <v>0.8841</v>
      </c>
      <c r="E1306" s="2" t="str">
        <f>VLOOKUP(A1306, Sheet3!$J$1:$K$3273, 2, FALSE)</f>
        <v>Urban</v>
      </c>
    </row>
    <row r="1307" spans="1:5" x14ac:dyDescent="0.25">
      <c r="A1307" s="2" t="s">
        <v>2133</v>
      </c>
      <c r="B1307" s="2" t="s">
        <v>612</v>
      </c>
      <c r="C1307" s="2">
        <v>26</v>
      </c>
      <c r="D1307" s="2">
        <v>0.78550000000000009</v>
      </c>
      <c r="E1307" s="2" t="str">
        <f>VLOOKUP(A1307, Sheet3!$J$1:$K$3273, 2, FALSE)</f>
        <v>Rural</v>
      </c>
    </row>
    <row r="1308" spans="1:5" x14ac:dyDescent="0.25">
      <c r="A1308" s="2" t="s">
        <v>2410</v>
      </c>
      <c r="B1308" s="2" t="s">
        <v>618</v>
      </c>
      <c r="C1308" s="2">
        <v>32</v>
      </c>
      <c r="D1308" s="2">
        <v>0.87709999999999999</v>
      </c>
      <c r="E1308" s="2" t="str">
        <f>VLOOKUP(A1308, Sheet3!$J$1:$K$3273, 2, FALSE)</f>
        <v>Rural</v>
      </c>
    </row>
    <row r="1309" spans="1:5" x14ac:dyDescent="0.25">
      <c r="A1309" s="2" t="s">
        <v>3297</v>
      </c>
      <c r="B1309" s="2" t="s">
        <v>369</v>
      </c>
      <c r="C1309" s="2">
        <v>32580</v>
      </c>
      <c r="D1309" s="2">
        <v>0.82640000000000002</v>
      </c>
      <c r="E1309" s="2" t="str">
        <f>VLOOKUP(A1309, Sheet3!$J$1:$K$3273, 2, FALSE)</f>
        <v>Urban</v>
      </c>
    </row>
    <row r="1310" spans="1:5" x14ac:dyDescent="0.25">
      <c r="A1310" s="2" t="s">
        <v>2680</v>
      </c>
      <c r="B1310" s="2" t="s">
        <v>622</v>
      </c>
      <c r="C1310" s="2">
        <v>36</v>
      </c>
      <c r="D1310" s="2">
        <v>0.81040000000000001</v>
      </c>
      <c r="E1310" s="2" t="str">
        <f>VLOOKUP(A1310, Sheet3!$J$1:$K$3273, 2, FALSE)</f>
        <v>Rural</v>
      </c>
    </row>
    <row r="1311" spans="1:5" x14ac:dyDescent="0.25">
      <c r="A1311" s="2" t="s">
        <v>3533</v>
      </c>
      <c r="B1311" s="2" t="s">
        <v>634</v>
      </c>
      <c r="C1311" s="2">
        <v>49</v>
      </c>
      <c r="D1311" s="2">
        <v>0.76690000000000003</v>
      </c>
      <c r="E1311" s="2" t="str">
        <f>VLOOKUP(A1311, Sheet3!$J$1:$K$3273, 2, FALSE)</f>
        <v>Rural</v>
      </c>
    </row>
    <row r="1312" spans="1:5" x14ac:dyDescent="0.25">
      <c r="A1312" s="2" t="s">
        <v>968</v>
      </c>
      <c r="B1312" s="2" t="s">
        <v>478</v>
      </c>
      <c r="C1312" s="2">
        <v>42700</v>
      </c>
      <c r="D1312" s="2">
        <v>0.79860000000000009</v>
      </c>
      <c r="E1312" s="2" t="str">
        <f>VLOOKUP(A1312, Sheet3!$J$1:$K$3273, 2, FALSE)</f>
        <v>Urban</v>
      </c>
    </row>
    <row r="1313" spans="1:5" x14ac:dyDescent="0.25">
      <c r="A1313" s="2" t="s">
        <v>2225</v>
      </c>
      <c r="B1313" s="2" t="s">
        <v>613</v>
      </c>
      <c r="C1313" s="2">
        <v>27</v>
      </c>
      <c r="D1313" s="2">
        <v>0.86920000000000008</v>
      </c>
      <c r="E1313" s="2" t="str">
        <f>VLOOKUP(A1313, Sheet3!$J$1:$K$3273, 2, FALSE)</f>
        <v>Rural</v>
      </c>
    </row>
    <row r="1314" spans="1:5" x14ac:dyDescent="0.25">
      <c r="A1314" s="2" t="s">
        <v>3298</v>
      </c>
      <c r="B1314" s="2" t="s">
        <v>631</v>
      </c>
      <c r="C1314" s="2">
        <v>45</v>
      </c>
      <c r="D1314" s="2">
        <v>0.81310000000000004</v>
      </c>
      <c r="E1314" s="2" t="str">
        <f>VLOOKUP(A1314, Sheet3!$J$1:$K$3273, 2, FALSE)</f>
        <v>Rural</v>
      </c>
    </row>
    <row r="1315" spans="1:5" x14ac:dyDescent="0.25">
      <c r="A1315" s="2" t="s">
        <v>969</v>
      </c>
      <c r="B1315" s="2" t="s">
        <v>500</v>
      </c>
      <c r="C1315" s="2">
        <v>45300</v>
      </c>
      <c r="D1315" s="2">
        <v>0.88350000000000006</v>
      </c>
      <c r="E1315" s="2" t="str">
        <f>VLOOKUP(A1315, Sheet3!$J$1:$K$3273, 2, FALSE)</f>
        <v>Urban</v>
      </c>
    </row>
    <row r="1316" spans="1:5" x14ac:dyDescent="0.25">
      <c r="A1316" s="2" t="s">
        <v>2373</v>
      </c>
      <c r="B1316" s="2" t="s">
        <v>364</v>
      </c>
      <c r="C1316" s="2">
        <v>31700</v>
      </c>
      <c r="D1316" s="2">
        <v>0.94180000000000008</v>
      </c>
      <c r="E1316" s="2" t="str">
        <f>VLOOKUP(A1316, Sheet3!$J$1:$K$3273, 2, FALSE)</f>
        <v>Urban</v>
      </c>
    </row>
    <row r="1317" spans="1:5" x14ac:dyDescent="0.25">
      <c r="A1317" s="2" t="s">
        <v>1874</v>
      </c>
      <c r="B1317" s="2" t="s">
        <v>609</v>
      </c>
      <c r="C1317" s="2">
        <v>23</v>
      </c>
      <c r="D1317" s="2">
        <v>0.83679999999999999</v>
      </c>
      <c r="E1317" s="2" t="str">
        <f>VLOOKUP(A1317, Sheet3!$J$1:$K$3273, 2, FALSE)</f>
        <v>Rural</v>
      </c>
    </row>
    <row r="1318" spans="1:5" x14ac:dyDescent="0.25">
      <c r="A1318" s="2" t="s">
        <v>2034</v>
      </c>
      <c r="B1318" s="2" t="s">
        <v>314</v>
      </c>
      <c r="C1318" s="2">
        <v>27140</v>
      </c>
      <c r="D1318" s="2">
        <v>0.81220000000000003</v>
      </c>
      <c r="E1318" s="2" t="str">
        <f>VLOOKUP(A1318, Sheet3!$J$1:$K$3273, 2, FALSE)</f>
        <v>Urban</v>
      </c>
    </row>
    <row r="1319" spans="1:5" x14ac:dyDescent="0.25">
      <c r="A1319" s="2" t="s">
        <v>892</v>
      </c>
      <c r="B1319" s="2" t="s">
        <v>592</v>
      </c>
      <c r="C1319" s="2">
        <v>6</v>
      </c>
      <c r="D1319" s="2">
        <v>1.0081</v>
      </c>
      <c r="E1319" s="2" t="str">
        <f>VLOOKUP(A1319, Sheet3!$J$1:$K$3273, 2, FALSE)</f>
        <v>Rural</v>
      </c>
    </row>
    <row r="1320" spans="1:5" x14ac:dyDescent="0.25">
      <c r="A1320" s="2" t="s">
        <v>2303</v>
      </c>
      <c r="B1320" s="2" t="s">
        <v>614</v>
      </c>
      <c r="C1320" s="2">
        <v>28</v>
      </c>
      <c r="D1320" s="2">
        <v>0.89340000000000008</v>
      </c>
      <c r="E1320" s="2" t="str">
        <f>VLOOKUP(A1320, Sheet3!$J$1:$K$3273, 2, FALSE)</f>
        <v>Rural</v>
      </c>
    </row>
    <row r="1321" spans="1:5" x14ac:dyDescent="0.25">
      <c r="A1321" s="2" t="s">
        <v>2681</v>
      </c>
      <c r="B1321" s="2" t="s">
        <v>223</v>
      </c>
      <c r="C1321" s="2">
        <v>18140</v>
      </c>
      <c r="D1321" s="2">
        <v>0.9457000000000001</v>
      </c>
      <c r="E1321" s="2" t="str">
        <f>VLOOKUP(A1321, Sheet3!$J$1:$K$3273, 2, FALSE)</f>
        <v>Urban</v>
      </c>
    </row>
    <row r="1322" spans="1:5" x14ac:dyDescent="0.25">
      <c r="A1322" s="2" t="s">
        <v>3299</v>
      </c>
      <c r="B1322" s="2" t="s">
        <v>631</v>
      </c>
      <c r="C1322" s="2">
        <v>45</v>
      </c>
      <c r="D1322" s="2">
        <v>0.81310000000000004</v>
      </c>
      <c r="E1322" s="2" t="str">
        <f>VLOOKUP(A1322, Sheet3!$J$1:$K$3273, 2, FALSE)</f>
        <v>Rural</v>
      </c>
    </row>
    <row r="1323" spans="1:5" x14ac:dyDescent="0.25">
      <c r="A1323" s="2" t="s">
        <v>1546</v>
      </c>
      <c r="B1323" s="2" t="s">
        <v>603</v>
      </c>
      <c r="C1323" s="2">
        <v>17</v>
      </c>
      <c r="D1323" s="2">
        <v>0.76670000000000005</v>
      </c>
      <c r="E1323" s="2" t="str">
        <f>VLOOKUP(A1323, Sheet3!$J$1:$K$3273, 2, FALSE)</f>
        <v>Rural</v>
      </c>
    </row>
    <row r="1324" spans="1:5" x14ac:dyDescent="0.25">
      <c r="A1324" s="2" t="s">
        <v>2538</v>
      </c>
      <c r="B1324" s="2" t="s">
        <v>260</v>
      </c>
      <c r="C1324" s="2">
        <v>22180</v>
      </c>
      <c r="D1324" s="2">
        <v>0.84340000000000004</v>
      </c>
      <c r="E1324" s="2" t="str">
        <f>VLOOKUP(A1324, Sheet3!$J$1:$K$3273, 2, FALSE)</f>
        <v>Urban</v>
      </c>
    </row>
    <row r="1325" spans="1:5" x14ac:dyDescent="0.25">
      <c r="A1325" s="2" t="s">
        <v>970</v>
      </c>
      <c r="B1325" s="2" t="s">
        <v>595</v>
      </c>
      <c r="C1325" s="2">
        <v>10</v>
      </c>
      <c r="D1325" s="2">
        <v>0.81900000000000006</v>
      </c>
      <c r="E1325" s="2" t="str">
        <f>VLOOKUP(A1325, Sheet3!$J$1:$K$3273, 2, FALSE)</f>
        <v>Rural</v>
      </c>
    </row>
    <row r="1326" spans="1:5" x14ac:dyDescent="0.25">
      <c r="A1326" s="2" t="s">
        <v>2035</v>
      </c>
      <c r="B1326" s="2" t="s">
        <v>611</v>
      </c>
      <c r="C1326" s="2">
        <v>25</v>
      </c>
      <c r="D1326" s="2">
        <v>0.74970000000000003</v>
      </c>
      <c r="E1326" s="2" t="str">
        <f>VLOOKUP(A1326, Sheet3!$J$1:$K$3273, 2, FALSE)</f>
        <v>Rural</v>
      </c>
    </row>
    <row r="1327" spans="1:5" x14ac:dyDescent="0.25">
      <c r="A1327" s="2" t="s">
        <v>2682</v>
      </c>
      <c r="B1327" s="2" t="s">
        <v>622</v>
      </c>
      <c r="C1327" s="2">
        <v>36</v>
      </c>
      <c r="D1327" s="2">
        <v>0.81040000000000001</v>
      </c>
      <c r="E1327" s="2" t="str">
        <f>VLOOKUP(A1327, Sheet3!$J$1:$K$3273, 2, FALSE)</f>
        <v>Rural</v>
      </c>
    </row>
    <row r="1328" spans="1:5" x14ac:dyDescent="0.25">
      <c r="A1328" s="2" t="s">
        <v>2134</v>
      </c>
      <c r="B1328" s="2" t="s">
        <v>612</v>
      </c>
      <c r="C1328" s="2">
        <v>26</v>
      </c>
      <c r="D1328" s="2">
        <v>0.78550000000000009</v>
      </c>
      <c r="E1328" s="2" t="str">
        <f>VLOOKUP(A1328, Sheet3!$J$1:$K$3273, 2, FALSE)</f>
        <v>Rural</v>
      </c>
    </row>
    <row r="1329" spans="1:5" x14ac:dyDescent="0.25">
      <c r="A1329" s="2" t="s">
        <v>2304</v>
      </c>
      <c r="B1329" s="2" t="s">
        <v>614</v>
      </c>
      <c r="C1329" s="2">
        <v>28</v>
      </c>
      <c r="D1329" s="2">
        <v>0.89340000000000008</v>
      </c>
      <c r="E1329" s="2" t="str">
        <f>VLOOKUP(A1329, Sheet3!$J$1:$K$3273, 2, FALSE)</f>
        <v>Rural</v>
      </c>
    </row>
    <row r="1330" spans="1:5" x14ac:dyDescent="0.25">
      <c r="A1330" s="2" t="s">
        <v>1169</v>
      </c>
      <c r="B1330" s="2" t="s">
        <v>511</v>
      </c>
      <c r="C1330" s="2">
        <v>46520</v>
      </c>
      <c r="D1330" s="2">
        <v>1.2444</v>
      </c>
      <c r="E1330" s="2" t="str">
        <f>VLOOKUP(A1330, Sheet3!$J$1:$K$3273, 2, FALSE)</f>
        <v>Urban</v>
      </c>
    </row>
    <row r="1331" spans="1:5" x14ac:dyDescent="0.25">
      <c r="A1331" s="2" t="s">
        <v>2822</v>
      </c>
      <c r="B1331" s="2" t="s">
        <v>624</v>
      </c>
      <c r="C1331" s="2">
        <v>38</v>
      </c>
      <c r="D1331" s="2">
        <v>1.0561</v>
      </c>
      <c r="E1331" s="2" t="str">
        <f>VLOOKUP(A1331, Sheet3!$J$1:$K$3273, 2, FALSE)</f>
        <v>Rural</v>
      </c>
    </row>
    <row r="1332" spans="1:5" x14ac:dyDescent="0.25">
      <c r="A1332" s="2" t="s">
        <v>3300</v>
      </c>
      <c r="B1332" s="2" t="s">
        <v>271</v>
      </c>
      <c r="C1332" s="2">
        <v>23104</v>
      </c>
      <c r="D1332" s="2">
        <v>0.97920000000000007</v>
      </c>
      <c r="E1332" s="2" t="str">
        <f>VLOOKUP(A1332, Sheet3!$J$1:$K$3273, 2, FALSE)</f>
        <v>Urban</v>
      </c>
    </row>
    <row r="1333" spans="1:5" x14ac:dyDescent="0.25">
      <c r="A1333" s="2" t="s">
        <v>2305</v>
      </c>
      <c r="B1333" s="2" t="s">
        <v>614</v>
      </c>
      <c r="C1333" s="2">
        <v>28</v>
      </c>
      <c r="D1333" s="2">
        <v>0.89340000000000008</v>
      </c>
      <c r="E1333" s="2" t="str">
        <f>VLOOKUP(A1333, Sheet3!$J$1:$K$3273, 2, FALSE)</f>
        <v>Rural</v>
      </c>
    </row>
    <row r="1334" spans="1:5" x14ac:dyDescent="0.25">
      <c r="A1334" s="2" t="s">
        <v>552</v>
      </c>
      <c r="B1334" s="2" t="s">
        <v>588</v>
      </c>
      <c r="C1334" s="2">
        <v>2</v>
      </c>
      <c r="D1334" s="2">
        <v>1.2688000000000001</v>
      </c>
      <c r="E1334" s="2" t="str">
        <f>VLOOKUP(A1334, Sheet3!$J$1:$K$3273, 2, FALSE)</f>
        <v>Rural</v>
      </c>
    </row>
    <row r="1335" spans="1:5" x14ac:dyDescent="0.25">
      <c r="A1335" s="2" t="s">
        <v>564</v>
      </c>
      <c r="B1335" s="2" t="s">
        <v>442</v>
      </c>
      <c r="C1335" s="2">
        <v>40060</v>
      </c>
      <c r="D1335" s="2">
        <v>0.92280000000000006</v>
      </c>
      <c r="E1335" s="2" t="str">
        <f>VLOOKUP(A1335, Sheet3!$J$1:$K$3273, 2, FALSE)</f>
        <v>Urban</v>
      </c>
    </row>
    <row r="1336" spans="1:5" x14ac:dyDescent="0.25">
      <c r="A1336" s="2" t="s">
        <v>1662</v>
      </c>
      <c r="B1336" s="2" t="s">
        <v>604</v>
      </c>
      <c r="C1336" s="2">
        <v>18</v>
      </c>
      <c r="D1336" s="2">
        <v>0.79810000000000003</v>
      </c>
      <c r="E1336" s="2" t="str">
        <f>VLOOKUP(A1336, Sheet3!$J$1:$K$3273, 2, FALSE)</f>
        <v>Rural</v>
      </c>
    </row>
    <row r="1337" spans="1:5" x14ac:dyDescent="0.25">
      <c r="A1337" s="2" t="s">
        <v>3301</v>
      </c>
      <c r="B1337" s="2" t="s">
        <v>631</v>
      </c>
      <c r="C1337" s="2">
        <v>45</v>
      </c>
      <c r="D1337" s="2">
        <v>0.81310000000000004</v>
      </c>
      <c r="E1337" s="2" t="str">
        <f>VLOOKUP(A1337, Sheet3!$J$1:$K$3273, 2, FALSE)</f>
        <v>Rural</v>
      </c>
    </row>
    <row r="1338" spans="1:5" x14ac:dyDescent="0.25">
      <c r="A1338" s="2" t="s">
        <v>2940</v>
      </c>
      <c r="B1338" s="2" t="s">
        <v>368</v>
      </c>
      <c r="C1338" s="2">
        <v>32420</v>
      </c>
      <c r="D1338" s="2">
        <v>0.34350000000000003</v>
      </c>
      <c r="E1338" s="2" t="str">
        <f>VLOOKUP(A1338, Sheet3!$J$1:$K$3273, 2, FALSE)</f>
        <v>Urban</v>
      </c>
    </row>
    <row r="1339" spans="1:5" x14ac:dyDescent="0.25">
      <c r="A1339" s="2" t="s">
        <v>3012</v>
      </c>
      <c r="B1339" s="2" t="s">
        <v>391</v>
      </c>
      <c r="C1339" s="2">
        <v>34820</v>
      </c>
      <c r="D1339" s="2">
        <v>0.84770000000000001</v>
      </c>
      <c r="E1339" s="2" t="str">
        <f>VLOOKUP(A1339, Sheet3!$J$1:$K$3273, 2, FALSE)</f>
        <v>Urban</v>
      </c>
    </row>
    <row r="1340" spans="1:5" x14ac:dyDescent="0.25">
      <c r="A1340" s="2" t="s">
        <v>767</v>
      </c>
      <c r="B1340" s="2" t="s">
        <v>590</v>
      </c>
      <c r="C1340" s="2">
        <v>4</v>
      </c>
      <c r="D1340" s="2">
        <v>0.7278</v>
      </c>
      <c r="E1340" s="2" t="str">
        <f>VLOOKUP(A1340, Sheet3!$J$1:$K$3273, 2, FALSE)</f>
        <v>Rural</v>
      </c>
    </row>
    <row r="1341" spans="1:5" x14ac:dyDescent="0.25">
      <c r="A1341" s="2" t="s">
        <v>3755</v>
      </c>
      <c r="B1341" s="2" t="s">
        <v>638</v>
      </c>
      <c r="C1341" s="2">
        <v>53</v>
      </c>
      <c r="D1341" s="2">
        <v>0.96020000000000005</v>
      </c>
      <c r="E1341" s="2" t="str">
        <f>VLOOKUP(A1341, Sheet3!$J$1:$K$3273, 2, FALSE)</f>
        <v>Rural</v>
      </c>
    </row>
    <row r="1342" spans="1:5" x14ac:dyDescent="0.25">
      <c r="A1342" s="2" t="s">
        <v>1875</v>
      </c>
      <c r="B1342" s="2" t="s">
        <v>609</v>
      </c>
      <c r="C1342" s="2">
        <v>23</v>
      </c>
      <c r="D1342" s="2">
        <v>0.83679999999999999</v>
      </c>
      <c r="E1342" s="2" t="str">
        <f>VLOOKUP(A1342, Sheet3!$J$1:$K$3273, 2, FALSE)</f>
        <v>Rural</v>
      </c>
    </row>
    <row r="1343" spans="1:5" x14ac:dyDescent="0.25">
      <c r="A1343" s="2" t="s">
        <v>673</v>
      </c>
      <c r="B1343" s="2" t="s">
        <v>240</v>
      </c>
      <c r="C1343" s="2">
        <v>20020</v>
      </c>
      <c r="D1343" s="2">
        <v>0.70020000000000004</v>
      </c>
      <c r="E1343" s="2" t="str">
        <f>VLOOKUP(A1343, Sheet3!$J$1:$K$3273, 2, FALSE)</f>
        <v>Urban</v>
      </c>
    </row>
    <row r="1344" spans="1:5" x14ac:dyDescent="0.25">
      <c r="A1344" s="2" t="s">
        <v>1083</v>
      </c>
      <c r="B1344" s="2" t="s">
        <v>521</v>
      </c>
      <c r="C1344" s="2">
        <v>47580</v>
      </c>
      <c r="D1344" s="2">
        <v>0.70020000000000004</v>
      </c>
      <c r="E1344" s="2" t="str">
        <f>VLOOKUP(A1344, Sheet3!$J$1:$K$3273, 2, FALSE)</f>
        <v>Urban</v>
      </c>
    </row>
    <row r="1345" spans="1:5" x14ac:dyDescent="0.25">
      <c r="A1345" s="2" t="s">
        <v>1950</v>
      </c>
      <c r="B1345" s="2" t="s">
        <v>334</v>
      </c>
      <c r="C1345" s="2">
        <v>29100</v>
      </c>
      <c r="D1345" s="2">
        <v>0.95700000000000007</v>
      </c>
      <c r="E1345" s="2" t="str">
        <f>VLOOKUP(A1345, Sheet3!$J$1:$K$3273, 2, FALSE)</f>
        <v>Urban</v>
      </c>
    </row>
    <row r="1346" spans="1:5" x14ac:dyDescent="0.25">
      <c r="A1346" s="2" t="s">
        <v>3138</v>
      </c>
      <c r="B1346" s="2" t="s">
        <v>630</v>
      </c>
      <c r="C1346" s="2">
        <v>44</v>
      </c>
      <c r="D1346" s="2">
        <v>0.70760000000000001</v>
      </c>
      <c r="E1346" s="2" t="str">
        <f>VLOOKUP(A1346, Sheet3!$J$1:$K$3273, 2, FALSE)</f>
        <v>Rural</v>
      </c>
    </row>
    <row r="1347" spans="1:5" x14ac:dyDescent="0.25">
      <c r="A1347" s="2" t="s">
        <v>3302</v>
      </c>
      <c r="B1347" s="2" t="s">
        <v>631</v>
      </c>
      <c r="C1347" s="2">
        <v>45</v>
      </c>
      <c r="D1347" s="2">
        <v>0.81310000000000004</v>
      </c>
      <c r="E1347" s="2" t="str">
        <f>VLOOKUP(A1347, Sheet3!$J$1:$K$3273, 2, FALSE)</f>
        <v>Rural</v>
      </c>
    </row>
    <row r="1348" spans="1:5" x14ac:dyDescent="0.25">
      <c r="A1348" s="2" t="s">
        <v>768</v>
      </c>
      <c r="B1348" s="2" t="s">
        <v>590</v>
      </c>
      <c r="C1348" s="2">
        <v>4</v>
      </c>
      <c r="D1348" s="2">
        <v>0.7278</v>
      </c>
      <c r="E1348" s="2" t="str">
        <f>VLOOKUP(A1348, Sheet3!$J$1:$K$3273, 2, FALSE)</f>
        <v>Rural</v>
      </c>
    </row>
    <row r="1349" spans="1:5" x14ac:dyDescent="0.25">
      <c r="A1349" s="2" t="s">
        <v>1450</v>
      </c>
      <c r="B1349" s="2" t="s">
        <v>602</v>
      </c>
      <c r="C1349" s="2">
        <v>16</v>
      </c>
      <c r="D1349" s="2">
        <v>0.84020000000000006</v>
      </c>
      <c r="E1349" s="2" t="str">
        <f>VLOOKUP(A1349, Sheet3!$J$1:$K$3273, 2, FALSE)</f>
        <v>Rural</v>
      </c>
    </row>
    <row r="1350" spans="1:5" x14ac:dyDescent="0.25">
      <c r="A1350" s="2" t="s">
        <v>1348</v>
      </c>
      <c r="B1350" s="2" t="s">
        <v>333</v>
      </c>
      <c r="C1350" s="2">
        <v>29020</v>
      </c>
      <c r="D1350" s="2">
        <v>0.94340000000000002</v>
      </c>
      <c r="E1350" s="2" t="str">
        <f>VLOOKUP(A1350, Sheet3!$J$1:$K$3273, 2, FALSE)</f>
        <v>Urban</v>
      </c>
    </row>
    <row r="1351" spans="1:5" x14ac:dyDescent="0.25">
      <c r="A1351" s="2" t="s">
        <v>1820</v>
      </c>
      <c r="B1351" s="2" t="s">
        <v>163</v>
      </c>
      <c r="C1351" s="2">
        <v>12580</v>
      </c>
      <c r="D1351" s="2">
        <v>0.95810000000000006</v>
      </c>
      <c r="E1351" s="2" t="str">
        <f>VLOOKUP(A1351, Sheet3!$J$1:$K$3273, 2, FALSE)</f>
        <v>Urban</v>
      </c>
    </row>
    <row r="1352" spans="1:5" x14ac:dyDescent="0.25">
      <c r="A1352" s="2" t="s">
        <v>2135</v>
      </c>
      <c r="B1352" s="2" t="s">
        <v>612</v>
      </c>
      <c r="C1352" s="2">
        <v>26</v>
      </c>
      <c r="D1352" s="2">
        <v>0.78550000000000009</v>
      </c>
      <c r="E1352" s="2" t="str">
        <f>VLOOKUP(A1352, Sheet3!$J$1:$K$3273, 2, FALSE)</f>
        <v>Rural</v>
      </c>
    </row>
    <row r="1353" spans="1:5" x14ac:dyDescent="0.25">
      <c r="A1353" s="2" t="s">
        <v>2306</v>
      </c>
      <c r="B1353" s="2" t="s">
        <v>281</v>
      </c>
      <c r="C1353" s="2">
        <v>24260</v>
      </c>
      <c r="D1353" s="2">
        <v>0.95810000000000006</v>
      </c>
      <c r="E1353" s="2" t="str">
        <f>VLOOKUP(A1353, Sheet3!$J$1:$K$3273, 2, FALSE)</f>
        <v>Urban</v>
      </c>
    </row>
    <row r="1354" spans="1:5" x14ac:dyDescent="0.25">
      <c r="A1354" s="2" t="s">
        <v>3303</v>
      </c>
      <c r="B1354" s="2" t="s">
        <v>631</v>
      </c>
      <c r="C1354" s="2">
        <v>45</v>
      </c>
      <c r="D1354" s="2">
        <v>0.81310000000000004</v>
      </c>
      <c r="E1354" s="2" t="str">
        <f>VLOOKUP(A1354, Sheet3!$J$1:$K$3273, 2, FALSE)</f>
        <v>Rural</v>
      </c>
    </row>
    <row r="1355" spans="1:5" x14ac:dyDescent="0.25">
      <c r="A1355" s="2" t="s">
        <v>2136</v>
      </c>
      <c r="B1355" s="2" t="s">
        <v>612</v>
      </c>
      <c r="C1355" s="2">
        <v>26</v>
      </c>
      <c r="D1355" s="2">
        <v>0.78550000000000009</v>
      </c>
      <c r="E1355" s="2" t="str">
        <f>VLOOKUP(A1355, Sheet3!$J$1:$K$3273, 2, FALSE)</f>
        <v>Rural</v>
      </c>
    </row>
    <row r="1356" spans="1:5" x14ac:dyDescent="0.25">
      <c r="A1356" s="2" t="s">
        <v>1951</v>
      </c>
      <c r="B1356" s="2" t="s">
        <v>610</v>
      </c>
      <c r="C1356" s="2">
        <v>24</v>
      </c>
      <c r="D1356" s="2">
        <v>0.90450000000000008</v>
      </c>
      <c r="E1356" s="2" t="str">
        <f>VLOOKUP(A1356, Sheet3!$J$1:$K$3273, 2, FALSE)</f>
        <v>Rural</v>
      </c>
    </row>
    <row r="1357" spans="1:5" x14ac:dyDescent="0.25">
      <c r="A1357" s="2" t="s">
        <v>2385</v>
      </c>
      <c r="B1357" s="2" t="s">
        <v>400</v>
      </c>
      <c r="C1357" s="2">
        <v>35614</v>
      </c>
      <c r="D1357" s="2">
        <v>1.2745</v>
      </c>
      <c r="E1357" s="2" t="str">
        <f>VLOOKUP(A1357, Sheet3!$J$1:$K$3273, 2, FALSE)</f>
        <v>Urban</v>
      </c>
    </row>
    <row r="1358" spans="1:5" x14ac:dyDescent="0.25">
      <c r="A1358" s="2" t="s">
        <v>3304</v>
      </c>
      <c r="B1358" s="2" t="s">
        <v>253</v>
      </c>
      <c r="C1358" s="2">
        <v>21340</v>
      </c>
      <c r="D1358" s="2">
        <v>0.78890000000000005</v>
      </c>
      <c r="E1358" s="2" t="str">
        <f>VLOOKUP(A1358, Sheet3!$J$1:$K$3273, 2, FALSE)</f>
        <v>Urban</v>
      </c>
    </row>
    <row r="1359" spans="1:5" x14ac:dyDescent="0.25">
      <c r="A1359" s="2" t="s">
        <v>893</v>
      </c>
      <c r="B1359" s="2" t="s">
        <v>592</v>
      </c>
      <c r="C1359" s="2">
        <v>6</v>
      </c>
      <c r="D1359" s="2">
        <v>1.0081</v>
      </c>
      <c r="E1359" s="2" t="str">
        <f>VLOOKUP(A1359, Sheet3!$J$1:$K$3273, 2, FALSE)</f>
        <v>Rural</v>
      </c>
    </row>
    <row r="1360" spans="1:5" x14ac:dyDescent="0.25">
      <c r="A1360" s="2" t="s">
        <v>2764</v>
      </c>
      <c r="B1360" s="2" t="s">
        <v>623</v>
      </c>
      <c r="C1360" s="2">
        <v>37</v>
      </c>
      <c r="D1360" s="2">
        <v>0.77029999999999998</v>
      </c>
      <c r="E1360" s="2" t="str">
        <f>VLOOKUP(A1360, Sheet3!$J$1:$K$3273, 2, FALSE)</f>
        <v>Rural</v>
      </c>
    </row>
    <row r="1361" spans="1:5" x14ac:dyDescent="0.25">
      <c r="A1361" s="2" t="s">
        <v>3062</v>
      </c>
      <c r="B1361" s="2" t="s">
        <v>629</v>
      </c>
      <c r="C1361" s="2">
        <v>43</v>
      </c>
      <c r="D1361" s="2">
        <v>0.78860000000000008</v>
      </c>
      <c r="E1361" s="2" t="str">
        <f>VLOOKUP(A1361, Sheet3!$J$1:$K$3273, 2, FALSE)</f>
        <v>Rural</v>
      </c>
    </row>
    <row r="1362" spans="1:5" x14ac:dyDescent="0.25">
      <c r="A1362" s="2" t="s">
        <v>2941</v>
      </c>
      <c r="B1362" s="2" t="s">
        <v>467</v>
      </c>
      <c r="C1362" s="2">
        <v>41980</v>
      </c>
      <c r="D1362" s="2">
        <v>0.41860000000000003</v>
      </c>
      <c r="E1362" s="2" t="str">
        <f>VLOOKUP(A1362, Sheet3!$J$1:$K$3273, 2, FALSE)</f>
        <v>Urban</v>
      </c>
    </row>
    <row r="1363" spans="1:5" x14ac:dyDescent="0.25">
      <c r="A1363" s="2" t="s">
        <v>823</v>
      </c>
      <c r="B1363" s="2" t="s">
        <v>591</v>
      </c>
      <c r="C1363" s="2">
        <v>5</v>
      </c>
      <c r="D1363" s="2">
        <v>1.2890000000000001</v>
      </c>
      <c r="E1363" s="2" t="str">
        <f>VLOOKUP(A1363, Sheet3!$J$1:$K$3273, 2, FALSE)</f>
        <v>Rural</v>
      </c>
    </row>
    <row r="1364" spans="1:5" x14ac:dyDescent="0.25">
      <c r="A1364" s="2" t="s">
        <v>1451</v>
      </c>
      <c r="B1364" s="2" t="s">
        <v>602</v>
      </c>
      <c r="C1364" s="2">
        <v>16</v>
      </c>
      <c r="D1364" s="2">
        <v>0.84020000000000006</v>
      </c>
      <c r="E1364" s="2" t="str">
        <f>VLOOKUP(A1364, Sheet3!$J$1:$K$3273, 2, FALSE)</f>
        <v>Rural</v>
      </c>
    </row>
    <row r="1365" spans="1:5" x14ac:dyDescent="0.25">
      <c r="A1365" s="2" t="s">
        <v>2358</v>
      </c>
      <c r="B1365" s="2" t="s">
        <v>615</v>
      </c>
      <c r="C1365" s="2">
        <v>29</v>
      </c>
      <c r="D1365" s="2">
        <v>0.89880000000000004</v>
      </c>
      <c r="E1365" s="2" t="str">
        <f>VLOOKUP(A1365, Sheet3!$J$1:$K$3273, 2, FALSE)</f>
        <v>Rural</v>
      </c>
    </row>
    <row r="1366" spans="1:5" x14ac:dyDescent="0.25">
      <c r="A1366" s="2" t="s">
        <v>2036</v>
      </c>
      <c r="B1366" s="2" t="s">
        <v>611</v>
      </c>
      <c r="C1366" s="2">
        <v>25</v>
      </c>
      <c r="D1366" s="2">
        <v>0.74970000000000003</v>
      </c>
      <c r="E1366" s="2" t="str">
        <f>VLOOKUP(A1366, Sheet3!$J$1:$K$3273, 2, FALSE)</f>
        <v>Rural</v>
      </c>
    </row>
    <row r="1367" spans="1:5" x14ac:dyDescent="0.25">
      <c r="A1367" s="2" t="s">
        <v>3139</v>
      </c>
      <c r="B1367" s="2" t="s">
        <v>630</v>
      </c>
      <c r="C1367" s="2">
        <v>44</v>
      </c>
      <c r="D1367" s="2">
        <v>0.70760000000000001</v>
      </c>
      <c r="E1367" s="2" t="str">
        <f>VLOOKUP(A1367, Sheet3!$J$1:$K$3273, 2, FALSE)</f>
        <v>Rural</v>
      </c>
    </row>
    <row r="1368" spans="1:5" x14ac:dyDescent="0.25">
      <c r="A1368" s="2" t="s">
        <v>3305</v>
      </c>
      <c r="B1368" s="2" t="s">
        <v>228</v>
      </c>
      <c r="C1368" s="2">
        <v>19124</v>
      </c>
      <c r="D1368" s="2">
        <v>0.97470000000000001</v>
      </c>
      <c r="E1368" s="2" t="str">
        <f>VLOOKUP(A1368, Sheet3!$J$1:$K$3273, 2, FALSE)</f>
        <v>Urban</v>
      </c>
    </row>
    <row r="1369" spans="1:5" x14ac:dyDescent="0.25">
      <c r="A1369" s="2" t="s">
        <v>2386</v>
      </c>
      <c r="B1369" s="2" t="s">
        <v>396</v>
      </c>
      <c r="C1369" s="2">
        <v>35084</v>
      </c>
      <c r="D1369" s="2">
        <v>1.1113</v>
      </c>
      <c r="E1369" s="2" t="str">
        <f>VLOOKUP(A1369, Sheet3!$J$1:$K$3273, 2, FALSE)</f>
        <v>Urban</v>
      </c>
    </row>
    <row r="1370" spans="1:5" x14ac:dyDescent="0.25">
      <c r="A1370" s="2" t="s">
        <v>2874</v>
      </c>
      <c r="B1370" s="2" t="s">
        <v>625</v>
      </c>
      <c r="C1370" s="2">
        <v>39</v>
      </c>
      <c r="D1370" s="2">
        <v>0.7984</v>
      </c>
      <c r="E1370" s="2" t="str">
        <f>VLOOKUP(A1370, Sheet3!$J$1:$K$3273, 2, FALSE)</f>
        <v>Rural</v>
      </c>
    </row>
    <row r="1371" spans="1:5" x14ac:dyDescent="0.25">
      <c r="A1371" s="2" t="s">
        <v>1349</v>
      </c>
      <c r="B1371" s="2" t="s">
        <v>601</v>
      </c>
      <c r="C1371" s="2">
        <v>15</v>
      </c>
      <c r="D1371" s="2">
        <v>0.83190000000000008</v>
      </c>
      <c r="E1371" s="2" t="str">
        <f>VLOOKUP(A1371, Sheet3!$J$1:$K$3273, 2, FALSE)</f>
        <v>Rural</v>
      </c>
    </row>
    <row r="1372" spans="1:5" x14ac:dyDescent="0.25">
      <c r="A1372" s="2" t="s">
        <v>1876</v>
      </c>
      <c r="B1372" s="2" t="s">
        <v>609</v>
      </c>
      <c r="C1372" s="2">
        <v>23</v>
      </c>
      <c r="D1372" s="2">
        <v>0.83679999999999999</v>
      </c>
      <c r="E1372" s="2" t="str">
        <f>VLOOKUP(A1372, Sheet3!$J$1:$K$3273, 2, FALSE)</f>
        <v>Rural</v>
      </c>
    </row>
    <row r="1373" spans="1:5" x14ac:dyDescent="0.25">
      <c r="A1373" s="2" t="s">
        <v>2683</v>
      </c>
      <c r="B1373" s="2" t="s">
        <v>622</v>
      </c>
      <c r="C1373" s="2">
        <v>36</v>
      </c>
      <c r="D1373" s="2">
        <v>0.81040000000000001</v>
      </c>
      <c r="E1373" s="2" t="str">
        <f>VLOOKUP(A1373, Sheet3!$J$1:$K$3273, 2, FALSE)</f>
        <v>Rural</v>
      </c>
    </row>
    <row r="1374" spans="1:5" x14ac:dyDescent="0.25">
      <c r="A1374" s="2" t="s">
        <v>3063</v>
      </c>
      <c r="B1374" s="2" t="s">
        <v>629</v>
      </c>
      <c r="C1374" s="2">
        <v>43</v>
      </c>
      <c r="D1374" s="2">
        <v>0.78860000000000008</v>
      </c>
      <c r="E1374" s="2" t="str">
        <f>VLOOKUP(A1374, Sheet3!$J$1:$K$3273, 2, FALSE)</f>
        <v>Rural</v>
      </c>
    </row>
    <row r="1375" spans="1:5" x14ac:dyDescent="0.25">
      <c r="A1375" s="2" t="s">
        <v>3306</v>
      </c>
      <c r="B1375" s="2" t="s">
        <v>631</v>
      </c>
      <c r="C1375" s="2">
        <v>45</v>
      </c>
      <c r="D1375" s="2">
        <v>0.81310000000000004</v>
      </c>
      <c r="E1375" s="2" t="str">
        <f>VLOOKUP(A1375, Sheet3!$J$1:$K$3273, 2, FALSE)</f>
        <v>Rural</v>
      </c>
    </row>
    <row r="1376" spans="1:5" x14ac:dyDescent="0.25">
      <c r="A1376" s="2" t="s">
        <v>2539</v>
      </c>
      <c r="B1376" s="2" t="s">
        <v>620</v>
      </c>
      <c r="C1376" s="2">
        <v>34</v>
      </c>
      <c r="D1376" s="2">
        <v>0.77980000000000005</v>
      </c>
      <c r="E1376" s="2" t="str">
        <f>VLOOKUP(A1376, Sheet3!$J$1:$K$3273, 2, FALSE)</f>
        <v>Rural</v>
      </c>
    </row>
    <row r="1377" spans="1:5" x14ac:dyDescent="0.25">
      <c r="A1377" s="2" t="s">
        <v>3064</v>
      </c>
      <c r="B1377" s="2" t="s">
        <v>629</v>
      </c>
      <c r="C1377" s="2">
        <v>43</v>
      </c>
      <c r="D1377" s="2">
        <v>0.78860000000000008</v>
      </c>
      <c r="E1377" s="2" t="str">
        <f>VLOOKUP(A1377, Sheet3!$J$1:$K$3273, 2, FALSE)</f>
        <v>Rural</v>
      </c>
    </row>
    <row r="1378" spans="1:5" x14ac:dyDescent="0.25">
      <c r="A1378" s="2" t="s">
        <v>3784</v>
      </c>
      <c r="B1378" s="2" t="s">
        <v>602</v>
      </c>
      <c r="C1378" s="2">
        <v>16</v>
      </c>
      <c r="D1378" s="2">
        <v>0.84020000000000006</v>
      </c>
      <c r="E1378" s="3" t="s">
        <v>4</v>
      </c>
    </row>
    <row r="1379" spans="1:5" x14ac:dyDescent="0.25">
      <c r="A1379" s="2" t="s">
        <v>1751</v>
      </c>
      <c r="B1379" s="2" t="s">
        <v>335</v>
      </c>
      <c r="C1379" s="2">
        <v>29180</v>
      </c>
      <c r="D1379" s="2">
        <v>0.78339999999999999</v>
      </c>
      <c r="E1379" s="2" t="str">
        <f>VLOOKUP(A1379, Sheet3!$J$1:$K$3273, 2, FALSE)</f>
        <v>Urban</v>
      </c>
    </row>
    <row r="1380" spans="1:5" x14ac:dyDescent="0.25">
      <c r="A1380" s="2" t="s">
        <v>1752</v>
      </c>
      <c r="B1380" s="2" t="s">
        <v>166</v>
      </c>
      <c r="C1380" s="2">
        <v>12940</v>
      </c>
      <c r="D1380" s="2">
        <v>0.79880000000000007</v>
      </c>
      <c r="E1380" s="2" t="str">
        <f>VLOOKUP(A1380, Sheet3!$J$1:$K$3273, 2, FALSE)</f>
        <v>Urban</v>
      </c>
    </row>
    <row r="1381" spans="1:5" x14ac:dyDescent="0.25">
      <c r="A1381" s="2" t="s">
        <v>3781</v>
      </c>
      <c r="B1381" s="2" t="s">
        <v>598</v>
      </c>
      <c r="C1381" s="2">
        <v>13</v>
      </c>
      <c r="D1381" s="2">
        <v>0.80090000000000006</v>
      </c>
      <c r="E1381" s="3" t="s">
        <v>4</v>
      </c>
    </row>
    <row r="1382" spans="1:5" x14ac:dyDescent="0.25">
      <c r="A1382" s="2" t="s">
        <v>1452</v>
      </c>
      <c r="B1382" s="2" t="s">
        <v>602</v>
      </c>
      <c r="C1382" s="2">
        <v>16</v>
      </c>
      <c r="D1382" s="2">
        <v>0.84020000000000006</v>
      </c>
      <c r="E1382" s="2" t="str">
        <f>VLOOKUP(A1382, Sheet3!$J$1:$K$3273, 2, FALSE)</f>
        <v>Rural</v>
      </c>
    </row>
    <row r="1383" spans="1:5" x14ac:dyDescent="0.25">
      <c r="A1383" s="2" t="s">
        <v>1196</v>
      </c>
      <c r="B1383" s="2" t="s">
        <v>598</v>
      </c>
      <c r="C1383" s="2">
        <v>13</v>
      </c>
      <c r="D1383" s="2">
        <v>0.80090000000000006</v>
      </c>
      <c r="E1383" s="2" t="str">
        <f>VLOOKUP(A1383, Sheet3!$J$1:$K$3273, 2, FALSE)</f>
        <v>Rural</v>
      </c>
    </row>
    <row r="1384" spans="1:5" x14ac:dyDescent="0.25">
      <c r="A1384" s="2" t="s">
        <v>3782</v>
      </c>
      <c r="B1384" s="2" t="s">
        <v>600</v>
      </c>
      <c r="C1384" s="2">
        <v>14</v>
      </c>
      <c r="D1384" s="2">
        <v>0.82420000000000004</v>
      </c>
      <c r="E1384" s="3" t="s">
        <v>4</v>
      </c>
    </row>
    <row r="1385" spans="1:5" x14ac:dyDescent="0.25">
      <c r="A1385" s="2" t="s">
        <v>824</v>
      </c>
      <c r="B1385" s="2" t="s">
        <v>248</v>
      </c>
      <c r="C1385" s="2">
        <v>20940</v>
      </c>
      <c r="D1385" s="2">
        <v>0.90880000000000005</v>
      </c>
      <c r="E1385" s="2" t="str">
        <f>VLOOKUP(A1385, Sheet3!$J$1:$K$3273, 2, FALSE)</f>
        <v>Urban</v>
      </c>
    </row>
    <row r="1386" spans="1:5" x14ac:dyDescent="0.25">
      <c r="A1386" s="2" t="s">
        <v>3783</v>
      </c>
      <c r="B1386" s="2" t="s">
        <v>601</v>
      </c>
      <c r="C1386" s="2">
        <v>15</v>
      </c>
      <c r="D1386" s="2">
        <v>0.83190000000000008</v>
      </c>
      <c r="E1386" s="3" t="s">
        <v>4</v>
      </c>
    </row>
    <row r="1387" spans="1:5" x14ac:dyDescent="0.25">
      <c r="A1387" s="2" t="s">
        <v>769</v>
      </c>
      <c r="B1387" s="2" t="s">
        <v>590</v>
      </c>
      <c r="C1387" s="2">
        <v>4</v>
      </c>
      <c r="D1387" s="2">
        <v>0.7278</v>
      </c>
      <c r="E1387" s="2" t="str">
        <f>VLOOKUP(A1387, Sheet3!$J$1:$K$3273, 2, FALSE)</f>
        <v>Rural</v>
      </c>
    </row>
    <row r="1388" spans="1:5" x14ac:dyDescent="0.25">
      <c r="A1388" s="2" t="s">
        <v>971</v>
      </c>
      <c r="B1388" s="2" t="s">
        <v>477</v>
      </c>
      <c r="C1388" s="2">
        <v>42680</v>
      </c>
      <c r="D1388" s="2">
        <v>0.7984</v>
      </c>
      <c r="E1388" s="2" t="str">
        <f>VLOOKUP(A1388, Sheet3!$J$1:$K$3273, 2, FALSE)</f>
        <v>Urban</v>
      </c>
    </row>
    <row r="1389" spans="1:5" x14ac:dyDescent="0.25">
      <c r="A1389" s="2" t="s">
        <v>2875</v>
      </c>
      <c r="B1389" s="2" t="s">
        <v>625</v>
      </c>
      <c r="C1389" s="2">
        <v>39</v>
      </c>
      <c r="D1389" s="2">
        <v>0.7984</v>
      </c>
      <c r="E1389" s="2" t="str">
        <f>VLOOKUP(A1389, Sheet3!$J$1:$K$3273, 2, FALSE)</f>
        <v>Rural</v>
      </c>
    </row>
    <row r="1390" spans="1:5" x14ac:dyDescent="0.25">
      <c r="A1390" s="2" t="s">
        <v>1877</v>
      </c>
      <c r="B1390" s="2" t="s">
        <v>342</v>
      </c>
      <c r="C1390" s="2">
        <v>29620</v>
      </c>
      <c r="D1390" s="2">
        <v>0.98350000000000004</v>
      </c>
      <c r="E1390" s="2" t="str">
        <f>VLOOKUP(A1390, Sheet3!$J$1:$K$3273, 2, FALSE)</f>
        <v>Urban</v>
      </c>
    </row>
    <row r="1391" spans="1:5" x14ac:dyDescent="0.25">
      <c r="A1391" s="2" t="s">
        <v>825</v>
      </c>
      <c r="B1391" s="2" t="s">
        <v>591</v>
      </c>
      <c r="C1391" s="2">
        <v>5</v>
      </c>
      <c r="D1391" s="2">
        <v>1.2890000000000001</v>
      </c>
      <c r="E1391" s="2" t="str">
        <f>VLOOKUP(A1391, Sheet3!$J$1:$K$3273, 2, FALSE)</f>
        <v>Rural</v>
      </c>
    </row>
    <row r="1392" spans="1:5" x14ac:dyDescent="0.25">
      <c r="A1392" s="2" t="s">
        <v>1878</v>
      </c>
      <c r="B1392" s="2" t="s">
        <v>609</v>
      </c>
      <c r="C1392" s="2">
        <v>23</v>
      </c>
      <c r="D1392" s="2">
        <v>0.83679999999999999</v>
      </c>
      <c r="E1392" s="2" t="str">
        <f>VLOOKUP(A1392, Sheet3!$J$1:$K$3273, 2, FALSE)</f>
        <v>Rural</v>
      </c>
    </row>
    <row r="1393" spans="1:5" x14ac:dyDescent="0.25">
      <c r="A1393" s="2" t="s">
        <v>1879</v>
      </c>
      <c r="B1393" s="2" t="s">
        <v>609</v>
      </c>
      <c r="C1393" s="2">
        <v>23</v>
      </c>
      <c r="D1393" s="2">
        <v>0.83679999999999999</v>
      </c>
      <c r="E1393" s="2" t="str">
        <f>VLOOKUP(A1393, Sheet3!$J$1:$K$3273, 2, FALSE)</f>
        <v>Rural</v>
      </c>
    </row>
    <row r="1394" spans="1:5" x14ac:dyDescent="0.25">
      <c r="A1394" s="2" t="s">
        <v>1453</v>
      </c>
      <c r="B1394" s="2" t="s">
        <v>602</v>
      </c>
      <c r="C1394" s="2">
        <v>16</v>
      </c>
      <c r="D1394" s="2">
        <v>0.84020000000000006</v>
      </c>
      <c r="E1394" s="2" t="str">
        <f>VLOOKUP(A1394, Sheet3!$J$1:$K$3273, 2, FALSE)</f>
        <v>Rural</v>
      </c>
    </row>
    <row r="1395" spans="1:5" x14ac:dyDescent="0.25">
      <c r="A1395" s="2" t="s">
        <v>3701</v>
      </c>
      <c r="B1395" s="2" t="s">
        <v>363</v>
      </c>
      <c r="C1395" s="2">
        <v>31540</v>
      </c>
      <c r="D1395" s="2">
        <v>1.0573000000000001</v>
      </c>
      <c r="E1395" s="2" t="str">
        <f>VLOOKUP(A1395, Sheet3!$J$1:$K$3273, 2, FALSE)</f>
        <v>Urban</v>
      </c>
    </row>
    <row r="1396" spans="1:5" x14ac:dyDescent="0.25">
      <c r="A1396" s="2" t="s">
        <v>2540</v>
      </c>
      <c r="B1396" s="2" t="s">
        <v>206</v>
      </c>
      <c r="C1396" s="2">
        <v>16740</v>
      </c>
      <c r="D1396" s="2">
        <v>0.93620000000000003</v>
      </c>
      <c r="E1396" s="2" t="str">
        <f>VLOOKUP(A1396, Sheet3!$J$1:$K$3273, 2, FALSE)</f>
        <v>Urban</v>
      </c>
    </row>
    <row r="1397" spans="1:5" x14ac:dyDescent="0.25">
      <c r="A1397" s="2" t="s">
        <v>3307</v>
      </c>
      <c r="B1397" s="2" t="s">
        <v>461</v>
      </c>
      <c r="C1397" s="2">
        <v>41660</v>
      </c>
      <c r="D1397" s="2">
        <v>0.81100000000000005</v>
      </c>
      <c r="E1397" s="2" t="str">
        <f>VLOOKUP(A1397, Sheet3!$J$1:$K$3273, 2, FALSE)</f>
        <v>Urban</v>
      </c>
    </row>
    <row r="1398" spans="1:5" x14ac:dyDescent="0.25">
      <c r="A1398" s="2" t="s">
        <v>1880</v>
      </c>
      <c r="B1398" s="2" t="s">
        <v>609</v>
      </c>
      <c r="C1398" s="2">
        <v>23</v>
      </c>
      <c r="D1398" s="2">
        <v>0.83679999999999999</v>
      </c>
      <c r="E1398" s="2" t="str">
        <f>VLOOKUP(A1398, Sheet3!$J$1:$K$3273, 2, FALSE)</f>
        <v>Rural</v>
      </c>
    </row>
    <row r="1399" spans="1:5" x14ac:dyDescent="0.25">
      <c r="A1399" s="2" t="s">
        <v>2137</v>
      </c>
      <c r="B1399" s="2" t="s">
        <v>612</v>
      </c>
      <c r="C1399" s="2">
        <v>26</v>
      </c>
      <c r="D1399" s="2">
        <v>0.78550000000000009</v>
      </c>
      <c r="E1399" s="2" t="str">
        <f>VLOOKUP(A1399, Sheet3!$J$1:$K$3273, 2, FALSE)</f>
        <v>Rural</v>
      </c>
    </row>
    <row r="1400" spans="1:5" x14ac:dyDescent="0.25">
      <c r="A1400" s="2" t="s">
        <v>3450</v>
      </c>
      <c r="B1400" s="2" t="s">
        <v>632</v>
      </c>
      <c r="C1400" s="2">
        <v>46</v>
      </c>
      <c r="D1400" s="2">
        <v>0.88960000000000006</v>
      </c>
      <c r="E1400" s="2" t="str">
        <f>VLOOKUP(A1400, Sheet3!$J$1:$K$3273, 2, FALSE)</f>
        <v>Rural</v>
      </c>
    </row>
    <row r="1401" spans="1:5" x14ac:dyDescent="0.25">
      <c r="A1401" s="2" t="s">
        <v>3702</v>
      </c>
      <c r="B1401" s="2" t="s">
        <v>637</v>
      </c>
      <c r="C1401" s="2">
        <v>52</v>
      </c>
      <c r="D1401" s="2">
        <v>0.8832000000000001</v>
      </c>
      <c r="E1401" s="2" t="str">
        <f>VLOOKUP(A1401, Sheet3!$J$1:$K$3273, 2, FALSE)</f>
        <v>Rural</v>
      </c>
    </row>
    <row r="1402" spans="1:5" x14ac:dyDescent="0.25">
      <c r="A1402" s="2" t="s">
        <v>1252</v>
      </c>
      <c r="B1402" s="2" t="s">
        <v>600</v>
      </c>
      <c r="C1402" s="2">
        <v>14</v>
      </c>
      <c r="D1402" s="2">
        <v>0.82420000000000004</v>
      </c>
      <c r="E1402" s="2" t="str">
        <f>VLOOKUP(A1402, Sheet3!$J$1:$K$3273, 2, FALSE)</f>
        <v>Rural</v>
      </c>
    </row>
    <row r="1403" spans="1:5" x14ac:dyDescent="0.25">
      <c r="A1403" s="2" t="s">
        <v>1084</v>
      </c>
      <c r="B1403" s="2" t="s">
        <v>596</v>
      </c>
      <c r="C1403" s="2">
        <v>11</v>
      </c>
      <c r="D1403" s="2">
        <v>0.74040000000000006</v>
      </c>
      <c r="E1403" s="2" t="str">
        <f>VLOOKUP(A1403, Sheet3!$J$1:$K$3273, 2, FALSE)</f>
        <v>Rural</v>
      </c>
    </row>
    <row r="1404" spans="1:5" x14ac:dyDescent="0.25">
      <c r="A1404" s="2" t="s">
        <v>2942</v>
      </c>
      <c r="B1404" s="2" t="s">
        <v>138</v>
      </c>
      <c r="C1404" s="2">
        <v>10380</v>
      </c>
      <c r="D1404" s="2">
        <v>0.3211</v>
      </c>
      <c r="E1404" s="2" t="str">
        <f>VLOOKUP(A1404, Sheet3!$J$1:$K$3273, 2, FALSE)</f>
        <v>Urban</v>
      </c>
    </row>
    <row r="1405" spans="1:5" x14ac:dyDescent="0.25">
      <c r="A1405" s="2" t="s">
        <v>1881</v>
      </c>
      <c r="B1405" s="2" t="s">
        <v>609</v>
      </c>
      <c r="C1405" s="2">
        <v>23</v>
      </c>
      <c r="D1405" s="2">
        <v>0.83679999999999999</v>
      </c>
      <c r="E1405" s="2" t="str">
        <f>VLOOKUP(A1405, Sheet3!$J$1:$K$3273, 2, FALSE)</f>
        <v>Rural</v>
      </c>
    </row>
    <row r="1406" spans="1:5" x14ac:dyDescent="0.25">
      <c r="A1406" s="2" t="s">
        <v>1952</v>
      </c>
      <c r="B1406" s="2" t="s">
        <v>378</v>
      </c>
      <c r="C1406" s="2">
        <v>33460</v>
      </c>
      <c r="D1406" s="2">
        <v>1.1356000000000002</v>
      </c>
      <c r="E1406" s="2" t="str">
        <f>VLOOKUP(A1406, Sheet3!$J$1:$K$3273, 2, FALSE)</f>
        <v>Urban</v>
      </c>
    </row>
    <row r="1407" spans="1:5" x14ac:dyDescent="0.25">
      <c r="A1407" s="2" t="s">
        <v>3600</v>
      </c>
      <c r="B1407" s="2" t="s">
        <v>635</v>
      </c>
      <c r="C1407" s="2">
        <v>50</v>
      </c>
      <c r="D1407" s="2">
        <v>1.0179</v>
      </c>
      <c r="E1407" s="2" t="str">
        <f>VLOOKUP(A1407, Sheet3!$J$1:$K$3273, 2, FALSE)</f>
        <v>Rural</v>
      </c>
    </row>
    <row r="1408" spans="1:5" x14ac:dyDescent="0.25">
      <c r="A1408" s="2" t="s">
        <v>3534</v>
      </c>
      <c r="B1408" s="2" t="s">
        <v>517</v>
      </c>
      <c r="C1408" s="2">
        <v>47260</v>
      </c>
      <c r="D1408" s="2">
        <v>0.8841</v>
      </c>
      <c r="E1408" s="2" t="str">
        <f>VLOOKUP(A1408, Sheet3!$J$1:$K$3273, 2, FALSE)</f>
        <v>Urban</v>
      </c>
    </row>
    <row r="1409" spans="1:5" x14ac:dyDescent="0.25">
      <c r="A1409" s="2" t="s">
        <v>2037</v>
      </c>
      <c r="B1409" s="2" t="s">
        <v>611</v>
      </c>
      <c r="C1409" s="2">
        <v>25</v>
      </c>
      <c r="D1409" s="2">
        <v>0.74970000000000003</v>
      </c>
      <c r="E1409" s="2" t="str">
        <f>VLOOKUP(A1409, Sheet3!$J$1:$K$3273, 2, FALSE)</f>
        <v>Rural</v>
      </c>
    </row>
    <row r="1410" spans="1:5" x14ac:dyDescent="0.25">
      <c r="A1410" s="2" t="s">
        <v>1953</v>
      </c>
      <c r="B1410" s="2" t="s">
        <v>610</v>
      </c>
      <c r="C1410" s="2">
        <v>24</v>
      </c>
      <c r="D1410" s="2">
        <v>0.90450000000000008</v>
      </c>
      <c r="E1410" s="2" t="str">
        <f>VLOOKUP(A1410, Sheet3!$J$1:$K$3273, 2, FALSE)</f>
        <v>Rural</v>
      </c>
    </row>
    <row r="1411" spans="1:5" x14ac:dyDescent="0.25">
      <c r="A1411" s="2" t="s">
        <v>2038</v>
      </c>
      <c r="B1411" s="2" t="s">
        <v>611</v>
      </c>
      <c r="C1411" s="2">
        <v>25</v>
      </c>
      <c r="D1411" s="2">
        <v>0.74970000000000003</v>
      </c>
      <c r="E1411" s="2" t="str">
        <f>VLOOKUP(A1411, Sheet3!$J$1:$K$3273, 2, FALSE)</f>
        <v>Rural</v>
      </c>
    </row>
    <row r="1412" spans="1:5" x14ac:dyDescent="0.25">
      <c r="A1412" s="2" t="s">
        <v>770</v>
      </c>
      <c r="B1412" s="2" t="s">
        <v>590</v>
      </c>
      <c r="C1412" s="2">
        <v>4</v>
      </c>
      <c r="D1412" s="2">
        <v>0.7278</v>
      </c>
      <c r="E1412" s="2" t="str">
        <f>VLOOKUP(A1412, Sheet3!$J$1:$K$3273, 2, FALSE)</f>
        <v>Rural</v>
      </c>
    </row>
    <row r="1413" spans="1:5" x14ac:dyDescent="0.25">
      <c r="A1413" s="2" t="s">
        <v>3308</v>
      </c>
      <c r="B1413" s="2" t="s">
        <v>631</v>
      </c>
      <c r="C1413" s="2">
        <v>45</v>
      </c>
      <c r="D1413" s="2">
        <v>0.81310000000000004</v>
      </c>
      <c r="E1413" s="2" t="str">
        <f>VLOOKUP(A1413, Sheet3!$J$1:$K$3273, 2, FALSE)</f>
        <v>Rural</v>
      </c>
    </row>
    <row r="1414" spans="1:5" x14ac:dyDescent="0.25">
      <c r="A1414" s="2" t="s">
        <v>674</v>
      </c>
      <c r="B1414" s="2" t="s">
        <v>587</v>
      </c>
      <c r="C1414" s="2">
        <v>1</v>
      </c>
      <c r="D1414" s="2">
        <v>0.66420000000000001</v>
      </c>
      <c r="E1414" s="2" t="str">
        <f>VLOOKUP(A1414, Sheet3!$J$1:$K$3273, 2, FALSE)</f>
        <v>Rural</v>
      </c>
    </row>
    <row r="1415" spans="1:5" x14ac:dyDescent="0.25">
      <c r="A1415" s="2" t="s">
        <v>771</v>
      </c>
      <c r="B1415" s="2" t="s">
        <v>590</v>
      </c>
      <c r="C1415" s="2">
        <v>4</v>
      </c>
      <c r="D1415" s="2">
        <v>0.7278</v>
      </c>
      <c r="E1415" s="2" t="str">
        <f>VLOOKUP(A1415, Sheet3!$J$1:$K$3273, 2, FALSE)</f>
        <v>Rural</v>
      </c>
    </row>
    <row r="1416" spans="1:5" x14ac:dyDescent="0.25">
      <c r="A1416" s="2" t="s">
        <v>894</v>
      </c>
      <c r="B1416" s="2" t="s">
        <v>592</v>
      </c>
      <c r="C1416" s="2">
        <v>6</v>
      </c>
      <c r="D1416" s="2">
        <v>1.0081</v>
      </c>
      <c r="E1416" s="2" t="str">
        <f>VLOOKUP(A1416, Sheet3!$J$1:$K$3273, 2, FALSE)</f>
        <v>Rural</v>
      </c>
    </row>
    <row r="1417" spans="1:5" x14ac:dyDescent="0.25">
      <c r="A1417" s="2" t="s">
        <v>972</v>
      </c>
      <c r="B1417" s="2" t="s">
        <v>595</v>
      </c>
      <c r="C1417" s="2">
        <v>10</v>
      </c>
      <c r="D1417" s="2">
        <v>0.81900000000000006</v>
      </c>
      <c r="E1417" s="2" t="str">
        <f>VLOOKUP(A1417, Sheet3!$J$1:$K$3273, 2, FALSE)</f>
        <v>Rural</v>
      </c>
    </row>
    <row r="1418" spans="1:5" x14ac:dyDescent="0.25">
      <c r="A1418" s="2" t="s">
        <v>1085</v>
      </c>
      <c r="B1418" s="2" t="s">
        <v>596</v>
      </c>
      <c r="C1418" s="2">
        <v>11</v>
      </c>
      <c r="D1418" s="2">
        <v>0.74040000000000006</v>
      </c>
      <c r="E1418" s="2" t="str">
        <f>VLOOKUP(A1418, Sheet3!$J$1:$K$3273, 2, FALSE)</f>
        <v>Rural</v>
      </c>
    </row>
    <row r="1419" spans="1:5" x14ac:dyDescent="0.25">
      <c r="A1419" s="2" t="s">
        <v>1454</v>
      </c>
      <c r="B1419" s="2" t="s">
        <v>602</v>
      </c>
      <c r="C1419" s="2">
        <v>16</v>
      </c>
      <c r="D1419" s="2">
        <v>0.84020000000000006</v>
      </c>
      <c r="E1419" s="2" t="str">
        <f>VLOOKUP(A1419, Sheet3!$J$1:$K$3273, 2, FALSE)</f>
        <v>Rural</v>
      </c>
    </row>
    <row r="1420" spans="1:5" x14ac:dyDescent="0.25">
      <c r="A1420" s="2" t="s">
        <v>1253</v>
      </c>
      <c r="B1420" s="2" t="s">
        <v>198</v>
      </c>
      <c r="C1420" s="2">
        <v>16060</v>
      </c>
      <c r="D1420" s="2">
        <v>0.82210000000000005</v>
      </c>
      <c r="E1420" s="2" t="str">
        <f>VLOOKUP(A1420, Sheet3!$J$1:$K$3273, 2, FALSE)</f>
        <v>Urban</v>
      </c>
    </row>
    <row r="1421" spans="1:5" x14ac:dyDescent="0.25">
      <c r="A1421" s="2" t="s">
        <v>1350</v>
      </c>
      <c r="B1421" s="2" t="s">
        <v>601</v>
      </c>
      <c r="C1421" s="2">
        <v>15</v>
      </c>
      <c r="D1421" s="2">
        <v>0.83190000000000008</v>
      </c>
      <c r="E1421" s="2" t="str">
        <f>VLOOKUP(A1421, Sheet3!$J$1:$K$3273, 2, FALSE)</f>
        <v>Rural</v>
      </c>
    </row>
    <row r="1422" spans="1:5" x14ac:dyDescent="0.25">
      <c r="A1422" s="2" t="s">
        <v>1547</v>
      </c>
      <c r="B1422" s="2" t="s">
        <v>505</v>
      </c>
      <c r="C1422" s="2">
        <v>45820</v>
      </c>
      <c r="D1422" s="2">
        <v>0.89590000000000003</v>
      </c>
      <c r="E1422" s="2" t="str">
        <f>VLOOKUP(A1422, Sheet3!$J$1:$K$3273, 2, FALSE)</f>
        <v>Urban</v>
      </c>
    </row>
    <row r="1423" spans="1:5" x14ac:dyDescent="0.25">
      <c r="A1423" s="2" t="s">
        <v>1663</v>
      </c>
      <c r="B1423" s="2" t="s">
        <v>604</v>
      </c>
      <c r="C1423" s="2">
        <v>18</v>
      </c>
      <c r="D1423" s="2">
        <v>0.79810000000000003</v>
      </c>
      <c r="E1423" s="2" t="str">
        <f>VLOOKUP(A1423, Sheet3!$J$1:$K$3273, 2, FALSE)</f>
        <v>Rural</v>
      </c>
    </row>
    <row r="1424" spans="1:5" x14ac:dyDescent="0.25">
      <c r="A1424" s="2" t="s">
        <v>1753</v>
      </c>
      <c r="B1424" s="2" t="s">
        <v>605</v>
      </c>
      <c r="C1424" s="2">
        <v>19</v>
      </c>
      <c r="D1424" s="2">
        <v>0.6956</v>
      </c>
      <c r="E1424" s="2" t="str">
        <f>VLOOKUP(A1424, Sheet3!$J$1:$K$3273, 2, FALSE)</f>
        <v>Rural</v>
      </c>
    </row>
    <row r="1425" spans="1:5" x14ac:dyDescent="0.25">
      <c r="A1425" s="2" t="s">
        <v>313</v>
      </c>
      <c r="B1425" s="2" t="s">
        <v>313</v>
      </c>
      <c r="C1425" s="2">
        <v>27100</v>
      </c>
      <c r="D1425" s="2">
        <v>0.88160000000000005</v>
      </c>
      <c r="E1425" s="2" t="str">
        <f>VLOOKUP(A1425, Sheet3!$J$1:$K$3273, 2, FALSE)</f>
        <v>Urban</v>
      </c>
    </row>
    <row r="1426" spans="1:5" x14ac:dyDescent="0.25">
      <c r="A1426" s="2" t="s">
        <v>1954</v>
      </c>
      <c r="B1426" s="2" t="s">
        <v>610</v>
      </c>
      <c r="C1426" s="2">
        <v>24</v>
      </c>
      <c r="D1426" s="2">
        <v>0.90450000000000008</v>
      </c>
      <c r="E1426" s="2" t="str">
        <f>VLOOKUP(A1426, Sheet3!$J$1:$K$3273, 2, FALSE)</f>
        <v>Rural</v>
      </c>
    </row>
    <row r="1427" spans="1:5" x14ac:dyDescent="0.25">
      <c r="A1427" s="2" t="s">
        <v>2138</v>
      </c>
      <c r="B1427" s="2" t="s">
        <v>327</v>
      </c>
      <c r="C1427" s="2">
        <v>28140</v>
      </c>
      <c r="D1427" s="2">
        <v>0.93510000000000004</v>
      </c>
      <c r="E1427" s="2" t="str">
        <f>VLOOKUP(A1427, Sheet3!$J$1:$K$3273, 2, FALSE)</f>
        <v>Urban</v>
      </c>
    </row>
    <row r="1428" spans="1:5" x14ac:dyDescent="0.25">
      <c r="A1428" s="2" t="s">
        <v>314</v>
      </c>
      <c r="B1428" s="2" t="s">
        <v>292</v>
      </c>
      <c r="C1428" s="2">
        <v>25060</v>
      </c>
      <c r="D1428" s="2">
        <v>0.76470000000000005</v>
      </c>
      <c r="E1428" s="2" t="str">
        <f>VLOOKUP(A1428, Sheet3!$J$1:$K$3273, 2, FALSE)</f>
        <v>Urban</v>
      </c>
    </row>
    <row r="1429" spans="1:5" x14ac:dyDescent="0.25">
      <c r="A1429" s="2" t="s">
        <v>2541</v>
      </c>
      <c r="B1429" s="2" t="s">
        <v>620</v>
      </c>
      <c r="C1429" s="2">
        <v>34</v>
      </c>
      <c r="D1429" s="2">
        <v>0.77980000000000005</v>
      </c>
      <c r="E1429" s="2" t="str">
        <f>VLOOKUP(A1429, Sheet3!$J$1:$K$3273, 2, FALSE)</f>
        <v>Rural</v>
      </c>
    </row>
    <row r="1430" spans="1:5" x14ac:dyDescent="0.25">
      <c r="A1430" s="2" t="s">
        <v>2684</v>
      </c>
      <c r="B1430" s="2" t="s">
        <v>622</v>
      </c>
      <c r="C1430" s="2">
        <v>36</v>
      </c>
      <c r="D1430" s="2">
        <v>0.81040000000000001</v>
      </c>
      <c r="E1430" s="2" t="str">
        <f>VLOOKUP(A1430, Sheet3!$J$1:$K$3273, 2, FALSE)</f>
        <v>Rural</v>
      </c>
    </row>
    <row r="1431" spans="1:5" x14ac:dyDescent="0.25">
      <c r="A1431" s="2" t="s">
        <v>2765</v>
      </c>
      <c r="B1431" s="2" t="s">
        <v>623</v>
      </c>
      <c r="C1431" s="2">
        <v>37</v>
      </c>
      <c r="D1431" s="2">
        <v>0.77029999999999998</v>
      </c>
      <c r="E1431" s="2" t="str">
        <f>VLOOKUP(A1431, Sheet3!$J$1:$K$3273, 2, FALSE)</f>
        <v>Rural</v>
      </c>
    </row>
    <row r="1432" spans="1:5" x14ac:dyDescent="0.25">
      <c r="A1432" s="2" t="s">
        <v>2823</v>
      </c>
      <c r="B1432" s="2" t="s">
        <v>370</v>
      </c>
      <c r="C1432" s="2">
        <v>32780</v>
      </c>
      <c r="D1432" s="2">
        <v>1.0695000000000001</v>
      </c>
      <c r="E1432" s="2" t="str">
        <f>VLOOKUP(A1432, Sheet3!$J$1:$K$3273, 2, FALSE)</f>
        <v>Urban</v>
      </c>
    </row>
    <row r="1433" spans="1:5" x14ac:dyDescent="0.25">
      <c r="A1433" s="2" t="s">
        <v>3065</v>
      </c>
      <c r="B1433" s="2" t="s">
        <v>629</v>
      </c>
      <c r="C1433" s="2">
        <v>43</v>
      </c>
      <c r="D1433" s="2">
        <v>0.78860000000000008</v>
      </c>
      <c r="E1433" s="2" t="str">
        <f>VLOOKUP(A1433, Sheet3!$J$1:$K$3273, 2, FALSE)</f>
        <v>Rural</v>
      </c>
    </row>
    <row r="1434" spans="1:5" x14ac:dyDescent="0.25">
      <c r="A1434" s="2" t="s">
        <v>315</v>
      </c>
      <c r="B1434" s="2" t="s">
        <v>630</v>
      </c>
      <c r="C1434" s="2">
        <v>44</v>
      </c>
      <c r="D1434" s="2">
        <v>0.70760000000000001</v>
      </c>
      <c r="E1434" s="2" t="str">
        <f>VLOOKUP(A1434, Sheet3!$J$1:$K$3273, 2, FALSE)</f>
        <v>Rural</v>
      </c>
    </row>
    <row r="1435" spans="1:5" x14ac:dyDescent="0.25">
      <c r="A1435" s="2" t="s">
        <v>3309</v>
      </c>
      <c r="B1435" s="2" t="s">
        <v>631</v>
      </c>
      <c r="C1435" s="2">
        <v>45</v>
      </c>
      <c r="D1435" s="2">
        <v>0.81310000000000004</v>
      </c>
      <c r="E1435" s="2" t="str">
        <f>VLOOKUP(A1435, Sheet3!$J$1:$K$3273, 2, FALSE)</f>
        <v>Rural</v>
      </c>
    </row>
    <row r="1436" spans="1:5" x14ac:dyDescent="0.25">
      <c r="A1436" s="2" t="s">
        <v>3703</v>
      </c>
      <c r="B1436" s="2" t="s">
        <v>637</v>
      </c>
      <c r="C1436" s="2">
        <v>52</v>
      </c>
      <c r="D1436" s="2">
        <v>0.8832000000000001</v>
      </c>
      <c r="E1436" s="2" t="str">
        <f>VLOOKUP(A1436, Sheet3!$J$1:$K$3273, 2, FALSE)</f>
        <v>Rural</v>
      </c>
    </row>
    <row r="1437" spans="1:5" x14ac:dyDescent="0.25">
      <c r="A1437" s="2" t="s">
        <v>3640</v>
      </c>
      <c r="B1437" s="2" t="s">
        <v>636</v>
      </c>
      <c r="C1437" s="2">
        <v>51</v>
      </c>
      <c r="D1437" s="2">
        <v>0.73</v>
      </c>
      <c r="E1437" s="2" t="str">
        <f>VLOOKUP(A1437, Sheet3!$J$1:$K$3273, 2, FALSE)</f>
        <v>Rural</v>
      </c>
    </row>
    <row r="1438" spans="1:5" x14ac:dyDescent="0.25">
      <c r="A1438" s="2" t="s">
        <v>3535</v>
      </c>
      <c r="B1438" s="2" t="s">
        <v>517</v>
      </c>
      <c r="C1438" s="2">
        <v>47260</v>
      </c>
      <c r="D1438" s="2">
        <v>0.8841</v>
      </c>
      <c r="E1438" s="2" t="str">
        <f>VLOOKUP(A1438, Sheet3!$J$1:$K$3273, 2, FALSE)</f>
        <v>Urban</v>
      </c>
    </row>
    <row r="1439" spans="1:5" x14ac:dyDescent="0.25">
      <c r="A1439" s="2" t="s">
        <v>1086</v>
      </c>
      <c r="B1439" s="2" t="s">
        <v>157</v>
      </c>
      <c r="C1439" s="2">
        <v>12060</v>
      </c>
      <c r="D1439" s="2">
        <v>0.93710000000000004</v>
      </c>
      <c r="E1439" s="2" t="str">
        <f>VLOOKUP(A1439, Sheet3!$J$1:$K$3273, 2, FALSE)</f>
        <v>Urban</v>
      </c>
    </row>
    <row r="1440" spans="1:5" x14ac:dyDescent="0.25">
      <c r="A1440" s="2" t="s">
        <v>1455</v>
      </c>
      <c r="B1440" s="2" t="s">
        <v>602</v>
      </c>
      <c r="C1440" s="2">
        <v>16</v>
      </c>
      <c r="D1440" s="2">
        <v>0.84020000000000006</v>
      </c>
      <c r="E1440" s="2" t="str">
        <f>VLOOKUP(A1440, Sheet3!$J$1:$K$3273, 2, FALSE)</f>
        <v>Rural</v>
      </c>
    </row>
    <row r="1441" spans="1:5" x14ac:dyDescent="0.25">
      <c r="A1441" s="2" t="s">
        <v>1254</v>
      </c>
      <c r="B1441" s="2" t="s">
        <v>600</v>
      </c>
      <c r="C1441" s="2">
        <v>14</v>
      </c>
      <c r="D1441" s="2">
        <v>0.82420000000000004</v>
      </c>
      <c r="E1441" s="2" t="str">
        <f>VLOOKUP(A1441, Sheet3!$J$1:$K$3273, 2, FALSE)</f>
        <v>Rural</v>
      </c>
    </row>
    <row r="1442" spans="1:5" x14ac:dyDescent="0.25">
      <c r="A1442" s="2" t="s">
        <v>1351</v>
      </c>
      <c r="B1442" s="2" t="s">
        <v>276</v>
      </c>
      <c r="C1442" s="2">
        <v>23844</v>
      </c>
      <c r="D1442" s="2">
        <v>0.93390000000000006</v>
      </c>
      <c r="E1442" s="2" t="str">
        <f>VLOOKUP(A1442, Sheet3!$J$1:$K$3273, 2, FALSE)</f>
        <v>Urban</v>
      </c>
    </row>
    <row r="1443" spans="1:5" x14ac:dyDescent="0.25">
      <c r="A1443" s="2" t="s">
        <v>2139</v>
      </c>
      <c r="B1443" s="2" t="s">
        <v>323</v>
      </c>
      <c r="C1443" s="2">
        <v>27900</v>
      </c>
      <c r="D1443" s="2">
        <v>0.75760000000000005</v>
      </c>
      <c r="E1443" s="2" t="str">
        <f>VLOOKUP(A1443, Sheet3!$J$1:$K$3273, 2, FALSE)</f>
        <v>Urban</v>
      </c>
    </row>
    <row r="1444" spans="1:5" x14ac:dyDescent="0.25">
      <c r="A1444" s="2" t="s">
        <v>2039</v>
      </c>
      <c r="B1444" s="2" t="s">
        <v>611</v>
      </c>
      <c r="C1444" s="2">
        <v>25</v>
      </c>
      <c r="D1444" s="2">
        <v>0.74970000000000003</v>
      </c>
      <c r="E1444" s="2" t="str">
        <f>VLOOKUP(A1444, Sheet3!$J$1:$K$3273, 2, FALSE)</f>
        <v>Rural</v>
      </c>
    </row>
    <row r="1445" spans="1:5" x14ac:dyDescent="0.25">
      <c r="A1445" s="2" t="s">
        <v>3013</v>
      </c>
      <c r="B1445" s="2" t="s">
        <v>301</v>
      </c>
      <c r="C1445" s="2">
        <v>25940</v>
      </c>
      <c r="D1445" s="2">
        <v>0.78860000000000008</v>
      </c>
      <c r="E1445" s="2" t="str">
        <f>VLOOKUP(A1445, Sheet3!$J$1:$K$3273, 2, FALSE)</f>
        <v>Urban</v>
      </c>
    </row>
    <row r="1446" spans="1:5" x14ac:dyDescent="0.25">
      <c r="A1446" s="2" t="s">
        <v>3310</v>
      </c>
      <c r="B1446" s="2" t="s">
        <v>631</v>
      </c>
      <c r="C1446" s="2">
        <v>45</v>
      </c>
      <c r="D1446" s="2">
        <v>0.81310000000000004</v>
      </c>
      <c r="E1446" s="2" t="str">
        <f>VLOOKUP(A1446, Sheet3!$J$1:$K$3273, 2, FALSE)</f>
        <v>Rural</v>
      </c>
    </row>
    <row r="1447" spans="1:5" x14ac:dyDescent="0.25">
      <c r="A1447" s="2" t="s">
        <v>1352</v>
      </c>
      <c r="B1447" s="2" t="s">
        <v>601</v>
      </c>
      <c r="C1447" s="2">
        <v>15</v>
      </c>
      <c r="D1447" s="2">
        <v>0.83190000000000008</v>
      </c>
      <c r="E1447" s="2" t="str">
        <f>VLOOKUP(A1447, Sheet3!$J$1:$K$3273, 2, FALSE)</f>
        <v>Rural</v>
      </c>
    </row>
    <row r="1448" spans="1:5" x14ac:dyDescent="0.25">
      <c r="A1448" s="2" t="s">
        <v>2943</v>
      </c>
      <c r="B1448" s="2" t="s">
        <v>626</v>
      </c>
      <c r="C1448" s="2">
        <v>40</v>
      </c>
      <c r="D1448" s="2">
        <v>0.4047</v>
      </c>
      <c r="E1448" s="2" t="str">
        <f>VLOOKUP(A1448, Sheet3!$J$1:$K$3273, 2, FALSE)</f>
        <v>Rural</v>
      </c>
    </row>
    <row r="1449" spans="1:5" x14ac:dyDescent="0.25">
      <c r="A1449" s="2" t="s">
        <v>1087</v>
      </c>
      <c r="B1449" s="2" t="s">
        <v>596</v>
      </c>
      <c r="C1449" s="2">
        <v>11</v>
      </c>
      <c r="D1449" s="2">
        <v>0.74040000000000006</v>
      </c>
      <c r="E1449" s="2" t="str">
        <f>VLOOKUP(A1449, Sheet3!$J$1:$K$3273, 2, FALSE)</f>
        <v>Rural</v>
      </c>
    </row>
    <row r="1450" spans="1:5" x14ac:dyDescent="0.25">
      <c r="A1450" s="2" t="s">
        <v>3311</v>
      </c>
      <c r="B1450" s="2" t="s">
        <v>631</v>
      </c>
      <c r="C1450" s="2">
        <v>45</v>
      </c>
      <c r="D1450" s="2">
        <v>0.81310000000000004</v>
      </c>
      <c r="E1450" s="2" t="str">
        <f>VLOOKUP(A1450, Sheet3!$J$1:$K$3273, 2, FALSE)</f>
        <v>Rural</v>
      </c>
    </row>
    <row r="1451" spans="1:5" x14ac:dyDescent="0.25">
      <c r="A1451" s="2" t="s">
        <v>2041</v>
      </c>
      <c r="B1451" s="2" t="s">
        <v>611</v>
      </c>
      <c r="C1451" s="2">
        <v>25</v>
      </c>
      <c r="D1451" s="2">
        <v>0.74970000000000003</v>
      </c>
      <c r="E1451" s="2" t="str">
        <f>VLOOKUP(A1451, Sheet3!$J$1:$K$3273, 2, FALSE)</f>
        <v>Rural</v>
      </c>
    </row>
    <row r="1452" spans="1:5" x14ac:dyDescent="0.25">
      <c r="A1452" s="2" t="s">
        <v>675</v>
      </c>
      <c r="B1452" s="2" t="s">
        <v>175</v>
      </c>
      <c r="C1452" s="2">
        <v>13820</v>
      </c>
      <c r="D1452" s="2">
        <v>0.78320000000000001</v>
      </c>
      <c r="E1452" s="2" t="str">
        <f>VLOOKUP(A1452, Sheet3!$J$1:$K$3273, 2, FALSE)</f>
        <v>Urban</v>
      </c>
    </row>
    <row r="1453" spans="1:5" x14ac:dyDescent="0.25">
      <c r="A1453" s="2" t="s">
        <v>772</v>
      </c>
      <c r="B1453" s="2" t="s">
        <v>423</v>
      </c>
      <c r="C1453" s="2">
        <v>38220</v>
      </c>
      <c r="D1453" s="2">
        <v>0.81470000000000009</v>
      </c>
      <c r="E1453" s="2" t="str">
        <f>VLOOKUP(A1453, Sheet3!$J$1:$K$3273, 2, FALSE)</f>
        <v>Urban</v>
      </c>
    </row>
    <row r="1454" spans="1:5" x14ac:dyDescent="0.25">
      <c r="A1454" s="2" t="s">
        <v>895</v>
      </c>
      <c r="B1454" s="2" t="s">
        <v>237</v>
      </c>
      <c r="C1454" s="2">
        <v>19740</v>
      </c>
      <c r="D1454" s="2">
        <v>1.0183</v>
      </c>
      <c r="E1454" s="2" t="str">
        <f>VLOOKUP(A1454, Sheet3!$J$1:$K$3273, 2, FALSE)</f>
        <v>Urban</v>
      </c>
    </row>
    <row r="1455" spans="1:5" x14ac:dyDescent="0.25">
      <c r="A1455" s="2" t="s">
        <v>973</v>
      </c>
      <c r="B1455" s="2" t="s">
        <v>499</v>
      </c>
      <c r="C1455" s="2">
        <v>45220</v>
      </c>
      <c r="D1455" s="2">
        <v>0.80970000000000009</v>
      </c>
      <c r="E1455" s="2" t="str">
        <f>VLOOKUP(A1455, Sheet3!$J$1:$K$3273, 2, FALSE)</f>
        <v>Urban</v>
      </c>
    </row>
    <row r="1456" spans="1:5" x14ac:dyDescent="0.25">
      <c r="A1456" s="2" t="s">
        <v>1088</v>
      </c>
      <c r="B1456" s="2" t="s">
        <v>596</v>
      </c>
      <c r="C1456" s="2">
        <v>11</v>
      </c>
      <c r="D1456" s="2">
        <v>0.74040000000000006</v>
      </c>
      <c r="E1456" s="2" t="str">
        <f>VLOOKUP(A1456, Sheet3!$J$1:$K$3273, 2, FALSE)</f>
        <v>Rural</v>
      </c>
    </row>
    <row r="1457" spans="1:5" x14ac:dyDescent="0.25">
      <c r="A1457" s="2" t="s">
        <v>1456</v>
      </c>
      <c r="B1457" s="2" t="s">
        <v>602</v>
      </c>
      <c r="C1457" s="2">
        <v>16</v>
      </c>
      <c r="D1457" s="2">
        <v>0.84020000000000006</v>
      </c>
      <c r="E1457" s="2" t="str">
        <f>VLOOKUP(A1457, Sheet3!$J$1:$K$3273, 2, FALSE)</f>
        <v>Rural</v>
      </c>
    </row>
    <row r="1458" spans="1:5" x14ac:dyDescent="0.25">
      <c r="A1458" s="2" t="s">
        <v>1197</v>
      </c>
      <c r="B1458" s="2" t="s">
        <v>309</v>
      </c>
      <c r="C1458" s="2">
        <v>26820</v>
      </c>
      <c r="D1458" s="2">
        <v>0.878</v>
      </c>
      <c r="E1458" s="2" t="str">
        <f>VLOOKUP(A1458, Sheet3!$J$1:$K$3273, 2, FALSE)</f>
        <v>Urban</v>
      </c>
    </row>
    <row r="1459" spans="1:5" x14ac:dyDescent="0.25">
      <c r="A1459" s="2" t="s">
        <v>1255</v>
      </c>
      <c r="B1459" s="2" t="s">
        <v>600</v>
      </c>
      <c r="C1459" s="2">
        <v>14</v>
      </c>
      <c r="D1459" s="2">
        <v>0.82420000000000004</v>
      </c>
      <c r="E1459" s="2" t="str">
        <f>VLOOKUP(A1459, Sheet3!$J$1:$K$3273, 2, FALSE)</f>
        <v>Rural</v>
      </c>
    </row>
    <row r="1460" spans="1:5" x14ac:dyDescent="0.25">
      <c r="A1460" s="2" t="s">
        <v>1353</v>
      </c>
      <c r="B1460" s="2" t="s">
        <v>601</v>
      </c>
      <c r="C1460" s="2">
        <v>15</v>
      </c>
      <c r="D1460" s="2">
        <v>0.83190000000000008</v>
      </c>
      <c r="E1460" s="2" t="str">
        <f>VLOOKUP(A1460, Sheet3!$J$1:$K$3273, 2, FALSE)</f>
        <v>Rural</v>
      </c>
    </row>
    <row r="1461" spans="1:5" x14ac:dyDescent="0.25">
      <c r="A1461" s="2" t="s">
        <v>1548</v>
      </c>
      <c r="B1461" s="2" t="s">
        <v>505</v>
      </c>
      <c r="C1461" s="2">
        <v>45820</v>
      </c>
      <c r="D1461" s="2">
        <v>0.89590000000000003</v>
      </c>
      <c r="E1461" s="2" t="str">
        <f>VLOOKUP(A1461, Sheet3!$J$1:$K$3273, 2, FALSE)</f>
        <v>Urban</v>
      </c>
    </row>
    <row r="1462" spans="1:5" x14ac:dyDescent="0.25">
      <c r="A1462" s="2" t="s">
        <v>1664</v>
      </c>
      <c r="B1462" s="2" t="s">
        <v>359</v>
      </c>
      <c r="C1462" s="2">
        <v>31140</v>
      </c>
      <c r="D1462" s="2">
        <v>0.88440000000000007</v>
      </c>
      <c r="E1462" s="2" t="str">
        <f>VLOOKUP(A1462, Sheet3!$J$1:$K$3273, 2, FALSE)</f>
        <v>Urban</v>
      </c>
    </row>
    <row r="1463" spans="1:5" x14ac:dyDescent="0.25">
      <c r="A1463" s="2" t="s">
        <v>1754</v>
      </c>
      <c r="B1463" s="2" t="s">
        <v>399</v>
      </c>
      <c r="C1463" s="2">
        <v>35380</v>
      </c>
      <c r="D1463" s="2">
        <v>0.82010000000000005</v>
      </c>
      <c r="E1463" s="2" t="str">
        <f>VLOOKUP(A1463, Sheet3!$J$1:$K$3273, 2, FALSE)</f>
        <v>Urban</v>
      </c>
    </row>
    <row r="1464" spans="1:5" x14ac:dyDescent="0.25">
      <c r="A1464" s="2" t="s">
        <v>2140</v>
      </c>
      <c r="B1464" s="2" t="s">
        <v>456</v>
      </c>
      <c r="C1464" s="2">
        <v>41180</v>
      </c>
      <c r="D1464" s="2">
        <v>0.93890000000000007</v>
      </c>
      <c r="E1464" s="2" t="str">
        <f>VLOOKUP(A1464, Sheet3!$J$1:$K$3273, 2, FALSE)</f>
        <v>Urban</v>
      </c>
    </row>
    <row r="1465" spans="1:5" x14ac:dyDescent="0.25">
      <c r="A1465" s="2" t="s">
        <v>2040</v>
      </c>
      <c r="B1465" s="2" t="s">
        <v>611</v>
      </c>
      <c r="C1465" s="2">
        <v>25</v>
      </c>
      <c r="D1465" s="2">
        <v>0.74970000000000003</v>
      </c>
      <c r="E1465" s="2" t="str">
        <f>VLOOKUP(A1465, Sheet3!$J$1:$K$3273, 2, FALSE)</f>
        <v>Rural</v>
      </c>
    </row>
    <row r="1466" spans="1:5" x14ac:dyDescent="0.25">
      <c r="A1466" s="2" t="s">
        <v>2226</v>
      </c>
      <c r="B1466" s="2" t="s">
        <v>613</v>
      </c>
      <c r="C1466" s="2">
        <v>27</v>
      </c>
      <c r="D1466" s="2">
        <v>0.86920000000000008</v>
      </c>
      <c r="E1466" s="2" t="str">
        <f>VLOOKUP(A1466, Sheet3!$J$1:$K$3273, 2, FALSE)</f>
        <v>Rural</v>
      </c>
    </row>
    <row r="1467" spans="1:5" x14ac:dyDescent="0.25">
      <c r="A1467" s="2" t="s">
        <v>2307</v>
      </c>
      <c r="B1467" s="2" t="s">
        <v>614</v>
      </c>
      <c r="C1467" s="2">
        <v>28</v>
      </c>
      <c r="D1467" s="2">
        <v>0.89340000000000008</v>
      </c>
      <c r="E1467" s="2" t="str">
        <f>VLOOKUP(A1467, Sheet3!$J$1:$K$3273, 2, FALSE)</f>
        <v>Rural</v>
      </c>
    </row>
    <row r="1468" spans="1:5" x14ac:dyDescent="0.25">
      <c r="A1468" s="2" t="s">
        <v>2452</v>
      </c>
      <c r="B1468" s="2" t="s">
        <v>525</v>
      </c>
      <c r="C1468" s="2">
        <v>48060</v>
      </c>
      <c r="D1468" s="2">
        <v>0.91110000000000002</v>
      </c>
      <c r="E1468" s="2" t="str">
        <f>VLOOKUP(A1468, Sheet3!$J$1:$K$3273, 2, FALSE)</f>
        <v>Urban</v>
      </c>
    </row>
    <row r="1469" spans="1:5" x14ac:dyDescent="0.25">
      <c r="A1469" s="2" t="s">
        <v>2685</v>
      </c>
      <c r="B1469" s="2" t="s">
        <v>527</v>
      </c>
      <c r="C1469" s="2">
        <v>48260</v>
      </c>
      <c r="D1469" s="2">
        <v>0.79630000000000001</v>
      </c>
      <c r="E1469" s="2" t="str">
        <f>VLOOKUP(A1469, Sheet3!$J$1:$K$3273, 2, FALSE)</f>
        <v>Urban</v>
      </c>
    </row>
    <row r="1470" spans="1:5" x14ac:dyDescent="0.25">
      <c r="A1470" s="2" t="s">
        <v>2766</v>
      </c>
      <c r="B1470" s="2" t="s">
        <v>623</v>
      </c>
      <c r="C1470" s="2">
        <v>37</v>
      </c>
      <c r="D1470" s="2">
        <v>0.77029999999999998</v>
      </c>
      <c r="E1470" s="2" t="str">
        <f>VLOOKUP(A1470, Sheet3!$J$1:$K$3273, 2, FALSE)</f>
        <v>Rural</v>
      </c>
    </row>
    <row r="1471" spans="1:5" x14ac:dyDescent="0.25">
      <c r="A1471" s="2" t="s">
        <v>2824</v>
      </c>
      <c r="B1471" s="2" t="s">
        <v>624</v>
      </c>
      <c r="C1471" s="2">
        <v>38</v>
      </c>
      <c r="D1471" s="2">
        <v>1.0561</v>
      </c>
      <c r="E1471" s="2" t="str">
        <f>VLOOKUP(A1471, Sheet3!$J$1:$K$3273, 2, FALSE)</f>
        <v>Rural</v>
      </c>
    </row>
    <row r="1472" spans="1:5" x14ac:dyDescent="0.25">
      <c r="A1472" s="2" t="s">
        <v>2876</v>
      </c>
      <c r="B1472" s="2" t="s">
        <v>625</v>
      </c>
      <c r="C1472" s="2">
        <v>39</v>
      </c>
      <c r="D1472" s="2">
        <v>0.7984</v>
      </c>
      <c r="E1472" s="2" t="str">
        <f>VLOOKUP(A1472, Sheet3!$J$1:$K$3273, 2, FALSE)</f>
        <v>Rural</v>
      </c>
    </row>
    <row r="1473" spans="1:5" x14ac:dyDescent="0.25">
      <c r="A1473" s="2" t="s">
        <v>3140</v>
      </c>
      <c r="B1473" s="2" t="s">
        <v>387</v>
      </c>
      <c r="C1473" s="2">
        <v>34100</v>
      </c>
      <c r="D1473" s="2">
        <v>0.69740000000000002</v>
      </c>
      <c r="E1473" s="2" t="str">
        <f>VLOOKUP(A1473, Sheet3!$J$1:$K$3273, 2, FALSE)</f>
        <v>Urban</v>
      </c>
    </row>
    <row r="1474" spans="1:5" x14ac:dyDescent="0.25">
      <c r="A1474" s="2" t="s">
        <v>3312</v>
      </c>
      <c r="B1474" s="2" t="s">
        <v>169</v>
      </c>
      <c r="C1474" s="2">
        <v>13140</v>
      </c>
      <c r="D1474" s="2">
        <v>0.85289999999999999</v>
      </c>
      <c r="E1474" s="2" t="str">
        <f>VLOOKUP(A1474, Sheet3!$J$1:$K$3273, 2, FALSE)</f>
        <v>Urban</v>
      </c>
    </row>
    <row r="1475" spans="1:5" x14ac:dyDescent="0.25">
      <c r="A1475" s="2" t="s">
        <v>3601</v>
      </c>
      <c r="B1475" s="2" t="s">
        <v>635</v>
      </c>
      <c r="C1475" s="2">
        <v>50</v>
      </c>
      <c r="D1475" s="2">
        <v>1.0179</v>
      </c>
      <c r="E1475" s="2" t="str">
        <f>VLOOKUP(A1475, Sheet3!$J$1:$K$3273, 2, FALSE)</f>
        <v>Rural</v>
      </c>
    </row>
    <row r="1476" spans="1:5" x14ac:dyDescent="0.25">
      <c r="A1476" s="2" t="s">
        <v>3704</v>
      </c>
      <c r="B1476" s="2" t="s">
        <v>637</v>
      </c>
      <c r="C1476" s="2">
        <v>52</v>
      </c>
      <c r="D1476" s="2">
        <v>0.8832000000000001</v>
      </c>
      <c r="E1476" s="2" t="str">
        <f>VLOOKUP(A1476, Sheet3!$J$1:$K$3273, 2, FALSE)</f>
        <v>Rural</v>
      </c>
    </row>
    <row r="1477" spans="1:5" x14ac:dyDescent="0.25">
      <c r="A1477" s="2" t="s">
        <v>3641</v>
      </c>
      <c r="B1477" s="2" t="s">
        <v>523</v>
      </c>
      <c r="C1477" s="2">
        <v>47894</v>
      </c>
      <c r="D1477" s="2">
        <v>1.0197000000000001</v>
      </c>
      <c r="E1477" s="2" t="str">
        <f>VLOOKUP(A1477, Sheet3!$J$1:$K$3273, 2, FALSE)</f>
        <v>Urban</v>
      </c>
    </row>
    <row r="1478" spans="1:5" x14ac:dyDescent="0.25">
      <c r="A1478" s="2" t="s">
        <v>1755</v>
      </c>
      <c r="B1478" s="2" t="s">
        <v>605</v>
      </c>
      <c r="C1478" s="2">
        <v>19</v>
      </c>
      <c r="D1478" s="2">
        <v>0.6956</v>
      </c>
      <c r="E1478" s="2" t="str">
        <f>VLOOKUP(A1478, Sheet3!$J$1:$K$3273, 2, FALSE)</f>
        <v>Rural</v>
      </c>
    </row>
    <row r="1479" spans="1:5" x14ac:dyDescent="0.25">
      <c r="A1479" s="2" t="s">
        <v>1089</v>
      </c>
      <c r="B1479" s="2" t="s">
        <v>596</v>
      </c>
      <c r="C1479" s="2">
        <v>11</v>
      </c>
      <c r="D1479" s="2">
        <v>0.74040000000000006</v>
      </c>
      <c r="E1479" s="2" t="str">
        <f>VLOOKUP(A1479, Sheet3!$J$1:$K$3273, 2, FALSE)</f>
        <v>Rural</v>
      </c>
    </row>
    <row r="1480" spans="1:5" x14ac:dyDescent="0.25">
      <c r="A1480" s="2" t="s">
        <v>1354</v>
      </c>
      <c r="B1480" s="2" t="s">
        <v>601</v>
      </c>
      <c r="C1480" s="2">
        <v>15</v>
      </c>
      <c r="D1480" s="2">
        <v>0.83190000000000008</v>
      </c>
      <c r="E1480" s="2" t="str">
        <f>VLOOKUP(A1480, Sheet3!$J$1:$K$3273, 2, FALSE)</f>
        <v>Rural</v>
      </c>
    </row>
    <row r="1481" spans="1:5" x14ac:dyDescent="0.25">
      <c r="A1481" s="2" t="s">
        <v>3066</v>
      </c>
      <c r="B1481" s="2" t="s">
        <v>629</v>
      </c>
      <c r="C1481" s="2">
        <v>43</v>
      </c>
      <c r="D1481" s="2">
        <v>0.78860000000000008</v>
      </c>
      <c r="E1481" s="2" t="str">
        <f>VLOOKUP(A1481, Sheet3!$J$1:$K$3273, 2, FALSE)</f>
        <v>Rural</v>
      </c>
    </row>
    <row r="1482" spans="1:5" x14ac:dyDescent="0.25">
      <c r="A1482" s="2" t="s">
        <v>1198</v>
      </c>
      <c r="B1482" s="2" t="s">
        <v>599</v>
      </c>
      <c r="C1482" s="2">
        <v>46300</v>
      </c>
      <c r="D1482" s="2">
        <v>0.82910000000000006</v>
      </c>
      <c r="E1482" s="2" t="str">
        <f>VLOOKUP(A1482, Sheet3!$J$1:$K$3273, 2, FALSE)</f>
        <v>Urban</v>
      </c>
    </row>
    <row r="1483" spans="1:5" x14ac:dyDescent="0.25">
      <c r="A1483" s="2" t="s">
        <v>1256</v>
      </c>
      <c r="B1483" s="2" t="s">
        <v>456</v>
      </c>
      <c r="C1483" s="2">
        <v>41180</v>
      </c>
      <c r="D1483" s="2">
        <v>0.93890000000000007</v>
      </c>
      <c r="E1483" s="2" t="str">
        <f>VLOOKUP(A1483, Sheet3!$J$1:$K$3273, 2, FALSE)</f>
        <v>Urban</v>
      </c>
    </row>
    <row r="1484" spans="1:5" x14ac:dyDescent="0.25">
      <c r="A1484" s="2" t="s">
        <v>1665</v>
      </c>
      <c r="B1484" s="2" t="s">
        <v>351</v>
      </c>
      <c r="C1484" s="2">
        <v>30460</v>
      </c>
      <c r="D1484" s="2">
        <v>0.90450000000000008</v>
      </c>
      <c r="E1484" s="2" t="str">
        <f>VLOOKUP(A1484, Sheet3!$J$1:$K$3273, 2, FALSE)</f>
        <v>Urban</v>
      </c>
    </row>
    <row r="1485" spans="1:5" x14ac:dyDescent="0.25">
      <c r="A1485" s="2" t="s">
        <v>1549</v>
      </c>
      <c r="B1485" s="2" t="s">
        <v>603</v>
      </c>
      <c r="C1485" s="2">
        <v>17</v>
      </c>
      <c r="D1485" s="2">
        <v>0.76670000000000005</v>
      </c>
      <c r="E1485" s="2" t="str">
        <f>VLOOKUP(A1485, Sheet3!$J$1:$K$3273, 2, FALSE)</f>
        <v>Rural</v>
      </c>
    </row>
    <row r="1486" spans="1:5" x14ac:dyDescent="0.25">
      <c r="A1486" s="2" t="s">
        <v>3313</v>
      </c>
      <c r="B1486" s="2" t="s">
        <v>631</v>
      </c>
      <c r="C1486" s="2">
        <v>45</v>
      </c>
      <c r="D1486" s="2">
        <v>0.81310000000000004</v>
      </c>
      <c r="E1486" s="2" t="str">
        <f>VLOOKUP(A1486, Sheet3!$J$1:$K$3273, 2, FALSE)</f>
        <v>Rural</v>
      </c>
    </row>
    <row r="1487" spans="1:5" x14ac:dyDescent="0.25">
      <c r="A1487" s="2" t="s">
        <v>3314</v>
      </c>
      <c r="B1487" s="2" t="s">
        <v>631</v>
      </c>
      <c r="C1487" s="2">
        <v>45</v>
      </c>
      <c r="D1487" s="2">
        <v>0.81310000000000004</v>
      </c>
      <c r="E1487" s="2" t="str">
        <f>VLOOKUP(A1487, Sheet3!$J$1:$K$3273, 2, FALSE)</f>
        <v>Rural</v>
      </c>
    </row>
    <row r="1488" spans="1:5" x14ac:dyDescent="0.25">
      <c r="A1488" s="2" t="s">
        <v>1257</v>
      </c>
      <c r="B1488" s="2" t="s">
        <v>600</v>
      </c>
      <c r="C1488" s="2">
        <v>14</v>
      </c>
      <c r="D1488" s="2">
        <v>0.82420000000000004</v>
      </c>
      <c r="E1488" s="2" t="str">
        <f>VLOOKUP(A1488, Sheet3!$J$1:$K$3273, 2, FALSE)</f>
        <v>Rural</v>
      </c>
    </row>
    <row r="1489" spans="1:5" x14ac:dyDescent="0.25">
      <c r="A1489" s="2" t="s">
        <v>773</v>
      </c>
      <c r="B1489" s="2" t="s">
        <v>590</v>
      </c>
      <c r="C1489" s="2">
        <v>4</v>
      </c>
      <c r="D1489" s="2">
        <v>0.7278</v>
      </c>
      <c r="E1489" s="2" t="str">
        <f>VLOOKUP(A1489, Sheet3!$J$1:$K$3273, 2, FALSE)</f>
        <v>Rural</v>
      </c>
    </row>
    <row r="1490" spans="1:5" x14ac:dyDescent="0.25">
      <c r="A1490" s="2" t="s">
        <v>1090</v>
      </c>
      <c r="B1490" s="2" t="s">
        <v>596</v>
      </c>
      <c r="C1490" s="2">
        <v>11</v>
      </c>
      <c r="D1490" s="2">
        <v>0.74040000000000006</v>
      </c>
      <c r="E1490" s="2" t="str">
        <f>VLOOKUP(A1490, Sheet3!$J$1:$K$3273, 2, FALSE)</f>
        <v>Rural</v>
      </c>
    </row>
    <row r="1491" spans="1:5" x14ac:dyDescent="0.25">
      <c r="A1491" s="2" t="s">
        <v>1457</v>
      </c>
      <c r="B1491" s="2" t="s">
        <v>311</v>
      </c>
      <c r="C1491" s="2">
        <v>26980</v>
      </c>
      <c r="D1491" s="2">
        <v>0.97800000000000009</v>
      </c>
      <c r="E1491" s="2" t="str">
        <f>VLOOKUP(A1491, Sheet3!$J$1:$K$3273, 2, FALSE)</f>
        <v>Urban</v>
      </c>
    </row>
    <row r="1492" spans="1:5" x14ac:dyDescent="0.25">
      <c r="A1492" s="2" t="s">
        <v>1258</v>
      </c>
      <c r="B1492" s="2" t="s">
        <v>600</v>
      </c>
      <c r="C1492" s="2">
        <v>14</v>
      </c>
      <c r="D1492" s="2">
        <v>0.82420000000000004</v>
      </c>
      <c r="E1492" s="2" t="str">
        <f>VLOOKUP(A1492, Sheet3!$J$1:$K$3273, 2, FALSE)</f>
        <v>Rural</v>
      </c>
    </row>
    <row r="1493" spans="1:5" x14ac:dyDescent="0.25">
      <c r="A1493" s="2" t="s">
        <v>1355</v>
      </c>
      <c r="B1493" s="2" t="s">
        <v>310</v>
      </c>
      <c r="C1493" s="2">
        <v>26900</v>
      </c>
      <c r="D1493" s="2">
        <v>1.0105999999999999</v>
      </c>
      <c r="E1493" s="2" t="str">
        <f>VLOOKUP(A1493, Sheet3!$J$1:$K$3273, 2, FALSE)</f>
        <v>Urban</v>
      </c>
    </row>
    <row r="1494" spans="1:5" x14ac:dyDescent="0.25">
      <c r="A1494" s="2" t="s">
        <v>1550</v>
      </c>
      <c r="B1494" s="2" t="s">
        <v>327</v>
      </c>
      <c r="C1494" s="2">
        <v>28140</v>
      </c>
      <c r="D1494" s="2">
        <v>0.93510000000000004</v>
      </c>
      <c r="E1494" s="2" t="str">
        <f>VLOOKUP(A1494, Sheet3!$J$1:$K$3273, 2, FALSE)</f>
        <v>Urban</v>
      </c>
    </row>
    <row r="1495" spans="1:5" x14ac:dyDescent="0.25">
      <c r="A1495" s="2" t="s">
        <v>1666</v>
      </c>
      <c r="B1495" s="2" t="s">
        <v>604</v>
      </c>
      <c r="C1495" s="2">
        <v>18</v>
      </c>
      <c r="D1495" s="2">
        <v>0.79810000000000003</v>
      </c>
      <c r="E1495" s="2" t="str">
        <f>VLOOKUP(A1495, Sheet3!$J$1:$K$3273, 2, FALSE)</f>
        <v>Rural</v>
      </c>
    </row>
    <row r="1496" spans="1:5" x14ac:dyDescent="0.25">
      <c r="A1496" s="2" t="s">
        <v>2141</v>
      </c>
      <c r="B1496" s="2" t="s">
        <v>612</v>
      </c>
      <c r="C1496" s="2">
        <v>26</v>
      </c>
      <c r="D1496" s="2">
        <v>0.78550000000000009</v>
      </c>
      <c r="E1496" s="2" t="str">
        <f>VLOOKUP(A1496, Sheet3!$J$1:$K$3273, 2, FALSE)</f>
        <v>Rural</v>
      </c>
    </row>
    <row r="1497" spans="1:5" x14ac:dyDescent="0.25">
      <c r="A1497" s="2" t="s">
        <v>2308</v>
      </c>
      <c r="B1497" s="2" t="s">
        <v>614</v>
      </c>
      <c r="C1497" s="2">
        <v>28</v>
      </c>
      <c r="D1497" s="2">
        <v>0.89340000000000008</v>
      </c>
      <c r="E1497" s="2" t="str">
        <f>VLOOKUP(A1497, Sheet3!$J$1:$K$3273, 2, FALSE)</f>
        <v>Rural</v>
      </c>
    </row>
    <row r="1498" spans="1:5" x14ac:dyDescent="0.25">
      <c r="A1498" s="2" t="s">
        <v>3141</v>
      </c>
      <c r="B1498" s="2" t="s">
        <v>630</v>
      </c>
      <c r="C1498" s="2">
        <v>44</v>
      </c>
      <c r="D1498" s="2">
        <v>0.70760000000000001</v>
      </c>
      <c r="E1498" s="2" t="str">
        <f>VLOOKUP(A1498, Sheet3!$J$1:$K$3273, 2, FALSE)</f>
        <v>Rural</v>
      </c>
    </row>
    <row r="1499" spans="1:5" x14ac:dyDescent="0.25">
      <c r="A1499" s="2" t="s">
        <v>3315</v>
      </c>
      <c r="B1499" s="2" t="s">
        <v>271</v>
      </c>
      <c r="C1499" s="2">
        <v>23104</v>
      </c>
      <c r="D1499" s="2">
        <v>0.97920000000000007</v>
      </c>
      <c r="E1499" s="2" t="str">
        <f>VLOOKUP(A1499, Sheet3!$J$1:$K$3273, 2, FALSE)</f>
        <v>Urban</v>
      </c>
    </row>
    <row r="1500" spans="1:5" x14ac:dyDescent="0.25">
      <c r="A1500" s="2" t="s">
        <v>3756</v>
      </c>
      <c r="B1500" s="2" t="s">
        <v>638</v>
      </c>
      <c r="C1500" s="2">
        <v>53</v>
      </c>
      <c r="D1500" s="2">
        <v>0.96020000000000005</v>
      </c>
      <c r="E1500" s="2" t="str">
        <f>VLOOKUP(A1500, Sheet3!$J$1:$K$3273, 2, FALSE)</f>
        <v>Rural</v>
      </c>
    </row>
    <row r="1501" spans="1:5" x14ac:dyDescent="0.25">
      <c r="A1501" s="2" t="s">
        <v>2542</v>
      </c>
      <c r="B1501" s="2" t="s">
        <v>437</v>
      </c>
      <c r="C1501" s="2">
        <v>39580</v>
      </c>
      <c r="D1501" s="2">
        <v>0.94070000000000009</v>
      </c>
      <c r="E1501" s="2" t="str">
        <f>VLOOKUP(A1501, Sheet3!$J$1:$K$3273, 2, FALSE)</f>
        <v>Urban</v>
      </c>
    </row>
    <row r="1502" spans="1:5" x14ac:dyDescent="0.25">
      <c r="A1502" s="2" t="s">
        <v>2767</v>
      </c>
      <c r="B1502" s="2" t="s">
        <v>623</v>
      </c>
      <c r="C1502" s="2">
        <v>37</v>
      </c>
      <c r="D1502" s="2">
        <v>0.77029999999999998</v>
      </c>
      <c r="E1502" s="2" t="str">
        <f>VLOOKUP(A1502, Sheet3!$J$1:$K$3273, 2, FALSE)</f>
        <v>Rural</v>
      </c>
    </row>
    <row r="1503" spans="1:5" x14ac:dyDescent="0.25">
      <c r="A1503" s="2" t="s">
        <v>1091</v>
      </c>
      <c r="B1503" s="2" t="s">
        <v>545</v>
      </c>
      <c r="C1503" s="2">
        <v>31420</v>
      </c>
      <c r="D1503" s="2">
        <v>0.85130000000000006</v>
      </c>
      <c r="E1503" s="2" t="str">
        <f>VLOOKUP(A1503, Sheet3!$J$1:$K$3273, 2, FALSE)</f>
        <v>Urban</v>
      </c>
    </row>
    <row r="1504" spans="1:5" x14ac:dyDescent="0.25">
      <c r="A1504" s="2" t="s">
        <v>1458</v>
      </c>
      <c r="B1504" s="2" t="s">
        <v>201</v>
      </c>
      <c r="C1504" s="2">
        <v>16300</v>
      </c>
      <c r="D1504" s="2">
        <v>0.871</v>
      </c>
      <c r="E1504" s="2" t="str">
        <f>VLOOKUP(A1504, Sheet3!$J$1:$K$3273, 2, FALSE)</f>
        <v>Urban</v>
      </c>
    </row>
    <row r="1505" spans="1:5" x14ac:dyDescent="0.25">
      <c r="A1505" s="2" t="s">
        <v>2042</v>
      </c>
      <c r="B1505" s="2" t="s">
        <v>611</v>
      </c>
      <c r="C1505" s="2">
        <v>25</v>
      </c>
      <c r="D1505" s="2">
        <v>0.74970000000000003</v>
      </c>
      <c r="E1505" s="2" t="str">
        <f>VLOOKUP(A1505, Sheet3!$J$1:$K$3273, 2, FALSE)</f>
        <v>Rural</v>
      </c>
    </row>
    <row r="1506" spans="1:5" x14ac:dyDescent="0.25">
      <c r="A1506" s="2" t="s">
        <v>2543</v>
      </c>
      <c r="B1506" s="2" t="s">
        <v>397</v>
      </c>
      <c r="C1506" s="2">
        <v>35100</v>
      </c>
      <c r="D1506" s="2">
        <v>0.82780000000000009</v>
      </c>
      <c r="E1506" s="2" t="str">
        <f>VLOOKUP(A1506, Sheet3!$J$1:$K$3273, 2, FALSE)</f>
        <v>Urban</v>
      </c>
    </row>
    <row r="1507" spans="1:5" x14ac:dyDescent="0.25">
      <c r="A1507" s="2" t="s">
        <v>3067</v>
      </c>
      <c r="B1507" s="2" t="s">
        <v>629</v>
      </c>
      <c r="C1507" s="2">
        <v>43</v>
      </c>
      <c r="D1507" s="2">
        <v>0.78860000000000008</v>
      </c>
      <c r="E1507" s="2" t="str">
        <f>VLOOKUP(A1507, Sheet3!$J$1:$K$3273, 2, FALSE)</f>
        <v>Rural</v>
      </c>
    </row>
    <row r="1508" spans="1:5" x14ac:dyDescent="0.25">
      <c r="A1508" s="2" t="s">
        <v>3316</v>
      </c>
      <c r="B1508" s="2" t="s">
        <v>137</v>
      </c>
      <c r="C1508" s="2">
        <v>10180</v>
      </c>
      <c r="D1508" s="2">
        <v>0.85200000000000009</v>
      </c>
      <c r="E1508" s="2" t="str">
        <f>VLOOKUP(A1508, Sheet3!$J$1:$K$3273, 2, FALSE)</f>
        <v>Urban</v>
      </c>
    </row>
    <row r="1509" spans="1:5" x14ac:dyDescent="0.25">
      <c r="A1509" s="2" t="s">
        <v>2825</v>
      </c>
      <c r="B1509" s="2" t="s">
        <v>284</v>
      </c>
      <c r="C1509" s="2">
        <v>24420</v>
      </c>
      <c r="D1509" s="2">
        <v>1.0061</v>
      </c>
      <c r="E1509" s="2" t="str">
        <f>VLOOKUP(A1509, Sheet3!$J$1:$K$3273, 2, FALSE)</f>
        <v>Urban</v>
      </c>
    </row>
    <row r="1510" spans="1:5" x14ac:dyDescent="0.25">
      <c r="A1510" s="2" t="s">
        <v>3451</v>
      </c>
      <c r="B1510" s="2" t="s">
        <v>433</v>
      </c>
      <c r="C1510" s="2">
        <v>39340</v>
      </c>
      <c r="D1510" s="2">
        <v>0.94000000000000006</v>
      </c>
      <c r="E1510" s="2" t="str">
        <f>VLOOKUP(A1510, Sheet3!$J$1:$K$3273, 2, FALSE)</f>
        <v>Urban</v>
      </c>
    </row>
    <row r="1511" spans="1:5" x14ac:dyDescent="0.25">
      <c r="A1511" s="2" t="s">
        <v>2944</v>
      </c>
      <c r="B1511" s="2" t="s">
        <v>427</v>
      </c>
      <c r="C1511" s="2">
        <v>38660</v>
      </c>
      <c r="D1511" s="2">
        <v>0.38900000000000001</v>
      </c>
      <c r="E1511" s="2" t="str">
        <f>VLOOKUP(A1511, Sheet3!$J$1:$K$3273, 2, FALSE)</f>
        <v>Urban</v>
      </c>
    </row>
    <row r="1512" spans="1:5" x14ac:dyDescent="0.25">
      <c r="A1512" s="2" t="s">
        <v>2227</v>
      </c>
      <c r="B1512" s="2" t="s">
        <v>613</v>
      </c>
      <c r="C1512" s="2">
        <v>27</v>
      </c>
      <c r="D1512" s="2">
        <v>0.86920000000000008</v>
      </c>
      <c r="E1512" s="2" t="str">
        <f>VLOOKUP(A1512, Sheet3!$J$1:$K$3273, 2, FALSE)</f>
        <v>Rural</v>
      </c>
    </row>
    <row r="1513" spans="1:5" x14ac:dyDescent="0.25">
      <c r="A1513" s="2" t="s">
        <v>2945</v>
      </c>
      <c r="B1513" s="2" t="s">
        <v>467</v>
      </c>
      <c r="C1513" s="2">
        <v>41980</v>
      </c>
      <c r="D1513" s="2">
        <v>0.41860000000000003</v>
      </c>
      <c r="E1513" s="2" t="str">
        <f>VLOOKUP(A1513, Sheet3!$J$1:$K$3273, 2, FALSE)</f>
        <v>Urban</v>
      </c>
    </row>
    <row r="1514" spans="1:5" x14ac:dyDescent="0.25">
      <c r="A1514" s="2" t="s">
        <v>710</v>
      </c>
      <c r="B1514" s="2" t="s">
        <v>588</v>
      </c>
      <c r="C1514" s="2">
        <v>2</v>
      </c>
      <c r="D1514" s="2">
        <v>1.2688000000000001</v>
      </c>
      <c r="E1514" s="2" t="str">
        <f>VLOOKUP(A1514, Sheet3!$J$1:$K$3273, 2, FALSE)</f>
        <v>Rural</v>
      </c>
    </row>
    <row r="1515" spans="1:5" x14ac:dyDescent="0.25">
      <c r="A1515" s="2" t="s">
        <v>3705</v>
      </c>
      <c r="B1515" s="2" t="s">
        <v>637</v>
      </c>
      <c r="C1515" s="2">
        <v>52</v>
      </c>
      <c r="D1515" s="2">
        <v>0.8832000000000001</v>
      </c>
      <c r="E1515" s="2" t="str">
        <f>VLOOKUP(A1515, Sheet3!$J$1:$K$3273, 2, FALSE)</f>
        <v>Rural</v>
      </c>
    </row>
    <row r="1516" spans="1:5" x14ac:dyDescent="0.25">
      <c r="A1516" s="2" t="s">
        <v>2877</v>
      </c>
      <c r="B1516" s="2" t="s">
        <v>625</v>
      </c>
      <c r="C1516" s="2">
        <v>39</v>
      </c>
      <c r="D1516" s="2">
        <v>0.7984</v>
      </c>
      <c r="E1516" s="2" t="str">
        <f>VLOOKUP(A1516, Sheet3!$J$1:$K$3273, 2, FALSE)</f>
        <v>Rural</v>
      </c>
    </row>
    <row r="1517" spans="1:5" x14ac:dyDescent="0.25">
      <c r="A1517" s="2" t="s">
        <v>1882</v>
      </c>
      <c r="B1517" s="2" t="s">
        <v>325</v>
      </c>
      <c r="C1517" s="2">
        <v>28020</v>
      </c>
      <c r="D1517" s="2">
        <v>0.99299999999999999</v>
      </c>
      <c r="E1517" s="2" t="str">
        <f>VLOOKUP(A1517, Sheet3!$J$1:$K$3273, 2, FALSE)</f>
        <v>Urban</v>
      </c>
    </row>
    <row r="1518" spans="1:5" x14ac:dyDescent="0.25">
      <c r="A1518" s="2" t="s">
        <v>1167</v>
      </c>
      <c r="B1518" s="2" t="s">
        <v>324</v>
      </c>
      <c r="C1518" s="2">
        <v>27980</v>
      </c>
      <c r="D1518" s="2">
        <v>1.2578</v>
      </c>
      <c r="E1518" s="2" t="str">
        <f>VLOOKUP(A1518, Sheet3!$J$1:$K$3273, 2, FALSE)</f>
        <v>Urban</v>
      </c>
    </row>
    <row r="1519" spans="1:5" x14ac:dyDescent="0.25">
      <c r="A1519" s="2" t="s">
        <v>1883</v>
      </c>
      <c r="B1519" s="2" t="s">
        <v>609</v>
      </c>
      <c r="C1519" s="2">
        <v>23</v>
      </c>
      <c r="D1519" s="2">
        <v>0.83679999999999999</v>
      </c>
      <c r="E1519" s="2" t="str">
        <f>VLOOKUP(A1519, Sheet3!$J$1:$K$3273, 2, FALSE)</f>
        <v>Rural</v>
      </c>
    </row>
    <row r="1520" spans="1:5" x14ac:dyDescent="0.25">
      <c r="A1520" s="2" t="s">
        <v>1955</v>
      </c>
      <c r="B1520" s="2" t="s">
        <v>610</v>
      </c>
      <c r="C1520" s="2">
        <v>24</v>
      </c>
      <c r="D1520" s="2">
        <v>0.90450000000000008</v>
      </c>
      <c r="E1520" s="2" t="str">
        <f>VLOOKUP(A1520, Sheet3!$J$1:$K$3273, 2, FALSE)</f>
        <v>Rural</v>
      </c>
    </row>
    <row r="1521" spans="1:5" x14ac:dyDescent="0.25">
      <c r="A1521" s="2" t="s">
        <v>3642</v>
      </c>
      <c r="B1521" s="2" t="s">
        <v>204</v>
      </c>
      <c r="C1521" s="2">
        <v>16620</v>
      </c>
      <c r="D1521" s="2">
        <v>0.80610000000000004</v>
      </c>
      <c r="E1521" s="2" t="str">
        <f>VLOOKUP(A1521, Sheet3!$J$1:$K$3273, 2, FALSE)</f>
        <v>Urban</v>
      </c>
    </row>
    <row r="1522" spans="1:5" x14ac:dyDescent="0.25">
      <c r="A1522" s="2" t="s">
        <v>1956</v>
      </c>
      <c r="B1522" s="2" t="s">
        <v>610</v>
      </c>
      <c r="C1522" s="2">
        <v>24</v>
      </c>
      <c r="D1522" s="2">
        <v>0.90450000000000008</v>
      </c>
      <c r="E1522" s="2" t="str">
        <f>VLOOKUP(A1522, Sheet3!$J$1:$K$3273, 2, FALSE)</f>
        <v>Rural</v>
      </c>
    </row>
    <row r="1523" spans="1:5" x14ac:dyDescent="0.25">
      <c r="A1523" s="2" t="s">
        <v>1259</v>
      </c>
      <c r="B1523" s="2" t="s">
        <v>249</v>
      </c>
      <c r="C1523" s="2">
        <v>20994</v>
      </c>
      <c r="D1523" s="2">
        <v>1.0502</v>
      </c>
      <c r="E1523" s="2" t="str">
        <f>VLOOKUP(A1523, Sheet3!$J$1:$K$3273, 2, FALSE)</f>
        <v>Urban</v>
      </c>
    </row>
    <row r="1524" spans="1:5" x14ac:dyDescent="0.25">
      <c r="A1524" s="2" t="s">
        <v>3452</v>
      </c>
      <c r="B1524" s="2" t="s">
        <v>632</v>
      </c>
      <c r="C1524" s="2">
        <v>46</v>
      </c>
      <c r="D1524" s="2">
        <v>0.88960000000000006</v>
      </c>
      <c r="E1524" s="2" t="str">
        <f>VLOOKUP(A1524, Sheet3!$J$1:$K$3273, 2, FALSE)</f>
        <v>Rural</v>
      </c>
    </row>
    <row r="1525" spans="1:5" x14ac:dyDescent="0.25">
      <c r="A1525" s="2" t="s">
        <v>326</v>
      </c>
      <c r="B1525" s="2" t="s">
        <v>326</v>
      </c>
      <c r="C1525" s="2">
        <v>28100</v>
      </c>
      <c r="D1525" s="2">
        <v>0.90380000000000005</v>
      </c>
      <c r="E1525" s="2" t="str">
        <f>VLOOKUP(A1525, Sheet3!$J$1:$K$3273, 2, FALSE)</f>
        <v>Urban</v>
      </c>
    </row>
    <row r="1526" spans="1:5" x14ac:dyDescent="0.25">
      <c r="A1526" s="2" t="s">
        <v>3317</v>
      </c>
      <c r="B1526" s="2" t="s">
        <v>631</v>
      </c>
      <c r="C1526" s="2">
        <v>45</v>
      </c>
      <c r="D1526" s="2">
        <v>0.81310000000000004</v>
      </c>
      <c r="E1526" s="2" t="str">
        <f>VLOOKUP(A1526, Sheet3!$J$1:$K$3273, 2, FALSE)</f>
        <v>Rural</v>
      </c>
    </row>
    <row r="1527" spans="1:5" x14ac:dyDescent="0.25">
      <c r="A1527" s="2" t="s">
        <v>1170</v>
      </c>
      <c r="B1527" s="2" t="s">
        <v>597</v>
      </c>
      <c r="C1527" s="2">
        <v>12</v>
      </c>
      <c r="D1527" s="2">
        <v>1.2238</v>
      </c>
      <c r="E1527" s="2" t="str">
        <f>VLOOKUP(A1527, Sheet3!$J$1:$K$3273, 2, FALSE)</f>
        <v>Rural</v>
      </c>
    </row>
    <row r="1528" spans="1:5" x14ac:dyDescent="0.25">
      <c r="A1528" s="2" t="s">
        <v>3318</v>
      </c>
      <c r="B1528" s="2" t="s">
        <v>228</v>
      </c>
      <c r="C1528" s="2">
        <v>19124</v>
      </c>
      <c r="D1528" s="2">
        <v>0.97470000000000001</v>
      </c>
      <c r="E1528" s="2" t="str">
        <f>VLOOKUP(A1528, Sheet3!$J$1:$K$3273, 2, FALSE)</f>
        <v>Urban</v>
      </c>
    </row>
    <row r="1529" spans="1:5" x14ac:dyDescent="0.25">
      <c r="A1529" s="2" t="s">
        <v>2768</v>
      </c>
      <c r="B1529" s="2" t="s">
        <v>623</v>
      </c>
      <c r="C1529" s="2">
        <v>37</v>
      </c>
      <c r="D1529" s="2">
        <v>0.77029999999999998</v>
      </c>
      <c r="E1529" s="2" t="str">
        <f>VLOOKUP(A1529, Sheet3!$J$1:$K$3273, 2, FALSE)</f>
        <v>Rural</v>
      </c>
    </row>
    <row r="1530" spans="1:5" x14ac:dyDescent="0.25">
      <c r="A1530" s="2" t="s">
        <v>2309</v>
      </c>
      <c r="B1530" s="2" t="s">
        <v>614</v>
      </c>
      <c r="C1530" s="2">
        <v>28</v>
      </c>
      <c r="D1530" s="2">
        <v>0.89340000000000008</v>
      </c>
      <c r="E1530" s="2" t="str">
        <f>VLOOKUP(A1530, Sheet3!$J$1:$K$3273, 2, FALSE)</f>
        <v>Rural</v>
      </c>
    </row>
    <row r="1531" spans="1:5" x14ac:dyDescent="0.25">
      <c r="A1531" s="2" t="s">
        <v>1551</v>
      </c>
      <c r="B1531" s="2" t="s">
        <v>603</v>
      </c>
      <c r="C1531" s="2">
        <v>17</v>
      </c>
      <c r="D1531" s="2">
        <v>0.76670000000000005</v>
      </c>
      <c r="E1531" s="2" t="str">
        <f>VLOOKUP(A1531, Sheet3!$J$1:$K$3273, 2, FALSE)</f>
        <v>Rural</v>
      </c>
    </row>
    <row r="1532" spans="1:5" x14ac:dyDescent="0.25">
      <c r="A1532" s="2" t="s">
        <v>2310</v>
      </c>
      <c r="B1532" s="2" t="s">
        <v>614</v>
      </c>
      <c r="C1532" s="2">
        <v>28</v>
      </c>
      <c r="D1532" s="2">
        <v>0.89340000000000008</v>
      </c>
      <c r="E1532" s="2" t="str">
        <f>VLOOKUP(A1532, Sheet3!$J$1:$K$3273, 2, FALSE)</f>
        <v>Rural</v>
      </c>
    </row>
    <row r="1533" spans="1:5" x14ac:dyDescent="0.25">
      <c r="A1533" s="2" t="s">
        <v>2043</v>
      </c>
      <c r="B1533" s="2" t="s">
        <v>611</v>
      </c>
      <c r="C1533" s="2">
        <v>25</v>
      </c>
      <c r="D1533" s="2">
        <v>0.74970000000000003</v>
      </c>
      <c r="E1533" s="2" t="str">
        <f>VLOOKUP(A1533, Sheet3!$J$1:$K$3273, 2, FALSE)</f>
        <v>Rural</v>
      </c>
    </row>
    <row r="1534" spans="1:5" x14ac:dyDescent="0.25">
      <c r="A1534" s="2" t="s">
        <v>711</v>
      </c>
      <c r="B1534" s="2" t="s">
        <v>588</v>
      </c>
      <c r="C1534" s="2">
        <v>2</v>
      </c>
      <c r="D1534" s="2">
        <v>1.2688000000000001</v>
      </c>
      <c r="E1534" s="2" t="str">
        <f>VLOOKUP(A1534, Sheet3!$J$1:$K$3273, 2, FALSE)</f>
        <v>Rural</v>
      </c>
    </row>
    <row r="1535" spans="1:5" x14ac:dyDescent="0.25">
      <c r="A1535" s="2" t="s">
        <v>1260</v>
      </c>
      <c r="B1535" s="2" t="s">
        <v>210</v>
      </c>
      <c r="C1535" s="2">
        <v>16974</v>
      </c>
      <c r="D1535" s="2">
        <v>1.0405</v>
      </c>
      <c r="E1535" s="2" t="str">
        <f>VLOOKUP(A1535, Sheet3!$J$1:$K$3273, 2, FALSE)</f>
        <v>Urban</v>
      </c>
    </row>
    <row r="1536" spans="1:5" x14ac:dyDescent="0.25">
      <c r="A1536" s="2" t="s">
        <v>3319</v>
      </c>
      <c r="B1536" s="2" t="s">
        <v>462</v>
      </c>
      <c r="C1536" s="2">
        <v>41700</v>
      </c>
      <c r="D1536" s="2">
        <v>0.84320000000000006</v>
      </c>
      <c r="E1536" s="2" t="str">
        <f>VLOOKUP(A1536, Sheet3!$J$1:$K$3273, 2, FALSE)</f>
        <v>Urban</v>
      </c>
    </row>
    <row r="1537" spans="1:5" x14ac:dyDescent="0.25">
      <c r="A1537" s="2" t="s">
        <v>3320</v>
      </c>
      <c r="B1537" s="2" t="s">
        <v>631</v>
      </c>
      <c r="C1537" s="2">
        <v>45</v>
      </c>
      <c r="D1537" s="2">
        <v>0.81310000000000004</v>
      </c>
      <c r="E1537" s="2" t="str">
        <f>VLOOKUP(A1537, Sheet3!$J$1:$K$3273, 2, FALSE)</f>
        <v>Rural</v>
      </c>
    </row>
    <row r="1538" spans="1:5" x14ac:dyDescent="0.25">
      <c r="A1538" s="2" t="s">
        <v>1797</v>
      </c>
      <c r="B1538" s="2" t="s">
        <v>606</v>
      </c>
      <c r="C1538" s="2">
        <v>20</v>
      </c>
      <c r="D1538" s="2">
        <v>0.84110000000000007</v>
      </c>
      <c r="E1538" s="2" t="str">
        <f>VLOOKUP(A1538, Sheet3!$J$1:$K$3273, 2, FALSE)</f>
        <v>Rural</v>
      </c>
    </row>
    <row r="1539" spans="1:5" x14ac:dyDescent="0.25">
      <c r="A1539" s="2" t="s">
        <v>3706</v>
      </c>
      <c r="B1539" s="2" t="s">
        <v>338</v>
      </c>
      <c r="C1539" s="2">
        <v>29404</v>
      </c>
      <c r="D1539" s="2">
        <v>1.0177</v>
      </c>
      <c r="E1539" s="2" t="str">
        <f>VLOOKUP(A1539, Sheet3!$J$1:$K$3273, 2, FALSE)</f>
        <v>Urban</v>
      </c>
    </row>
    <row r="1540" spans="1:5" x14ac:dyDescent="0.25">
      <c r="A1540" s="2" t="s">
        <v>937</v>
      </c>
      <c r="B1540" s="2" t="s">
        <v>241</v>
      </c>
      <c r="C1540" s="2">
        <v>20100</v>
      </c>
      <c r="D1540" s="2">
        <v>0.99210000000000009</v>
      </c>
      <c r="E1540" s="2" t="str">
        <f>VLOOKUP(A1540, Sheet3!$J$1:$K$3273, 2, FALSE)</f>
        <v>Urban</v>
      </c>
    </row>
    <row r="1541" spans="1:5" x14ac:dyDescent="0.25">
      <c r="A1541" s="2" t="s">
        <v>1821</v>
      </c>
      <c r="B1541" s="2" t="s">
        <v>607</v>
      </c>
      <c r="C1541" s="2">
        <v>21</v>
      </c>
      <c r="D1541" s="2">
        <v>0.88460000000000005</v>
      </c>
      <c r="E1541" s="2" t="str">
        <f>VLOOKUP(A1541, Sheet3!$J$1:$K$3273, 2, FALSE)</f>
        <v>Rural</v>
      </c>
    </row>
    <row r="1542" spans="1:5" x14ac:dyDescent="0.25">
      <c r="A1542" s="2" t="s">
        <v>1884</v>
      </c>
      <c r="B1542" s="2" t="s">
        <v>283</v>
      </c>
      <c r="C1542" s="2">
        <v>24340</v>
      </c>
      <c r="D1542" s="2">
        <v>0.88160000000000005</v>
      </c>
      <c r="E1542" s="2" t="str">
        <f>VLOOKUP(A1542, Sheet3!$J$1:$K$3273, 2, FALSE)</f>
        <v>Urban</v>
      </c>
    </row>
    <row r="1543" spans="1:5" x14ac:dyDescent="0.25">
      <c r="A1543" s="2" t="s">
        <v>2984</v>
      </c>
      <c r="B1543" s="2" t="s">
        <v>432</v>
      </c>
      <c r="C1543" s="2">
        <v>39300</v>
      </c>
      <c r="D1543" s="2">
        <v>1.036</v>
      </c>
      <c r="E1543" s="2" t="str">
        <f>VLOOKUP(A1543, Sheet3!$J$1:$K$3273, 2, FALSE)</f>
        <v>Urban</v>
      </c>
    </row>
    <row r="1544" spans="1:5" x14ac:dyDescent="0.25">
      <c r="A1544" s="2" t="s">
        <v>3321</v>
      </c>
      <c r="B1544" s="2" t="s">
        <v>631</v>
      </c>
      <c r="C1544" s="2">
        <v>45</v>
      </c>
      <c r="D1544" s="2">
        <v>0.81310000000000004</v>
      </c>
      <c r="E1544" s="2" t="str">
        <f>VLOOKUP(A1544, Sheet3!$J$1:$K$3273, 2, FALSE)</f>
        <v>Rural</v>
      </c>
    </row>
    <row r="1545" spans="1:5" x14ac:dyDescent="0.25">
      <c r="A1545" s="2" t="s">
        <v>1667</v>
      </c>
      <c r="B1545" s="2" t="s">
        <v>212</v>
      </c>
      <c r="C1545" s="2">
        <v>17140</v>
      </c>
      <c r="D1545" s="2">
        <v>0.93320000000000003</v>
      </c>
      <c r="E1545" s="2" t="str">
        <f>VLOOKUP(A1545, Sheet3!$J$1:$K$3273, 2, FALSE)</f>
        <v>Urban</v>
      </c>
    </row>
    <row r="1546" spans="1:5" x14ac:dyDescent="0.25">
      <c r="A1546" s="2" t="s">
        <v>1459</v>
      </c>
      <c r="B1546" s="2" t="s">
        <v>602</v>
      </c>
      <c r="C1546" s="2">
        <v>16</v>
      </c>
      <c r="D1546" s="2">
        <v>0.84020000000000006</v>
      </c>
      <c r="E1546" s="2" t="str">
        <f>VLOOKUP(A1546, Sheet3!$J$1:$K$3273, 2, FALSE)</f>
        <v>Rural</v>
      </c>
    </row>
    <row r="1547" spans="1:5" x14ac:dyDescent="0.25">
      <c r="A1547" s="2" t="s">
        <v>826</v>
      </c>
      <c r="B1547" s="2" t="s">
        <v>162</v>
      </c>
      <c r="C1547" s="2">
        <v>12540</v>
      </c>
      <c r="D1547" s="2">
        <v>1.2417</v>
      </c>
      <c r="E1547" s="2" t="str">
        <f>VLOOKUP(A1547, Sheet3!$J$1:$K$3273, 2, FALSE)</f>
        <v>Urban</v>
      </c>
    </row>
    <row r="1548" spans="1:5" x14ac:dyDescent="0.25">
      <c r="A1548" s="2" t="s">
        <v>3322</v>
      </c>
      <c r="B1548" s="2" t="s">
        <v>631</v>
      </c>
      <c r="C1548" s="2">
        <v>45</v>
      </c>
      <c r="D1548" s="2">
        <v>0.81310000000000004</v>
      </c>
      <c r="E1548" s="2" t="str">
        <f>VLOOKUP(A1548, Sheet3!$J$1:$K$3273, 2, FALSE)</f>
        <v>Rural</v>
      </c>
    </row>
    <row r="1549" spans="1:5" x14ac:dyDescent="0.25">
      <c r="A1549" s="2" t="s">
        <v>3014</v>
      </c>
      <c r="B1549" s="2" t="s">
        <v>220</v>
      </c>
      <c r="C1549" s="2">
        <v>17900</v>
      </c>
      <c r="D1549" s="2">
        <v>0.84750000000000003</v>
      </c>
      <c r="E1549" s="2" t="str">
        <f>VLOOKUP(A1549, Sheet3!$J$1:$K$3273, 2, FALSE)</f>
        <v>Urban</v>
      </c>
    </row>
    <row r="1550" spans="1:5" x14ac:dyDescent="0.25">
      <c r="A1550" s="2" t="s">
        <v>712</v>
      </c>
      <c r="B1550" s="2" t="s">
        <v>588</v>
      </c>
      <c r="C1550" s="2">
        <v>2</v>
      </c>
      <c r="D1550" s="2">
        <v>1.2688000000000001</v>
      </c>
      <c r="E1550" s="2" t="str">
        <f>VLOOKUP(A1550, Sheet3!$J$1:$K$3273, 2, FALSE)</f>
        <v>Rural</v>
      </c>
    </row>
    <row r="1551" spans="1:5" x14ac:dyDescent="0.25">
      <c r="A1551" s="2" t="s">
        <v>3707</v>
      </c>
      <c r="B1551" s="2" t="s">
        <v>287</v>
      </c>
      <c r="C1551" s="2">
        <v>24580</v>
      </c>
      <c r="D1551" s="2">
        <v>0.9346000000000001</v>
      </c>
      <c r="E1551" s="2" t="str">
        <f>VLOOKUP(A1551, Sheet3!$J$1:$K$3273, 2, FALSE)</f>
        <v>Urban</v>
      </c>
    </row>
    <row r="1552" spans="1:5" x14ac:dyDescent="0.25">
      <c r="A1552" s="2" t="s">
        <v>1885</v>
      </c>
      <c r="B1552" s="2" t="s">
        <v>609</v>
      </c>
      <c r="C1552" s="2">
        <v>23</v>
      </c>
      <c r="D1552" s="2">
        <v>0.83679999999999999</v>
      </c>
      <c r="E1552" s="2" t="str">
        <f>VLOOKUP(A1552, Sheet3!$J$1:$K$3273, 2, FALSE)</f>
        <v>Rural</v>
      </c>
    </row>
    <row r="1553" spans="1:5" x14ac:dyDescent="0.25">
      <c r="A1553" s="2" t="s">
        <v>2311</v>
      </c>
      <c r="B1553" s="2" t="s">
        <v>614</v>
      </c>
      <c r="C1553" s="2">
        <v>28</v>
      </c>
      <c r="D1553" s="2">
        <v>0.89340000000000008</v>
      </c>
      <c r="E1553" s="2" t="str">
        <f>VLOOKUP(A1553, Sheet3!$J$1:$K$3273, 2, FALSE)</f>
        <v>Rural</v>
      </c>
    </row>
    <row r="1554" spans="1:5" x14ac:dyDescent="0.25">
      <c r="A1554" s="2" t="s">
        <v>2613</v>
      </c>
      <c r="B1554" s="2" t="s">
        <v>621</v>
      </c>
      <c r="C1554" s="2">
        <v>35</v>
      </c>
      <c r="D1554" s="2">
        <v>0.85040000000000004</v>
      </c>
      <c r="E1554" s="2" t="str">
        <f>VLOOKUP(A1554, Sheet3!$J$1:$K$3273, 2, FALSE)</f>
        <v>Rural</v>
      </c>
    </row>
    <row r="1555" spans="1:5" x14ac:dyDescent="0.25">
      <c r="A1555" s="2" t="s">
        <v>2312</v>
      </c>
      <c r="B1555" s="2" t="s">
        <v>614</v>
      </c>
      <c r="C1555" s="2">
        <v>28</v>
      </c>
      <c r="D1555" s="2">
        <v>0.89340000000000008</v>
      </c>
      <c r="E1555" s="2" t="str">
        <f>VLOOKUP(A1555, Sheet3!$J$1:$K$3273, 2, FALSE)</f>
        <v>Rural</v>
      </c>
    </row>
    <row r="1556" spans="1:5" x14ac:dyDescent="0.25">
      <c r="A1556" s="2" t="s">
        <v>3323</v>
      </c>
      <c r="B1556" s="2" t="s">
        <v>631</v>
      </c>
      <c r="C1556" s="2">
        <v>45</v>
      </c>
      <c r="D1556" s="2">
        <v>0.81310000000000004</v>
      </c>
      <c r="E1556" s="2" t="str">
        <f>VLOOKUP(A1556, Sheet3!$J$1:$K$3273, 2, FALSE)</f>
        <v>Rural</v>
      </c>
    </row>
    <row r="1557" spans="1:5" x14ac:dyDescent="0.25">
      <c r="A1557" s="2" t="s">
        <v>3536</v>
      </c>
      <c r="B1557" s="2" t="s">
        <v>634</v>
      </c>
      <c r="C1557" s="2">
        <v>49</v>
      </c>
      <c r="D1557" s="2">
        <v>0.76690000000000003</v>
      </c>
      <c r="E1557" s="2" t="str">
        <f>VLOOKUP(A1557, Sheet3!$J$1:$K$3273, 2, FALSE)</f>
        <v>Rural</v>
      </c>
    </row>
    <row r="1558" spans="1:5" x14ac:dyDescent="0.25">
      <c r="A1558" s="2" t="s">
        <v>3537</v>
      </c>
      <c r="B1558" s="2" t="s">
        <v>634</v>
      </c>
      <c r="C1558" s="2">
        <v>49</v>
      </c>
      <c r="D1558" s="2">
        <v>0.76690000000000003</v>
      </c>
      <c r="E1558" s="2" t="str">
        <f>VLOOKUP(A1558, Sheet3!$J$1:$K$3273, 2, FALSE)</f>
        <v>Rural</v>
      </c>
    </row>
    <row r="1559" spans="1:5" x14ac:dyDescent="0.25">
      <c r="A1559" s="2" t="s">
        <v>3538</v>
      </c>
      <c r="B1559" s="2" t="s">
        <v>442</v>
      </c>
      <c r="C1559" s="2">
        <v>40060</v>
      </c>
      <c r="D1559" s="2">
        <v>0.92280000000000006</v>
      </c>
      <c r="E1559" s="2" t="str">
        <f>VLOOKUP(A1559, Sheet3!$J$1:$K$3273, 2, FALSE)</f>
        <v>Urban</v>
      </c>
    </row>
    <row r="1560" spans="1:5" x14ac:dyDescent="0.25">
      <c r="A1560" s="2" t="s">
        <v>3324</v>
      </c>
      <c r="B1560" s="2" t="s">
        <v>631</v>
      </c>
      <c r="C1560" s="2">
        <v>45</v>
      </c>
      <c r="D1560" s="2">
        <v>0.81310000000000004</v>
      </c>
      <c r="E1560" s="2" t="str">
        <f>VLOOKUP(A1560, Sheet3!$J$1:$K$3273, 2, FALSE)</f>
        <v>Rural</v>
      </c>
    </row>
    <row r="1561" spans="1:5" x14ac:dyDescent="0.25">
      <c r="A1561" s="2" t="s">
        <v>3602</v>
      </c>
      <c r="B1561" s="2" t="s">
        <v>476</v>
      </c>
      <c r="C1561" s="2">
        <v>42644</v>
      </c>
      <c r="D1561" s="2">
        <v>1.1718</v>
      </c>
      <c r="E1561" s="2" t="str">
        <f>VLOOKUP(A1561, Sheet3!$J$1:$K$3273, 2, FALSE)</f>
        <v>Urban</v>
      </c>
    </row>
    <row r="1562" spans="1:5" x14ac:dyDescent="0.25">
      <c r="A1562" s="2" t="s">
        <v>2769</v>
      </c>
      <c r="B1562" s="2" t="s">
        <v>623</v>
      </c>
      <c r="C1562" s="2">
        <v>37</v>
      </c>
      <c r="D1562" s="2">
        <v>0.77029999999999998</v>
      </c>
      <c r="E1562" s="2" t="str">
        <f>VLOOKUP(A1562, Sheet3!$J$1:$K$3273, 2, FALSE)</f>
        <v>Rural</v>
      </c>
    </row>
    <row r="1563" spans="1:5" x14ac:dyDescent="0.25">
      <c r="A1563" s="2" t="s">
        <v>1552</v>
      </c>
      <c r="B1563" s="2" t="s">
        <v>531</v>
      </c>
      <c r="C1563" s="2">
        <v>48620</v>
      </c>
      <c r="D1563" s="2">
        <v>0.85489999999999999</v>
      </c>
      <c r="E1563" s="2" t="str">
        <f>VLOOKUP(A1563, Sheet3!$J$1:$K$3273, 2, FALSE)</f>
        <v>Urban</v>
      </c>
    </row>
    <row r="1564" spans="1:5" x14ac:dyDescent="0.25">
      <c r="A1564" s="2" t="s">
        <v>827</v>
      </c>
      <c r="B1564" s="2" t="s">
        <v>295</v>
      </c>
      <c r="C1564" s="2">
        <v>25260</v>
      </c>
      <c r="D1564" s="2">
        <v>1.0496000000000001</v>
      </c>
      <c r="E1564" s="2" t="str">
        <f>VLOOKUP(A1564, Sheet3!$J$1:$K$3273, 2, FALSE)</f>
        <v>Urban</v>
      </c>
    </row>
    <row r="1565" spans="1:5" x14ac:dyDescent="0.25">
      <c r="A1565" s="2" t="s">
        <v>2453</v>
      </c>
      <c r="B1565" s="2" t="s">
        <v>400</v>
      </c>
      <c r="C1565" s="2">
        <v>35614</v>
      </c>
      <c r="D1565" s="2">
        <v>1.2745</v>
      </c>
      <c r="E1565" s="2" t="str">
        <f>VLOOKUP(A1565, Sheet3!$J$1:$K$3273, 2, FALSE)</f>
        <v>Urban</v>
      </c>
    </row>
    <row r="1566" spans="1:5" x14ac:dyDescent="0.25">
      <c r="A1566" s="2" t="s">
        <v>3068</v>
      </c>
      <c r="B1566" s="2" t="s">
        <v>629</v>
      </c>
      <c r="C1566" s="2">
        <v>43</v>
      </c>
      <c r="D1566" s="2">
        <v>0.78860000000000008</v>
      </c>
      <c r="E1566" s="2" t="str">
        <f>VLOOKUP(A1566, Sheet3!$J$1:$K$3273, 2, FALSE)</f>
        <v>Rural</v>
      </c>
    </row>
    <row r="1567" spans="1:5" x14ac:dyDescent="0.25">
      <c r="A1567" s="2" t="s">
        <v>3325</v>
      </c>
      <c r="B1567" s="2" t="s">
        <v>631</v>
      </c>
      <c r="C1567" s="2">
        <v>45</v>
      </c>
      <c r="D1567" s="2">
        <v>0.81310000000000004</v>
      </c>
      <c r="E1567" s="2" t="str">
        <f>VLOOKUP(A1567, Sheet3!$J$1:$K$3273, 2, FALSE)</f>
        <v>Rural</v>
      </c>
    </row>
    <row r="1568" spans="1:5" x14ac:dyDescent="0.25">
      <c r="A1568" s="2" t="s">
        <v>896</v>
      </c>
      <c r="B1568" s="2" t="s">
        <v>592</v>
      </c>
      <c r="C1568" s="2">
        <v>6</v>
      </c>
      <c r="D1568" s="2">
        <v>1.0081</v>
      </c>
      <c r="E1568" s="2" t="str">
        <f>VLOOKUP(A1568, Sheet3!$J$1:$K$3273, 2, FALSE)</f>
        <v>Rural</v>
      </c>
    </row>
    <row r="1569" spans="1:5" x14ac:dyDescent="0.25">
      <c r="A1569" s="2" t="s">
        <v>1553</v>
      </c>
      <c r="B1569" s="2" t="s">
        <v>603</v>
      </c>
      <c r="C1569" s="2">
        <v>17</v>
      </c>
      <c r="D1569" s="2">
        <v>0.76670000000000005</v>
      </c>
      <c r="E1569" s="2" t="str">
        <f>VLOOKUP(A1569, Sheet3!$J$1:$K$3273, 2, FALSE)</f>
        <v>Rural</v>
      </c>
    </row>
    <row r="1570" spans="1:5" x14ac:dyDescent="0.25">
      <c r="A1570" s="2" t="s">
        <v>2770</v>
      </c>
      <c r="B1570" s="2" t="s">
        <v>623</v>
      </c>
      <c r="C1570" s="2">
        <v>37</v>
      </c>
      <c r="D1570" s="2">
        <v>0.77029999999999998</v>
      </c>
      <c r="E1570" s="2" t="str">
        <f>VLOOKUP(A1570, Sheet3!$J$1:$K$3273, 2, FALSE)</f>
        <v>Rural</v>
      </c>
    </row>
    <row r="1571" spans="1:5" x14ac:dyDescent="0.25">
      <c r="A1571" s="2" t="s">
        <v>897</v>
      </c>
      <c r="B1571" s="2" t="s">
        <v>592</v>
      </c>
      <c r="C1571" s="2">
        <v>6</v>
      </c>
      <c r="D1571" s="2">
        <v>1.0081</v>
      </c>
      <c r="E1571" s="2" t="str">
        <f>VLOOKUP(A1571, Sheet3!$J$1:$K$3273, 2, FALSE)</f>
        <v>Rural</v>
      </c>
    </row>
    <row r="1572" spans="1:5" x14ac:dyDescent="0.25">
      <c r="A1572" s="2" t="s">
        <v>3603</v>
      </c>
      <c r="B1572" s="2" t="s">
        <v>185</v>
      </c>
      <c r="C1572" s="2">
        <v>14740</v>
      </c>
      <c r="D1572" s="2">
        <v>1.0964</v>
      </c>
      <c r="E1572" s="2" t="str">
        <f>VLOOKUP(A1572, Sheet3!$J$1:$K$3273, 2, FALSE)</f>
        <v>Urban</v>
      </c>
    </row>
    <row r="1573" spans="1:5" x14ac:dyDescent="0.25">
      <c r="A1573" s="2" t="s">
        <v>3604</v>
      </c>
      <c r="B1573" s="2" t="s">
        <v>635</v>
      </c>
      <c r="C1573" s="2">
        <v>50</v>
      </c>
      <c r="D1573" s="2">
        <v>1.0179</v>
      </c>
      <c r="E1573" s="2" t="str">
        <f>VLOOKUP(A1573, Sheet3!$J$1:$K$3273, 2, FALSE)</f>
        <v>Rural</v>
      </c>
    </row>
    <row r="1574" spans="1:5" x14ac:dyDescent="0.25">
      <c r="A1574" s="2" t="s">
        <v>1957</v>
      </c>
      <c r="B1574" s="2" t="s">
        <v>610</v>
      </c>
      <c r="C1574" s="2">
        <v>24</v>
      </c>
      <c r="D1574" s="2">
        <v>0.90450000000000008</v>
      </c>
      <c r="E1574" s="2" t="str">
        <f>VLOOKUP(A1574, Sheet3!$J$1:$K$3273, 2, FALSE)</f>
        <v>Rural</v>
      </c>
    </row>
    <row r="1575" spans="1:5" x14ac:dyDescent="0.25">
      <c r="A1575" s="2" t="s">
        <v>2826</v>
      </c>
      <c r="B1575" s="2" t="s">
        <v>624</v>
      </c>
      <c r="C1575" s="2">
        <v>38</v>
      </c>
      <c r="D1575" s="2">
        <v>1.0561</v>
      </c>
      <c r="E1575" s="2" t="str">
        <f>VLOOKUP(A1575, Sheet3!$J$1:$K$3273, 2, FALSE)</f>
        <v>Rural</v>
      </c>
    </row>
    <row r="1576" spans="1:5" x14ac:dyDescent="0.25">
      <c r="A1576" s="2" t="s">
        <v>3326</v>
      </c>
      <c r="B1576" s="2" t="s">
        <v>631</v>
      </c>
      <c r="C1576" s="2">
        <v>45</v>
      </c>
      <c r="D1576" s="2">
        <v>0.81310000000000004</v>
      </c>
      <c r="E1576" s="2" t="str">
        <f>VLOOKUP(A1576, Sheet3!$J$1:$K$3273, 2, FALSE)</f>
        <v>Rural</v>
      </c>
    </row>
    <row r="1577" spans="1:5" x14ac:dyDescent="0.25">
      <c r="A1577" s="2" t="s">
        <v>3605</v>
      </c>
      <c r="B1577" s="2" t="s">
        <v>635</v>
      </c>
      <c r="C1577" s="2">
        <v>50</v>
      </c>
      <c r="D1577" s="2">
        <v>1.0179</v>
      </c>
      <c r="E1577" s="2" t="str">
        <f>VLOOKUP(A1577, Sheet3!$J$1:$K$3273, 2, FALSE)</f>
        <v>Rural</v>
      </c>
    </row>
    <row r="1578" spans="1:5" x14ac:dyDescent="0.25">
      <c r="A1578" s="2" t="s">
        <v>1668</v>
      </c>
      <c r="B1578" s="2" t="s">
        <v>604</v>
      </c>
      <c r="C1578" s="2">
        <v>18</v>
      </c>
      <c r="D1578" s="2">
        <v>0.79810000000000003</v>
      </c>
      <c r="E1578" s="2" t="str">
        <f>VLOOKUP(A1578, Sheet3!$J$1:$K$3273, 2, FALSE)</f>
        <v>Rural</v>
      </c>
    </row>
    <row r="1579" spans="1:5" x14ac:dyDescent="0.25">
      <c r="A1579" s="2" t="s">
        <v>1261</v>
      </c>
      <c r="B1579" s="2" t="s">
        <v>600</v>
      </c>
      <c r="C1579" s="2">
        <v>14</v>
      </c>
      <c r="D1579" s="2">
        <v>0.82420000000000004</v>
      </c>
      <c r="E1579" s="2" t="str">
        <f>VLOOKUP(A1579, Sheet3!$J$1:$K$3273, 2, FALSE)</f>
        <v>Rural</v>
      </c>
    </row>
    <row r="1580" spans="1:5" x14ac:dyDescent="0.25">
      <c r="A1580" s="2" t="s">
        <v>1356</v>
      </c>
      <c r="B1580" s="2" t="s">
        <v>601</v>
      </c>
      <c r="C1580" s="2">
        <v>15</v>
      </c>
      <c r="D1580" s="2">
        <v>0.83190000000000008</v>
      </c>
      <c r="E1580" s="2" t="str">
        <f>VLOOKUP(A1580, Sheet3!$J$1:$K$3273, 2, FALSE)</f>
        <v>Rural</v>
      </c>
    </row>
    <row r="1581" spans="1:5" x14ac:dyDescent="0.25">
      <c r="A1581" s="2" t="s">
        <v>1669</v>
      </c>
      <c r="B1581" s="2" t="s">
        <v>604</v>
      </c>
      <c r="C1581" s="2">
        <v>18</v>
      </c>
      <c r="D1581" s="2">
        <v>0.79810000000000003</v>
      </c>
      <c r="E1581" s="2" t="str">
        <f>VLOOKUP(A1581, Sheet3!$J$1:$K$3273, 2, FALSE)</f>
        <v>Rural</v>
      </c>
    </row>
    <row r="1582" spans="1:5" x14ac:dyDescent="0.25">
      <c r="A1582" s="2" t="s">
        <v>1798</v>
      </c>
      <c r="B1582" s="2" t="s">
        <v>606</v>
      </c>
      <c r="C1582" s="2">
        <v>20</v>
      </c>
      <c r="D1582" s="2">
        <v>0.84110000000000007</v>
      </c>
      <c r="E1582" s="2" t="str">
        <f>VLOOKUP(A1582, Sheet3!$J$1:$K$3273, 2, FALSE)</f>
        <v>Rural</v>
      </c>
    </row>
    <row r="1583" spans="1:5" x14ac:dyDescent="0.25">
      <c r="A1583" s="2" t="s">
        <v>2142</v>
      </c>
      <c r="B1583" s="2" t="s">
        <v>612</v>
      </c>
      <c r="C1583" s="2">
        <v>26</v>
      </c>
      <c r="D1583" s="2">
        <v>0.78550000000000009</v>
      </c>
      <c r="E1583" s="2" t="str">
        <f>VLOOKUP(A1583, Sheet3!$J$1:$K$3273, 2, FALSE)</f>
        <v>Rural</v>
      </c>
    </row>
    <row r="1584" spans="1:5" x14ac:dyDescent="0.25">
      <c r="A1584" s="2" t="s">
        <v>2313</v>
      </c>
      <c r="B1584" s="2" t="s">
        <v>614</v>
      </c>
      <c r="C1584" s="2">
        <v>28</v>
      </c>
      <c r="D1584" s="2">
        <v>0.89340000000000008</v>
      </c>
      <c r="E1584" s="2" t="str">
        <f>VLOOKUP(A1584, Sheet3!$J$1:$K$3273, 2, FALSE)</f>
        <v>Rural</v>
      </c>
    </row>
    <row r="1585" spans="1:5" x14ac:dyDescent="0.25">
      <c r="A1585" s="2" t="s">
        <v>2686</v>
      </c>
      <c r="B1585" s="2" t="s">
        <v>622</v>
      </c>
      <c r="C1585" s="2">
        <v>36</v>
      </c>
      <c r="D1585" s="2">
        <v>0.81040000000000001</v>
      </c>
      <c r="E1585" s="2" t="str">
        <f>VLOOKUP(A1585, Sheet3!$J$1:$K$3273, 2, FALSE)</f>
        <v>Rural</v>
      </c>
    </row>
    <row r="1586" spans="1:5" x14ac:dyDescent="0.25">
      <c r="A1586" s="2" t="s">
        <v>3142</v>
      </c>
      <c r="B1586" s="2" t="s">
        <v>332</v>
      </c>
      <c r="C1586" s="2">
        <v>28940</v>
      </c>
      <c r="D1586" s="2">
        <v>0.71689999999999998</v>
      </c>
      <c r="E1586" s="2" t="str">
        <f>VLOOKUP(A1586, Sheet3!$J$1:$K$3273, 2, FALSE)</f>
        <v>Urban</v>
      </c>
    </row>
    <row r="1587" spans="1:5" x14ac:dyDescent="0.25">
      <c r="A1587" s="2" t="s">
        <v>3327</v>
      </c>
      <c r="B1587" s="2" t="s">
        <v>631</v>
      </c>
      <c r="C1587" s="2">
        <v>45</v>
      </c>
      <c r="D1587" s="2">
        <v>0.81310000000000004</v>
      </c>
      <c r="E1587" s="2" t="str">
        <f>VLOOKUP(A1587, Sheet3!$J$1:$K$3273, 2, FALSE)</f>
        <v>Rural</v>
      </c>
    </row>
    <row r="1588" spans="1:5" x14ac:dyDescent="0.25">
      <c r="A1588" s="2" t="s">
        <v>553</v>
      </c>
      <c r="B1588" s="2" t="s">
        <v>588</v>
      </c>
      <c r="C1588" s="2">
        <v>2</v>
      </c>
      <c r="D1588" s="2">
        <v>1.2688000000000001</v>
      </c>
      <c r="E1588" s="2" t="str">
        <f>VLOOKUP(A1588, Sheet3!$J$1:$K$3273, 2, FALSE)</f>
        <v>Rural</v>
      </c>
    </row>
    <row r="1589" spans="1:5" x14ac:dyDescent="0.25">
      <c r="A1589" s="2" t="s">
        <v>1958</v>
      </c>
      <c r="B1589" s="2" t="s">
        <v>610</v>
      </c>
      <c r="C1589" s="2">
        <v>24</v>
      </c>
      <c r="D1589" s="2">
        <v>0.90450000000000008</v>
      </c>
      <c r="E1589" s="2" t="str">
        <f>VLOOKUP(A1589, Sheet3!$J$1:$K$3273, 2, FALSE)</f>
        <v>Rural</v>
      </c>
    </row>
    <row r="1590" spans="1:5" x14ac:dyDescent="0.25">
      <c r="A1590" s="2" t="s">
        <v>1199</v>
      </c>
      <c r="B1590" s="2" t="s">
        <v>216</v>
      </c>
      <c r="C1590" s="2">
        <v>17660</v>
      </c>
      <c r="D1590" s="2">
        <v>0.93030000000000002</v>
      </c>
      <c r="E1590" s="2" t="str">
        <f>VLOOKUP(A1590, Sheet3!$J$1:$K$3273, 2, FALSE)</f>
        <v>Urban</v>
      </c>
    </row>
    <row r="1591" spans="1:5" x14ac:dyDescent="0.25">
      <c r="A1591" s="2" t="s">
        <v>1357</v>
      </c>
      <c r="B1591" s="2" t="s">
        <v>601</v>
      </c>
      <c r="C1591" s="2">
        <v>15</v>
      </c>
      <c r="D1591" s="2">
        <v>0.83190000000000008</v>
      </c>
      <c r="E1591" s="2" t="str">
        <f>VLOOKUP(A1591, Sheet3!$J$1:$K$3273, 2, FALSE)</f>
        <v>Rural</v>
      </c>
    </row>
    <row r="1592" spans="1:5" x14ac:dyDescent="0.25">
      <c r="A1592" s="2" t="s">
        <v>1460</v>
      </c>
      <c r="B1592" s="2" t="s">
        <v>602</v>
      </c>
      <c r="C1592" s="2">
        <v>16</v>
      </c>
      <c r="D1592" s="2">
        <v>0.84020000000000006</v>
      </c>
      <c r="E1592" s="2" t="str">
        <f>VLOOKUP(A1592, Sheet3!$J$1:$K$3273, 2, FALSE)</f>
        <v>Rural</v>
      </c>
    </row>
    <row r="1593" spans="1:5" x14ac:dyDescent="0.25">
      <c r="A1593" s="2" t="s">
        <v>3785</v>
      </c>
      <c r="B1593" s="2" t="s">
        <v>603</v>
      </c>
      <c r="C1593" s="2">
        <v>17</v>
      </c>
      <c r="D1593" s="2">
        <v>0.76670000000000005</v>
      </c>
      <c r="E1593" s="3" t="s">
        <v>4</v>
      </c>
    </row>
    <row r="1594" spans="1:5" x14ac:dyDescent="0.25">
      <c r="A1594" s="2" t="s">
        <v>3786</v>
      </c>
      <c r="B1594" s="2" t="s">
        <v>604</v>
      </c>
      <c r="C1594" s="2">
        <v>18</v>
      </c>
      <c r="D1594" s="2">
        <v>0.79810000000000003</v>
      </c>
      <c r="E1594" s="3" t="s">
        <v>4</v>
      </c>
    </row>
    <row r="1595" spans="1:5" x14ac:dyDescent="0.25">
      <c r="A1595" s="2" t="s">
        <v>3787</v>
      </c>
      <c r="B1595" s="2" t="s">
        <v>605</v>
      </c>
      <c r="C1595" s="2">
        <v>19</v>
      </c>
      <c r="D1595" s="2">
        <v>0.6956</v>
      </c>
      <c r="E1595" s="3" t="s">
        <v>4</v>
      </c>
    </row>
    <row r="1596" spans="1:5" x14ac:dyDescent="0.25">
      <c r="A1596" s="2" t="s">
        <v>3708</v>
      </c>
      <c r="B1596" s="2" t="s">
        <v>334</v>
      </c>
      <c r="C1596" s="2">
        <v>29100</v>
      </c>
      <c r="D1596" s="2">
        <v>0.95700000000000007</v>
      </c>
      <c r="E1596" s="2" t="str">
        <f>VLOOKUP(A1596, Sheet3!$J$1:$K$3273, 2, FALSE)</f>
        <v>Urban</v>
      </c>
    </row>
    <row r="1597" spans="1:5" x14ac:dyDescent="0.25">
      <c r="A1597" s="2" t="s">
        <v>2614</v>
      </c>
      <c r="B1597" s="2" t="s">
        <v>621</v>
      </c>
      <c r="C1597" s="2">
        <v>35</v>
      </c>
      <c r="D1597" s="2">
        <v>0.85040000000000004</v>
      </c>
      <c r="E1597" s="2" t="str">
        <f>VLOOKUP(A1597, Sheet3!$J$1:$K$3273, 2, FALSE)</f>
        <v>Rural</v>
      </c>
    </row>
    <row r="1598" spans="1:5" x14ac:dyDescent="0.25">
      <c r="A1598" s="2" t="s">
        <v>899</v>
      </c>
      <c r="B1598" s="2" t="s">
        <v>592</v>
      </c>
      <c r="C1598" s="2">
        <v>6</v>
      </c>
      <c r="D1598" s="2">
        <v>1.0081</v>
      </c>
      <c r="E1598" s="2" t="str">
        <f>VLOOKUP(A1598, Sheet3!$J$1:$K$3273, 2, FALSE)</f>
        <v>Rural</v>
      </c>
    </row>
    <row r="1599" spans="1:5" x14ac:dyDescent="0.25">
      <c r="A1599" s="2" t="s">
        <v>1360</v>
      </c>
      <c r="B1599" s="2" t="s">
        <v>374</v>
      </c>
      <c r="C1599" s="2">
        <v>33140</v>
      </c>
      <c r="D1599" s="2">
        <v>0.93190000000000006</v>
      </c>
      <c r="E1599" s="2" t="str">
        <f>VLOOKUP(A1599, Sheet3!$J$1:$K$3273, 2, FALSE)</f>
        <v>Urban</v>
      </c>
    </row>
    <row r="1600" spans="1:5" x14ac:dyDescent="0.25">
      <c r="A1600" s="2" t="s">
        <v>1263</v>
      </c>
      <c r="B1600" s="2" t="s">
        <v>600</v>
      </c>
      <c r="C1600" s="2">
        <v>14</v>
      </c>
      <c r="D1600" s="2">
        <v>0.82420000000000004</v>
      </c>
      <c r="E1600" s="2" t="str">
        <f>VLOOKUP(A1600, Sheet3!$J$1:$K$3273, 2, FALSE)</f>
        <v>Rural</v>
      </c>
    </row>
    <row r="1601" spans="1:5" x14ac:dyDescent="0.25">
      <c r="A1601" s="2" t="s">
        <v>3331</v>
      </c>
      <c r="B1601" s="2" t="s">
        <v>631</v>
      </c>
      <c r="C1601" s="2">
        <v>45</v>
      </c>
      <c r="D1601" s="2">
        <v>0.81310000000000004</v>
      </c>
      <c r="E1601" s="2" t="str">
        <f>VLOOKUP(A1601, Sheet3!$J$1:$K$3273, 2, FALSE)</f>
        <v>Rural</v>
      </c>
    </row>
    <row r="1602" spans="1:5" x14ac:dyDescent="0.25">
      <c r="A1602" s="2" t="s">
        <v>1554</v>
      </c>
      <c r="B1602" s="2" t="s">
        <v>603</v>
      </c>
      <c r="C1602" s="2">
        <v>17</v>
      </c>
      <c r="D1602" s="2">
        <v>0.76670000000000005</v>
      </c>
      <c r="E1602" s="2" t="str">
        <f>VLOOKUP(A1602, Sheet3!$J$1:$K$3273, 2, FALSE)</f>
        <v>Rural</v>
      </c>
    </row>
    <row r="1603" spans="1:5" x14ac:dyDescent="0.25">
      <c r="A1603" s="2" t="s">
        <v>1959</v>
      </c>
      <c r="B1603" s="2" t="s">
        <v>610</v>
      </c>
      <c r="C1603" s="2">
        <v>24</v>
      </c>
      <c r="D1603" s="2">
        <v>0.90450000000000008</v>
      </c>
      <c r="E1603" s="2" t="str">
        <f>VLOOKUP(A1603, Sheet3!$J$1:$K$3273, 2, FALSE)</f>
        <v>Rural</v>
      </c>
    </row>
    <row r="1604" spans="1:5" x14ac:dyDescent="0.25">
      <c r="A1604" s="2" t="s">
        <v>2878</v>
      </c>
      <c r="B1604" s="2" t="s">
        <v>475</v>
      </c>
      <c r="C1604" s="2">
        <v>42540</v>
      </c>
      <c r="D1604" s="2">
        <v>0.8387</v>
      </c>
      <c r="E1604" s="2" t="str">
        <f>VLOOKUP(A1604, Sheet3!$J$1:$K$3273, 2, FALSE)</f>
        <v>Urban</v>
      </c>
    </row>
    <row r="1605" spans="1:5" x14ac:dyDescent="0.25">
      <c r="A1605" s="2" t="s">
        <v>2143</v>
      </c>
      <c r="B1605" s="2" t="s">
        <v>612</v>
      </c>
      <c r="C1605" s="2">
        <v>26</v>
      </c>
      <c r="D1605" s="2">
        <v>0.78550000000000009</v>
      </c>
      <c r="E1605" s="2" t="str">
        <f>VLOOKUP(A1605, Sheet3!$J$1:$K$3273, 2, FALSE)</f>
        <v>Rural</v>
      </c>
    </row>
    <row r="1606" spans="1:5" x14ac:dyDescent="0.25">
      <c r="A1606" s="2" t="s">
        <v>774</v>
      </c>
      <c r="B1606" s="2" t="s">
        <v>590</v>
      </c>
      <c r="C1606" s="2">
        <v>4</v>
      </c>
      <c r="D1606" s="2">
        <v>0.7278</v>
      </c>
      <c r="E1606" s="2" t="str">
        <f>VLOOKUP(A1606, Sheet3!$J$1:$K$3273, 2, FALSE)</f>
        <v>Rural</v>
      </c>
    </row>
    <row r="1607" spans="1:5" x14ac:dyDescent="0.25">
      <c r="A1607" s="2" t="s">
        <v>974</v>
      </c>
      <c r="B1607" s="2" t="s">
        <v>595</v>
      </c>
      <c r="C1607" s="2">
        <v>10</v>
      </c>
      <c r="D1607" s="2">
        <v>0.81900000000000006</v>
      </c>
      <c r="E1607" s="2" t="str">
        <f>VLOOKUP(A1607, Sheet3!$J$1:$K$3273, 2, FALSE)</f>
        <v>Rural</v>
      </c>
    </row>
    <row r="1608" spans="1:5" x14ac:dyDescent="0.25">
      <c r="A1608" s="2" t="s">
        <v>335</v>
      </c>
      <c r="B1608" s="2" t="s">
        <v>335</v>
      </c>
      <c r="C1608" s="2">
        <v>29180</v>
      </c>
      <c r="D1608" s="2">
        <v>0.78339999999999999</v>
      </c>
      <c r="E1608" s="2" t="str">
        <f>VLOOKUP(A1608, Sheet3!$J$1:$K$3273, 2, FALSE)</f>
        <v>Urban</v>
      </c>
    </row>
    <row r="1609" spans="1:5" x14ac:dyDescent="0.25">
      <c r="A1609" s="2" t="s">
        <v>2144</v>
      </c>
      <c r="B1609" s="2" t="s">
        <v>327</v>
      </c>
      <c r="C1609" s="2">
        <v>28140</v>
      </c>
      <c r="D1609" s="2">
        <v>0.93510000000000004</v>
      </c>
      <c r="E1609" s="2" t="str">
        <f>VLOOKUP(A1609, Sheet3!$J$1:$K$3273, 2, FALSE)</f>
        <v>Urban</v>
      </c>
    </row>
    <row r="1610" spans="1:5" x14ac:dyDescent="0.25">
      <c r="A1610" s="2" t="s">
        <v>2044</v>
      </c>
      <c r="B1610" s="2" t="s">
        <v>611</v>
      </c>
      <c r="C1610" s="2">
        <v>25</v>
      </c>
      <c r="D1610" s="2">
        <v>0.74970000000000003</v>
      </c>
      <c r="E1610" s="2" t="str">
        <f>VLOOKUP(A1610, Sheet3!$J$1:$K$3273, 2, FALSE)</f>
        <v>Rural</v>
      </c>
    </row>
    <row r="1611" spans="1:5" x14ac:dyDescent="0.25">
      <c r="A1611" s="2" t="s">
        <v>3709</v>
      </c>
      <c r="B1611" s="2" t="s">
        <v>637</v>
      </c>
      <c r="C1611" s="2">
        <v>52</v>
      </c>
      <c r="D1611" s="2">
        <v>0.8832000000000001</v>
      </c>
      <c r="E1611" s="2" t="str">
        <f>VLOOKUP(A1611, Sheet3!$J$1:$K$3273, 2, FALSE)</f>
        <v>Rural</v>
      </c>
    </row>
    <row r="1612" spans="1:5" x14ac:dyDescent="0.25">
      <c r="A1612" s="2" t="s">
        <v>1756</v>
      </c>
      <c r="B1612" s="2" t="s">
        <v>305</v>
      </c>
      <c r="C1612" s="2">
        <v>26380</v>
      </c>
      <c r="D1612" s="2">
        <v>0.72300000000000009</v>
      </c>
      <c r="E1612" s="2" t="str">
        <f>VLOOKUP(A1612, Sheet3!$J$1:$K$3273, 2, FALSE)</f>
        <v>Urban</v>
      </c>
    </row>
    <row r="1613" spans="1:5" x14ac:dyDescent="0.25">
      <c r="A1613" s="2" t="s">
        <v>1358</v>
      </c>
      <c r="B1613" s="2" t="s">
        <v>601</v>
      </c>
      <c r="C1613" s="2">
        <v>15</v>
      </c>
      <c r="D1613" s="2">
        <v>0.83190000000000008</v>
      </c>
      <c r="E1613" s="2" t="str">
        <f>VLOOKUP(A1613, Sheet3!$J$1:$K$3273, 2, FALSE)</f>
        <v>Rural</v>
      </c>
    </row>
    <row r="1614" spans="1:5" x14ac:dyDescent="0.25">
      <c r="A1614" s="2" t="s">
        <v>2946</v>
      </c>
      <c r="B1614" s="2" t="s">
        <v>465</v>
      </c>
      <c r="C1614" s="2">
        <v>41900</v>
      </c>
      <c r="D1614" s="2">
        <v>0.4481</v>
      </c>
      <c r="E1614" s="2" t="str">
        <f>VLOOKUP(A1614, Sheet3!$J$1:$K$3273, 2, FALSE)</f>
        <v>Urban</v>
      </c>
    </row>
    <row r="1615" spans="1:5" x14ac:dyDescent="0.25">
      <c r="A1615" s="2" t="s">
        <v>713</v>
      </c>
      <c r="B1615" s="2" t="s">
        <v>588</v>
      </c>
      <c r="C1615" s="2">
        <v>2</v>
      </c>
      <c r="D1615" s="2">
        <v>1.2688000000000001</v>
      </c>
      <c r="E1615" s="2" t="str">
        <f>VLOOKUP(A1615, Sheet3!$J$1:$K$3273, 2, FALSE)</f>
        <v>Rural</v>
      </c>
    </row>
    <row r="1616" spans="1:5" x14ac:dyDescent="0.25">
      <c r="A1616" s="2" t="s">
        <v>1961</v>
      </c>
      <c r="B1616" s="2" t="s">
        <v>610</v>
      </c>
      <c r="C1616" s="2">
        <v>24</v>
      </c>
      <c r="D1616" s="2">
        <v>0.90450000000000008</v>
      </c>
      <c r="E1616" s="2" t="str">
        <f>VLOOKUP(A1616, Sheet3!$J$1:$K$3273, 2, FALSE)</f>
        <v>Rural</v>
      </c>
    </row>
    <row r="1617" spans="1:5" x14ac:dyDescent="0.25">
      <c r="A1617" s="2" t="s">
        <v>828</v>
      </c>
      <c r="B1617" s="2" t="s">
        <v>591</v>
      </c>
      <c r="C1617" s="2">
        <v>5</v>
      </c>
      <c r="D1617" s="2">
        <v>1.2890000000000001</v>
      </c>
      <c r="E1617" s="2" t="str">
        <f>VLOOKUP(A1617, Sheet3!$J$1:$K$3273, 2, FALSE)</f>
        <v>Rural</v>
      </c>
    </row>
    <row r="1618" spans="1:5" x14ac:dyDescent="0.25">
      <c r="A1618" s="2" t="s">
        <v>898</v>
      </c>
      <c r="B1618" s="2" t="s">
        <v>592</v>
      </c>
      <c r="C1618" s="2">
        <v>6</v>
      </c>
      <c r="D1618" s="2">
        <v>1.0081</v>
      </c>
      <c r="E1618" s="2" t="str">
        <f>VLOOKUP(A1618, Sheet3!$J$1:$K$3273, 2, FALSE)</f>
        <v>Rural</v>
      </c>
    </row>
    <row r="1619" spans="1:5" x14ac:dyDescent="0.25">
      <c r="A1619" s="2" t="s">
        <v>975</v>
      </c>
      <c r="B1619" s="2" t="s">
        <v>412</v>
      </c>
      <c r="C1619" s="2">
        <v>36740</v>
      </c>
      <c r="D1619" s="2">
        <v>0.87170000000000003</v>
      </c>
      <c r="E1619" s="2" t="str">
        <f>VLOOKUP(A1619, Sheet3!$J$1:$K$3273, 2, FALSE)</f>
        <v>Urban</v>
      </c>
    </row>
    <row r="1620" spans="1:5" x14ac:dyDescent="0.25">
      <c r="A1620" s="2" t="s">
        <v>1262</v>
      </c>
      <c r="B1620" s="2" t="s">
        <v>338</v>
      </c>
      <c r="C1620" s="2">
        <v>29404</v>
      </c>
      <c r="D1620" s="2">
        <v>1.0177</v>
      </c>
      <c r="E1620" s="2" t="str">
        <f>VLOOKUP(A1620, Sheet3!$J$1:$K$3273, 2, FALSE)</f>
        <v>Urban</v>
      </c>
    </row>
    <row r="1621" spans="1:5" x14ac:dyDescent="0.25">
      <c r="A1621" s="2" t="s">
        <v>1359</v>
      </c>
      <c r="B1621" s="2" t="s">
        <v>276</v>
      </c>
      <c r="C1621" s="2">
        <v>23844</v>
      </c>
      <c r="D1621" s="2">
        <v>0.93390000000000006</v>
      </c>
      <c r="E1621" s="2" t="str">
        <f>VLOOKUP(A1621, Sheet3!$J$1:$K$3273, 2, FALSE)</f>
        <v>Urban</v>
      </c>
    </row>
    <row r="1622" spans="1:5" x14ac:dyDescent="0.25">
      <c r="A1622" s="2" t="s">
        <v>1886</v>
      </c>
      <c r="B1622" s="2" t="s">
        <v>609</v>
      </c>
      <c r="C1622" s="2">
        <v>23</v>
      </c>
      <c r="D1622" s="2">
        <v>0.83679999999999999</v>
      </c>
      <c r="E1622" s="2" t="str">
        <f>VLOOKUP(A1622, Sheet3!$J$1:$K$3273, 2, FALSE)</f>
        <v>Rural</v>
      </c>
    </row>
    <row r="1623" spans="1:5" x14ac:dyDescent="0.25">
      <c r="A1623" s="2" t="s">
        <v>1960</v>
      </c>
      <c r="B1623" s="2" t="s">
        <v>610</v>
      </c>
      <c r="C1623" s="2">
        <v>24</v>
      </c>
      <c r="D1623" s="2">
        <v>0.90450000000000008</v>
      </c>
      <c r="E1623" s="2" t="str">
        <f>VLOOKUP(A1623, Sheet3!$J$1:$K$3273, 2, FALSE)</f>
        <v>Rural</v>
      </c>
    </row>
    <row r="1624" spans="1:5" x14ac:dyDescent="0.25">
      <c r="A1624" s="2" t="s">
        <v>2228</v>
      </c>
      <c r="B1624" s="2" t="s">
        <v>613</v>
      </c>
      <c r="C1624" s="2">
        <v>27</v>
      </c>
      <c r="D1624" s="2">
        <v>0.86920000000000008</v>
      </c>
      <c r="E1624" s="2" t="str">
        <f>VLOOKUP(A1624, Sheet3!$J$1:$K$3273, 2, FALSE)</f>
        <v>Rural</v>
      </c>
    </row>
    <row r="1625" spans="1:5" x14ac:dyDescent="0.25">
      <c r="A1625" s="2" t="s">
        <v>2687</v>
      </c>
      <c r="B1625" s="2" t="s">
        <v>215</v>
      </c>
      <c r="C1625" s="2">
        <v>17460</v>
      </c>
      <c r="D1625" s="2">
        <v>0.88190000000000002</v>
      </c>
      <c r="E1625" s="2" t="str">
        <f>VLOOKUP(A1625, Sheet3!$J$1:$K$3273, 2, FALSE)</f>
        <v>Urban</v>
      </c>
    </row>
    <row r="1626" spans="1:5" x14ac:dyDescent="0.25">
      <c r="A1626" s="2" t="s">
        <v>2827</v>
      </c>
      <c r="B1626" s="2" t="s">
        <v>624</v>
      </c>
      <c r="C1626" s="2">
        <v>38</v>
      </c>
      <c r="D1626" s="2">
        <v>1.0561</v>
      </c>
      <c r="E1626" s="2" t="str">
        <f>VLOOKUP(A1626, Sheet3!$J$1:$K$3273, 2, FALSE)</f>
        <v>Rural</v>
      </c>
    </row>
    <row r="1627" spans="1:5" x14ac:dyDescent="0.25">
      <c r="A1627" s="2" t="s">
        <v>3069</v>
      </c>
      <c r="B1627" s="2" t="s">
        <v>629</v>
      </c>
      <c r="C1627" s="2">
        <v>43</v>
      </c>
      <c r="D1627" s="2">
        <v>0.78860000000000008</v>
      </c>
      <c r="E1627" s="2" t="str">
        <f>VLOOKUP(A1627, Sheet3!$J$1:$K$3273, 2, FALSE)</f>
        <v>Rural</v>
      </c>
    </row>
    <row r="1628" spans="1:5" x14ac:dyDescent="0.25">
      <c r="A1628" s="2" t="s">
        <v>3143</v>
      </c>
      <c r="B1628" s="2" t="s">
        <v>630</v>
      </c>
      <c r="C1628" s="2">
        <v>44</v>
      </c>
      <c r="D1628" s="2">
        <v>0.70760000000000001</v>
      </c>
      <c r="E1628" s="2" t="str">
        <f>VLOOKUP(A1628, Sheet3!$J$1:$K$3273, 2, FALSE)</f>
        <v>Rural</v>
      </c>
    </row>
    <row r="1629" spans="1:5" x14ac:dyDescent="0.25">
      <c r="A1629" s="2" t="s">
        <v>676</v>
      </c>
      <c r="B1629" s="2" t="s">
        <v>587</v>
      </c>
      <c r="C1629" s="2">
        <v>1</v>
      </c>
      <c r="D1629" s="2">
        <v>0.66420000000000001</v>
      </c>
      <c r="E1629" s="2" t="str">
        <f>VLOOKUP(A1629, Sheet3!$J$1:$K$3273, 2, FALSE)</f>
        <v>Rural</v>
      </c>
    </row>
    <row r="1630" spans="1:5" x14ac:dyDescent="0.25">
      <c r="A1630" s="2" t="s">
        <v>1092</v>
      </c>
      <c r="B1630" s="2" t="s">
        <v>157</v>
      </c>
      <c r="C1630" s="2">
        <v>12060</v>
      </c>
      <c r="D1630" s="2">
        <v>0.93710000000000004</v>
      </c>
      <c r="E1630" s="2" t="str">
        <f>VLOOKUP(A1630, Sheet3!$J$1:$K$3273, 2, FALSE)</f>
        <v>Urban</v>
      </c>
    </row>
    <row r="1631" spans="1:5" x14ac:dyDescent="0.25">
      <c r="A1631" s="2" t="s">
        <v>2045</v>
      </c>
      <c r="B1631" s="2" t="s">
        <v>299</v>
      </c>
      <c r="C1631" s="2">
        <v>25620</v>
      </c>
      <c r="D1631" s="2">
        <v>0.747</v>
      </c>
      <c r="E1631" s="2" t="str">
        <f>VLOOKUP(A1631, Sheet3!$J$1:$K$3273, 2, FALSE)</f>
        <v>Urban</v>
      </c>
    </row>
    <row r="1632" spans="1:5" x14ac:dyDescent="0.25">
      <c r="A1632" s="2" t="s">
        <v>3328</v>
      </c>
      <c r="B1632" s="2" t="s">
        <v>631</v>
      </c>
      <c r="C1632" s="2">
        <v>45</v>
      </c>
      <c r="D1632" s="2">
        <v>0.81310000000000004</v>
      </c>
      <c r="E1632" s="2" t="str">
        <f>VLOOKUP(A1632, Sheet3!$J$1:$K$3273, 2, FALSE)</f>
        <v>Rural</v>
      </c>
    </row>
    <row r="1633" spans="1:5" x14ac:dyDescent="0.25">
      <c r="A1633" s="2" t="s">
        <v>3329</v>
      </c>
      <c r="B1633" s="2" t="s">
        <v>631</v>
      </c>
      <c r="C1633" s="2">
        <v>45</v>
      </c>
      <c r="D1633" s="2">
        <v>0.81310000000000004</v>
      </c>
      <c r="E1633" s="2" t="str">
        <f>VLOOKUP(A1633, Sheet3!$J$1:$K$3273, 2, FALSE)</f>
        <v>Rural</v>
      </c>
    </row>
    <row r="1634" spans="1:5" x14ac:dyDescent="0.25">
      <c r="A1634" s="2" t="s">
        <v>3476</v>
      </c>
      <c r="B1634" s="2" t="s">
        <v>633</v>
      </c>
      <c r="C1634" s="2">
        <v>47</v>
      </c>
      <c r="D1634" s="2">
        <v>0.96110000000000007</v>
      </c>
      <c r="E1634" s="2" t="str">
        <f>VLOOKUP(A1634, Sheet3!$J$1:$K$3273, 2, FALSE)</f>
        <v>Rural</v>
      </c>
    </row>
    <row r="1635" spans="1:5" x14ac:dyDescent="0.25">
      <c r="A1635" s="2" t="s">
        <v>3330</v>
      </c>
      <c r="B1635" s="2" t="s">
        <v>329</v>
      </c>
      <c r="C1635" s="2">
        <v>28660</v>
      </c>
      <c r="D1635" s="2">
        <v>0.9618000000000001</v>
      </c>
      <c r="E1635" s="2" t="str">
        <f>VLOOKUP(A1635, Sheet3!$J$1:$K$3273, 2, FALSE)</f>
        <v>Urban</v>
      </c>
    </row>
    <row r="1636" spans="1:5" x14ac:dyDescent="0.25">
      <c r="A1636" s="2" t="s">
        <v>2314</v>
      </c>
      <c r="B1636" s="2" t="s">
        <v>353</v>
      </c>
      <c r="C1636" s="2">
        <v>30700</v>
      </c>
      <c r="D1636" s="2">
        <v>0.9708</v>
      </c>
      <c r="E1636" s="2" t="str">
        <f>VLOOKUP(A1636, Sheet3!$J$1:$K$3273, 2, FALSE)</f>
        <v>Urban</v>
      </c>
    </row>
    <row r="1637" spans="1:5" x14ac:dyDescent="0.25">
      <c r="A1637" s="2" t="s">
        <v>341</v>
      </c>
      <c r="B1637" s="2" t="s">
        <v>341</v>
      </c>
      <c r="C1637" s="2">
        <v>29540</v>
      </c>
      <c r="D1637" s="2">
        <v>0.90310000000000001</v>
      </c>
      <c r="E1637" s="2" t="str">
        <f>VLOOKUP(A1637, Sheet3!$J$1:$K$3273, 2, FALSE)</f>
        <v>Urban</v>
      </c>
    </row>
    <row r="1638" spans="1:5" x14ac:dyDescent="0.25">
      <c r="A1638" s="2" t="s">
        <v>3015</v>
      </c>
      <c r="B1638" s="2" t="s">
        <v>206</v>
      </c>
      <c r="C1638" s="2">
        <v>16740</v>
      </c>
      <c r="D1638" s="2">
        <v>0.93620000000000003</v>
      </c>
      <c r="E1638" s="2" t="str">
        <f>VLOOKUP(A1638, Sheet3!$J$1:$K$3273, 2, FALSE)</f>
        <v>Urban</v>
      </c>
    </row>
    <row r="1639" spans="1:5" x14ac:dyDescent="0.25">
      <c r="A1639" s="2" t="s">
        <v>3539</v>
      </c>
      <c r="B1639" s="2" t="s">
        <v>634</v>
      </c>
      <c r="C1639" s="2">
        <v>49</v>
      </c>
      <c r="D1639" s="2">
        <v>0.76690000000000003</v>
      </c>
      <c r="E1639" s="2" t="str">
        <f>VLOOKUP(A1639, Sheet3!$J$1:$K$3273, 2, FALSE)</f>
        <v>Rural</v>
      </c>
    </row>
    <row r="1640" spans="1:5" x14ac:dyDescent="0.25">
      <c r="A1640" s="2" t="s">
        <v>2359</v>
      </c>
      <c r="B1640" s="2" t="s">
        <v>615</v>
      </c>
      <c r="C1640" s="2">
        <v>29</v>
      </c>
      <c r="D1640" s="2">
        <v>0.89880000000000004</v>
      </c>
      <c r="E1640" s="2" t="str">
        <f>VLOOKUP(A1640, Sheet3!$J$1:$K$3273, 2, FALSE)</f>
        <v>Rural</v>
      </c>
    </row>
    <row r="1641" spans="1:5" x14ac:dyDescent="0.25">
      <c r="A1641" s="2" t="s">
        <v>1555</v>
      </c>
      <c r="B1641" s="2" t="s">
        <v>603</v>
      </c>
      <c r="C1641" s="2">
        <v>17</v>
      </c>
      <c r="D1641" s="2">
        <v>0.76670000000000005</v>
      </c>
      <c r="E1641" s="2" t="str">
        <f>VLOOKUP(A1641, Sheet3!$J$1:$K$3273, 2, FALSE)</f>
        <v>Rural</v>
      </c>
    </row>
    <row r="1642" spans="1:5" x14ac:dyDescent="0.25">
      <c r="A1642" s="2" t="s">
        <v>2828</v>
      </c>
      <c r="B1642" s="2" t="s">
        <v>255</v>
      </c>
      <c r="C1642" s="2">
        <v>21660</v>
      </c>
      <c r="D1642" s="2">
        <v>1.222</v>
      </c>
      <c r="E1642" s="2" t="str">
        <f>VLOOKUP(A1642, Sheet3!$J$1:$K$3273, 2, FALSE)</f>
        <v>Urban</v>
      </c>
    </row>
    <row r="1643" spans="1:5" x14ac:dyDescent="0.25">
      <c r="A1643" s="2" t="s">
        <v>3710</v>
      </c>
      <c r="B1643" s="2" t="s">
        <v>637</v>
      </c>
      <c r="C1643" s="2">
        <v>52</v>
      </c>
      <c r="D1643" s="2">
        <v>0.8832000000000001</v>
      </c>
      <c r="E1643" s="2" t="str">
        <f>VLOOKUP(A1643, Sheet3!$J$1:$K$3273, 2, FALSE)</f>
        <v>Rural</v>
      </c>
    </row>
    <row r="1644" spans="1:5" x14ac:dyDescent="0.25">
      <c r="A1644" s="2" t="s">
        <v>1093</v>
      </c>
      <c r="B1644" s="2" t="s">
        <v>513</v>
      </c>
      <c r="C1644" s="2">
        <v>46660</v>
      </c>
      <c r="D1644" s="2">
        <v>0.70790000000000008</v>
      </c>
      <c r="E1644" s="2" t="str">
        <f>VLOOKUP(A1644, Sheet3!$J$1:$K$3273, 2, FALSE)</f>
        <v>Urban</v>
      </c>
    </row>
    <row r="1645" spans="1:5" x14ac:dyDescent="0.25">
      <c r="A1645" s="2" t="s">
        <v>730</v>
      </c>
      <c r="B1645" s="2" t="s">
        <v>589</v>
      </c>
      <c r="C1645" s="2">
        <v>3</v>
      </c>
      <c r="D1645" s="2">
        <v>0.91690000000000005</v>
      </c>
      <c r="E1645" s="2" t="str">
        <f>VLOOKUP(A1645, Sheet3!$J$1:$K$3273, 2, FALSE)</f>
        <v>Rural</v>
      </c>
    </row>
    <row r="1646" spans="1:5" x14ac:dyDescent="0.25">
      <c r="A1646" s="2" t="s">
        <v>1887</v>
      </c>
      <c r="B1646" s="2" t="s">
        <v>522</v>
      </c>
      <c r="C1646" s="2">
        <v>47664</v>
      </c>
      <c r="D1646" s="2">
        <v>0.94700000000000006</v>
      </c>
      <c r="E1646" s="2" t="str">
        <f>VLOOKUP(A1646, Sheet3!$J$1:$K$3273, 2, FALSE)</f>
        <v>Urban</v>
      </c>
    </row>
    <row r="1647" spans="1:5" x14ac:dyDescent="0.25">
      <c r="A1647" s="2" t="s">
        <v>3757</v>
      </c>
      <c r="B1647" s="2" t="s">
        <v>209</v>
      </c>
      <c r="C1647" s="2">
        <v>16940</v>
      </c>
      <c r="D1647" s="2">
        <v>0.91880000000000006</v>
      </c>
      <c r="E1647" s="2" t="str">
        <f>VLOOKUP(A1647, Sheet3!$J$1:$K$3273, 2, FALSE)</f>
        <v>Urban</v>
      </c>
    </row>
    <row r="1648" spans="1:5" x14ac:dyDescent="0.25">
      <c r="A1648" s="2" t="s">
        <v>2947</v>
      </c>
      <c r="B1648" s="2" t="s">
        <v>138</v>
      </c>
      <c r="C1648" s="2">
        <v>10380</v>
      </c>
      <c r="D1648" s="2">
        <v>0.3211</v>
      </c>
      <c r="E1648" s="2" t="str">
        <f>VLOOKUP(A1648, Sheet3!$J$1:$K$3273, 2, FALSE)</f>
        <v>Urban</v>
      </c>
    </row>
    <row r="1649" spans="1:5" x14ac:dyDescent="0.25">
      <c r="A1649" s="2" t="s">
        <v>900</v>
      </c>
      <c r="B1649" s="2" t="s">
        <v>267</v>
      </c>
      <c r="C1649" s="2">
        <v>22660</v>
      </c>
      <c r="D1649" s="2">
        <v>0.98260000000000003</v>
      </c>
      <c r="E1649" s="2" t="str">
        <f>VLOOKUP(A1649, Sheet3!$J$1:$K$3273, 2, FALSE)</f>
        <v>Urban</v>
      </c>
    </row>
    <row r="1650" spans="1:5" x14ac:dyDescent="0.25">
      <c r="A1650" s="2" t="s">
        <v>1670</v>
      </c>
      <c r="B1650" s="2" t="s">
        <v>250</v>
      </c>
      <c r="C1650" s="2">
        <v>21060</v>
      </c>
      <c r="D1650" s="2">
        <v>0.75900000000000001</v>
      </c>
      <c r="E1650" s="2" t="str">
        <f>VLOOKUP(A1650, Sheet3!$J$1:$K$3273, 2, FALSE)</f>
        <v>Urban</v>
      </c>
    </row>
    <row r="1651" spans="1:5" x14ac:dyDescent="0.25">
      <c r="A1651" s="2" t="s">
        <v>901</v>
      </c>
      <c r="B1651" s="2" t="s">
        <v>592</v>
      </c>
      <c r="C1651" s="2">
        <v>6</v>
      </c>
      <c r="D1651" s="2">
        <v>1.0081</v>
      </c>
      <c r="E1651" s="2" t="str">
        <f>VLOOKUP(A1651, Sheet3!$J$1:$K$3273, 2, FALSE)</f>
        <v>Rural</v>
      </c>
    </row>
    <row r="1652" spans="1:5" x14ac:dyDescent="0.25">
      <c r="A1652" s="2" t="s">
        <v>2948</v>
      </c>
      <c r="B1652" s="2" t="s">
        <v>626</v>
      </c>
      <c r="C1652" s="2">
        <v>40</v>
      </c>
      <c r="D1652" s="2">
        <v>0.4047</v>
      </c>
      <c r="E1652" s="2" t="str">
        <f>VLOOKUP(A1652, Sheet3!$J$1:$K$3273, 2, FALSE)</f>
        <v>Rural</v>
      </c>
    </row>
    <row r="1653" spans="1:5" x14ac:dyDescent="0.25">
      <c r="A1653" s="2" t="s">
        <v>2949</v>
      </c>
      <c r="B1653" s="2" t="s">
        <v>467</v>
      </c>
      <c r="C1653" s="2">
        <v>41980</v>
      </c>
      <c r="D1653" s="2">
        <v>0.41860000000000003</v>
      </c>
      <c r="E1653" s="2" t="str">
        <f>VLOOKUP(A1653, Sheet3!$J$1:$K$3273, 2, FALSE)</f>
        <v>Urban</v>
      </c>
    </row>
    <row r="1654" spans="1:5" x14ac:dyDescent="0.25">
      <c r="A1654" s="2" t="s">
        <v>1757</v>
      </c>
      <c r="B1654" s="2" t="s">
        <v>605</v>
      </c>
      <c r="C1654" s="2">
        <v>19</v>
      </c>
      <c r="D1654" s="2">
        <v>0.6956</v>
      </c>
      <c r="E1654" s="2" t="str">
        <f>VLOOKUP(A1654, Sheet3!$J$1:$K$3273, 2, FALSE)</f>
        <v>Rural</v>
      </c>
    </row>
    <row r="1655" spans="1:5" x14ac:dyDescent="0.25">
      <c r="A1655" s="2" t="s">
        <v>829</v>
      </c>
      <c r="B1655" s="2" t="s">
        <v>591</v>
      </c>
      <c r="C1655" s="2">
        <v>5</v>
      </c>
      <c r="D1655" s="2">
        <v>1.2890000000000001</v>
      </c>
      <c r="E1655" s="2" t="str">
        <f>VLOOKUP(A1655, Sheet3!$J$1:$K$3273, 2, FALSE)</f>
        <v>Rural</v>
      </c>
    </row>
    <row r="1656" spans="1:5" x14ac:dyDescent="0.25">
      <c r="A1656" s="2" t="s">
        <v>1200</v>
      </c>
      <c r="B1656" s="2" t="s">
        <v>598</v>
      </c>
      <c r="C1656" s="2">
        <v>13</v>
      </c>
      <c r="D1656" s="2">
        <v>0.80090000000000006</v>
      </c>
      <c r="E1656" s="2" t="str">
        <f>VLOOKUP(A1656, Sheet3!$J$1:$K$3273, 2, FALSE)</f>
        <v>Rural</v>
      </c>
    </row>
    <row r="1657" spans="1:5" x14ac:dyDescent="0.25">
      <c r="A1657" s="2" t="s">
        <v>2771</v>
      </c>
      <c r="B1657" s="2" t="s">
        <v>623</v>
      </c>
      <c r="C1657" s="2">
        <v>37</v>
      </c>
      <c r="D1657" s="2">
        <v>0.77029999999999998</v>
      </c>
      <c r="E1657" s="2" t="str">
        <f>VLOOKUP(A1657, Sheet3!$J$1:$K$3273, 2, FALSE)</f>
        <v>Rural</v>
      </c>
    </row>
    <row r="1658" spans="1:5" x14ac:dyDescent="0.25">
      <c r="A1658" s="2" t="s">
        <v>677</v>
      </c>
      <c r="B1658" s="2" t="s">
        <v>265</v>
      </c>
      <c r="C1658" s="2">
        <v>22520</v>
      </c>
      <c r="D1658" s="2">
        <v>0.65629999999999999</v>
      </c>
      <c r="E1658" s="2" t="str">
        <f>VLOOKUP(A1658, Sheet3!$J$1:$K$3273, 2, FALSE)</f>
        <v>Urban</v>
      </c>
    </row>
    <row r="1659" spans="1:5" x14ac:dyDescent="0.25">
      <c r="A1659" s="2" t="s">
        <v>2046</v>
      </c>
      <c r="B1659" s="2" t="s">
        <v>611</v>
      </c>
      <c r="C1659" s="2">
        <v>25</v>
      </c>
      <c r="D1659" s="2">
        <v>0.74970000000000003</v>
      </c>
      <c r="E1659" s="2" t="str">
        <f>VLOOKUP(A1659, Sheet3!$J$1:$K$3273, 2, FALSE)</f>
        <v>Rural</v>
      </c>
    </row>
    <row r="1660" spans="1:5" x14ac:dyDescent="0.25">
      <c r="A1660" s="2" t="s">
        <v>3144</v>
      </c>
      <c r="B1660" s="2" t="s">
        <v>630</v>
      </c>
      <c r="C1660" s="2">
        <v>44</v>
      </c>
      <c r="D1660" s="2">
        <v>0.70760000000000001</v>
      </c>
      <c r="E1660" s="2" t="str">
        <f>VLOOKUP(A1660, Sheet3!$J$1:$K$3273, 2, FALSE)</f>
        <v>Rural</v>
      </c>
    </row>
    <row r="1661" spans="1:5" x14ac:dyDescent="0.25">
      <c r="A1661" s="2" t="s">
        <v>1671</v>
      </c>
      <c r="B1661" s="2" t="s">
        <v>604</v>
      </c>
      <c r="C1661" s="2">
        <v>18</v>
      </c>
      <c r="D1661" s="2">
        <v>0.79810000000000003</v>
      </c>
      <c r="E1661" s="2" t="str">
        <f>VLOOKUP(A1661, Sheet3!$J$1:$K$3273, 2, FALSE)</f>
        <v>Rural</v>
      </c>
    </row>
    <row r="1662" spans="1:5" x14ac:dyDescent="0.25">
      <c r="A1662" s="2" t="s">
        <v>1094</v>
      </c>
      <c r="B1662" s="2" t="s">
        <v>596</v>
      </c>
      <c r="C1662" s="2">
        <v>11</v>
      </c>
      <c r="D1662" s="2">
        <v>0.74040000000000006</v>
      </c>
      <c r="E1662" s="2" t="str">
        <f>VLOOKUP(A1662, Sheet3!$J$1:$K$3273, 2, FALSE)</f>
        <v>Rural</v>
      </c>
    </row>
    <row r="1663" spans="1:5" x14ac:dyDescent="0.25">
      <c r="A1663" s="2" t="s">
        <v>3016</v>
      </c>
      <c r="B1663" s="2" t="s">
        <v>290</v>
      </c>
      <c r="C1663" s="2">
        <v>24860</v>
      </c>
      <c r="D1663" s="2">
        <v>0.88870000000000005</v>
      </c>
      <c r="E1663" s="2" t="str">
        <f>VLOOKUP(A1663, Sheet3!$J$1:$K$3273, 2, FALSE)</f>
        <v>Urban</v>
      </c>
    </row>
    <row r="1664" spans="1:5" x14ac:dyDescent="0.25">
      <c r="A1664" s="2" t="s">
        <v>3332</v>
      </c>
      <c r="B1664" s="2" t="s">
        <v>631</v>
      </c>
      <c r="C1664" s="2">
        <v>45</v>
      </c>
      <c r="D1664" s="2">
        <v>0.81310000000000004</v>
      </c>
      <c r="E1664" s="2" t="str">
        <f>VLOOKUP(A1664, Sheet3!$J$1:$K$3273, 2, FALSE)</f>
        <v>Rural</v>
      </c>
    </row>
    <row r="1665" spans="1:5" x14ac:dyDescent="0.25">
      <c r="A1665" s="2" t="s">
        <v>678</v>
      </c>
      <c r="B1665" s="2" t="s">
        <v>234</v>
      </c>
      <c r="C1665" s="2">
        <v>19460</v>
      </c>
      <c r="D1665" s="2">
        <v>0.66100000000000003</v>
      </c>
      <c r="E1665" s="2" t="str">
        <f>VLOOKUP(A1665, Sheet3!$J$1:$K$3273, 2, FALSE)</f>
        <v>Urban</v>
      </c>
    </row>
    <row r="1666" spans="1:5" x14ac:dyDescent="0.25">
      <c r="A1666" s="2" t="s">
        <v>775</v>
      </c>
      <c r="B1666" s="2" t="s">
        <v>590</v>
      </c>
      <c r="C1666" s="2">
        <v>4</v>
      </c>
      <c r="D1666" s="2">
        <v>0.7278</v>
      </c>
      <c r="E1666" s="2" t="str">
        <f>VLOOKUP(A1666, Sheet3!$J$1:$K$3273, 2, FALSE)</f>
        <v>Rural</v>
      </c>
    </row>
    <row r="1667" spans="1:5" x14ac:dyDescent="0.25">
      <c r="A1667" s="2" t="s">
        <v>1264</v>
      </c>
      <c r="B1667" s="2" t="s">
        <v>600</v>
      </c>
      <c r="C1667" s="2">
        <v>14</v>
      </c>
      <c r="D1667" s="2">
        <v>0.82420000000000004</v>
      </c>
      <c r="E1667" s="2" t="str">
        <f>VLOOKUP(A1667, Sheet3!$J$1:$K$3273, 2, FALSE)</f>
        <v>Rural</v>
      </c>
    </row>
    <row r="1668" spans="1:5" x14ac:dyDescent="0.25">
      <c r="A1668" s="2" t="s">
        <v>1361</v>
      </c>
      <c r="B1668" s="2" t="s">
        <v>601</v>
      </c>
      <c r="C1668" s="2">
        <v>15</v>
      </c>
      <c r="D1668" s="2">
        <v>0.83190000000000008</v>
      </c>
      <c r="E1668" s="2" t="str">
        <f>VLOOKUP(A1668, Sheet3!$J$1:$K$3273, 2, FALSE)</f>
        <v>Rural</v>
      </c>
    </row>
    <row r="1669" spans="1:5" x14ac:dyDescent="0.25">
      <c r="A1669" s="2" t="s">
        <v>1672</v>
      </c>
      <c r="B1669" s="2" t="s">
        <v>604</v>
      </c>
      <c r="C1669" s="2">
        <v>18</v>
      </c>
      <c r="D1669" s="2">
        <v>0.79810000000000003</v>
      </c>
      <c r="E1669" s="2" t="str">
        <f>VLOOKUP(A1669, Sheet3!$J$1:$K$3273, 2, FALSE)</f>
        <v>Rural</v>
      </c>
    </row>
    <row r="1670" spans="1:5" x14ac:dyDescent="0.25">
      <c r="A1670" s="2" t="s">
        <v>2145</v>
      </c>
      <c r="B1670" s="2" t="s">
        <v>612</v>
      </c>
      <c r="C1670" s="2">
        <v>26</v>
      </c>
      <c r="D1670" s="2">
        <v>0.78550000000000009</v>
      </c>
      <c r="E1670" s="2" t="str">
        <f>VLOOKUP(A1670, Sheet3!$J$1:$K$3273, 2, FALSE)</f>
        <v>Rural</v>
      </c>
    </row>
    <row r="1671" spans="1:5" x14ac:dyDescent="0.25">
      <c r="A1671" s="2" t="s">
        <v>2047</v>
      </c>
      <c r="B1671" s="2" t="s">
        <v>611</v>
      </c>
      <c r="C1671" s="2">
        <v>25</v>
      </c>
      <c r="D1671" s="2">
        <v>0.74970000000000003</v>
      </c>
      <c r="E1671" s="2" t="str">
        <f>VLOOKUP(A1671, Sheet3!$J$1:$K$3273, 2, FALSE)</f>
        <v>Rural</v>
      </c>
    </row>
    <row r="1672" spans="1:5" x14ac:dyDescent="0.25">
      <c r="A1672" s="2" t="s">
        <v>2688</v>
      </c>
      <c r="B1672" s="2" t="s">
        <v>307</v>
      </c>
      <c r="C1672" s="2">
        <v>26580</v>
      </c>
      <c r="D1672" s="2">
        <v>0.84320000000000006</v>
      </c>
      <c r="E1672" s="2" t="str">
        <f>VLOOKUP(A1672, Sheet3!$J$1:$K$3273, 2, FALSE)</f>
        <v>Urban</v>
      </c>
    </row>
    <row r="1673" spans="1:5" x14ac:dyDescent="0.25">
      <c r="A1673" s="2" t="s">
        <v>2879</v>
      </c>
      <c r="B1673" s="2" t="s">
        <v>625</v>
      </c>
      <c r="C1673" s="2">
        <v>39</v>
      </c>
      <c r="D1673" s="2">
        <v>0.7984</v>
      </c>
      <c r="E1673" s="2" t="str">
        <f>VLOOKUP(A1673, Sheet3!$J$1:$K$3273, 2, FALSE)</f>
        <v>Rural</v>
      </c>
    </row>
    <row r="1674" spans="1:5" x14ac:dyDescent="0.25">
      <c r="A1674" s="2" t="s">
        <v>3070</v>
      </c>
      <c r="B1674" s="2" t="s">
        <v>629</v>
      </c>
      <c r="C1674" s="2">
        <v>43</v>
      </c>
      <c r="D1674" s="2">
        <v>0.78860000000000008</v>
      </c>
      <c r="E1674" s="2" t="str">
        <f>VLOOKUP(A1674, Sheet3!$J$1:$K$3273, 2, FALSE)</f>
        <v>Rural</v>
      </c>
    </row>
    <row r="1675" spans="1:5" x14ac:dyDescent="0.25">
      <c r="A1675" s="2" t="s">
        <v>3145</v>
      </c>
      <c r="B1675" s="2" t="s">
        <v>630</v>
      </c>
      <c r="C1675" s="2">
        <v>44</v>
      </c>
      <c r="D1675" s="2">
        <v>0.70760000000000001</v>
      </c>
      <c r="E1675" s="2" t="str">
        <f>VLOOKUP(A1675, Sheet3!$J$1:$K$3273, 2, FALSE)</f>
        <v>Rural</v>
      </c>
    </row>
    <row r="1676" spans="1:5" x14ac:dyDescent="0.25">
      <c r="A1676" s="2" t="s">
        <v>2772</v>
      </c>
      <c r="B1676" s="2" t="s">
        <v>269</v>
      </c>
      <c r="C1676" s="2">
        <v>22900</v>
      </c>
      <c r="D1676" s="2">
        <v>0.76350000000000007</v>
      </c>
      <c r="E1676" s="2" t="str">
        <f>VLOOKUP(A1676, Sheet3!$J$1:$K$3273, 2, FALSE)</f>
        <v>Urban</v>
      </c>
    </row>
    <row r="1677" spans="1:5" x14ac:dyDescent="0.25">
      <c r="A1677" s="2" t="s">
        <v>1962</v>
      </c>
      <c r="B1677" s="2" t="s">
        <v>378</v>
      </c>
      <c r="C1677" s="2">
        <v>33460</v>
      </c>
      <c r="D1677" s="2">
        <v>1.1356000000000002</v>
      </c>
      <c r="E1677" s="2" t="str">
        <f>VLOOKUP(A1677, Sheet3!$J$1:$K$3273, 2, FALSE)</f>
        <v>Urban</v>
      </c>
    </row>
    <row r="1678" spans="1:5" x14ac:dyDescent="0.25">
      <c r="A1678" s="2" t="s">
        <v>2411</v>
      </c>
      <c r="B1678" s="2" t="s">
        <v>618</v>
      </c>
      <c r="C1678" s="2">
        <v>32</v>
      </c>
      <c r="D1678" s="2">
        <v>0.87709999999999999</v>
      </c>
      <c r="E1678" s="2" t="str">
        <f>VLOOKUP(A1678, Sheet3!$J$1:$K$3273, 2, FALSE)</f>
        <v>Rural</v>
      </c>
    </row>
    <row r="1679" spans="1:5" x14ac:dyDescent="0.25">
      <c r="A1679" s="2" t="s">
        <v>2048</v>
      </c>
      <c r="B1679" s="2" t="s">
        <v>611</v>
      </c>
      <c r="C1679" s="2">
        <v>25</v>
      </c>
      <c r="D1679" s="2">
        <v>0.74970000000000003</v>
      </c>
      <c r="E1679" s="2" t="str">
        <f>VLOOKUP(A1679, Sheet3!$J$1:$K$3273, 2, FALSE)</f>
        <v>Rural</v>
      </c>
    </row>
    <row r="1680" spans="1:5" x14ac:dyDescent="0.25">
      <c r="A1680" s="2" t="s">
        <v>1556</v>
      </c>
      <c r="B1680" s="2" t="s">
        <v>327</v>
      </c>
      <c r="C1680" s="2">
        <v>28140</v>
      </c>
      <c r="D1680" s="2">
        <v>0.93510000000000004</v>
      </c>
      <c r="E1680" s="2" t="str">
        <f>VLOOKUP(A1680, Sheet3!$J$1:$K$3273, 2, FALSE)</f>
        <v>Urban</v>
      </c>
    </row>
    <row r="1681" spans="1:5" x14ac:dyDescent="0.25">
      <c r="A1681" s="2" t="s">
        <v>348</v>
      </c>
      <c r="B1681" s="2" t="s">
        <v>348</v>
      </c>
      <c r="C1681" s="2">
        <v>30140</v>
      </c>
      <c r="D1681" s="2">
        <v>0.9335</v>
      </c>
      <c r="E1681" s="2" t="str">
        <f>VLOOKUP(A1681, Sheet3!$J$1:$K$3273, 2, FALSE)</f>
        <v>Urban</v>
      </c>
    </row>
    <row r="1682" spans="1:5" x14ac:dyDescent="0.25">
      <c r="A1682" s="2" t="s">
        <v>679</v>
      </c>
      <c r="B1682" s="2" t="s">
        <v>159</v>
      </c>
      <c r="C1682" s="2">
        <v>12220</v>
      </c>
      <c r="D1682" s="2">
        <v>0.67820000000000003</v>
      </c>
      <c r="E1682" s="2" t="str">
        <f>VLOOKUP(A1682, Sheet3!$J$1:$K$3273, 2, FALSE)</f>
        <v>Urban</v>
      </c>
    </row>
    <row r="1683" spans="1:5" x14ac:dyDescent="0.25">
      <c r="A1683" s="2" t="s">
        <v>776</v>
      </c>
      <c r="B1683" s="2" t="s">
        <v>590</v>
      </c>
      <c r="C1683" s="2">
        <v>4</v>
      </c>
      <c r="D1683" s="2">
        <v>0.7278</v>
      </c>
      <c r="E1683" s="2" t="str">
        <f>VLOOKUP(A1683, Sheet3!$J$1:$K$3273, 2, FALSE)</f>
        <v>Rural</v>
      </c>
    </row>
    <row r="1684" spans="1:5" x14ac:dyDescent="0.25">
      <c r="A1684" s="2" t="s">
        <v>976</v>
      </c>
      <c r="B1684" s="2" t="s">
        <v>196</v>
      </c>
      <c r="C1684" s="2">
        <v>15980</v>
      </c>
      <c r="D1684" s="2">
        <v>0.93030000000000002</v>
      </c>
      <c r="E1684" s="2" t="str">
        <f>VLOOKUP(A1684, Sheet3!$J$1:$K$3273, 2, FALSE)</f>
        <v>Urban</v>
      </c>
    </row>
    <row r="1685" spans="1:5" x14ac:dyDescent="0.25">
      <c r="A1685" s="2" t="s">
        <v>1095</v>
      </c>
      <c r="B1685" s="2" t="s">
        <v>140</v>
      </c>
      <c r="C1685" s="2">
        <v>10500</v>
      </c>
      <c r="D1685" s="2">
        <v>0.80700000000000005</v>
      </c>
      <c r="E1685" s="2" t="str">
        <f>VLOOKUP(A1685, Sheet3!$J$1:$K$3273, 2, FALSE)</f>
        <v>Urban</v>
      </c>
    </row>
    <row r="1686" spans="1:5" x14ac:dyDescent="0.25">
      <c r="A1686" s="2" t="s">
        <v>1461</v>
      </c>
      <c r="B1686" s="2" t="s">
        <v>602</v>
      </c>
      <c r="C1686" s="2">
        <v>16</v>
      </c>
      <c r="D1686" s="2">
        <v>0.84020000000000006</v>
      </c>
      <c r="E1686" s="2" t="str">
        <f>VLOOKUP(A1686, Sheet3!$J$1:$K$3273, 2, FALSE)</f>
        <v>Rural</v>
      </c>
    </row>
    <row r="1687" spans="1:5" x14ac:dyDescent="0.25">
      <c r="A1687" s="2" t="s">
        <v>1265</v>
      </c>
      <c r="B1687" s="2" t="s">
        <v>600</v>
      </c>
      <c r="C1687" s="2">
        <v>14</v>
      </c>
      <c r="D1687" s="2">
        <v>0.82420000000000004</v>
      </c>
      <c r="E1687" s="2" t="str">
        <f>VLOOKUP(A1687, Sheet3!$J$1:$K$3273, 2, FALSE)</f>
        <v>Rural</v>
      </c>
    </row>
    <row r="1688" spans="1:5" x14ac:dyDescent="0.25">
      <c r="A1688" s="2" t="s">
        <v>1673</v>
      </c>
      <c r="B1688" s="2" t="s">
        <v>604</v>
      </c>
      <c r="C1688" s="2">
        <v>18</v>
      </c>
      <c r="D1688" s="2">
        <v>0.79810000000000003</v>
      </c>
      <c r="E1688" s="2" t="str">
        <f>VLOOKUP(A1688, Sheet3!$J$1:$K$3273, 2, FALSE)</f>
        <v>Rural</v>
      </c>
    </row>
    <row r="1689" spans="1:5" x14ac:dyDescent="0.25">
      <c r="A1689" s="2" t="s">
        <v>2049</v>
      </c>
      <c r="B1689" s="2" t="s">
        <v>611</v>
      </c>
      <c r="C1689" s="2">
        <v>25</v>
      </c>
      <c r="D1689" s="2">
        <v>0.74970000000000003</v>
      </c>
      <c r="E1689" s="2" t="str">
        <f>VLOOKUP(A1689, Sheet3!$J$1:$K$3273, 2, FALSE)</f>
        <v>Rural</v>
      </c>
    </row>
    <row r="1690" spans="1:5" x14ac:dyDescent="0.25">
      <c r="A1690" s="2" t="s">
        <v>2544</v>
      </c>
      <c r="B1690" s="2" t="s">
        <v>620</v>
      </c>
      <c r="C1690" s="2">
        <v>34</v>
      </c>
      <c r="D1690" s="2">
        <v>0.77980000000000005</v>
      </c>
      <c r="E1690" s="2" t="str">
        <f>VLOOKUP(A1690, Sheet3!$J$1:$K$3273, 2, FALSE)</f>
        <v>Rural</v>
      </c>
    </row>
    <row r="1691" spans="1:5" x14ac:dyDescent="0.25">
      <c r="A1691" s="2" t="s">
        <v>3017</v>
      </c>
      <c r="B1691" s="2" t="s">
        <v>628</v>
      </c>
      <c r="C1691" s="2">
        <v>42</v>
      </c>
      <c r="D1691" s="2">
        <v>0.83050000000000002</v>
      </c>
      <c r="E1691" s="2" t="str">
        <f>VLOOKUP(A1691, Sheet3!$J$1:$K$3273, 2, FALSE)</f>
        <v>Rural</v>
      </c>
    </row>
    <row r="1692" spans="1:5" x14ac:dyDescent="0.25">
      <c r="A1692" s="2" t="s">
        <v>3333</v>
      </c>
      <c r="B1692" s="2" t="s">
        <v>631</v>
      </c>
      <c r="C1692" s="2">
        <v>45</v>
      </c>
      <c r="D1692" s="2">
        <v>0.81310000000000004</v>
      </c>
      <c r="E1692" s="2" t="str">
        <f>VLOOKUP(A1692, Sheet3!$J$1:$K$3273, 2, FALSE)</f>
        <v>Rural</v>
      </c>
    </row>
    <row r="1693" spans="1:5" x14ac:dyDescent="0.25">
      <c r="A1693" s="2" t="s">
        <v>3540</v>
      </c>
      <c r="B1693" s="2" t="s">
        <v>634</v>
      </c>
      <c r="C1693" s="2">
        <v>49</v>
      </c>
      <c r="D1693" s="2">
        <v>0.76690000000000003</v>
      </c>
      <c r="E1693" s="2" t="str">
        <f>VLOOKUP(A1693, Sheet3!$J$1:$K$3273, 2, FALSE)</f>
        <v>Rural</v>
      </c>
    </row>
    <row r="1694" spans="1:5" x14ac:dyDescent="0.25">
      <c r="A1694" s="2" t="s">
        <v>1888</v>
      </c>
      <c r="B1694" s="2" t="s">
        <v>609</v>
      </c>
      <c r="C1694" s="2">
        <v>23</v>
      </c>
      <c r="D1694" s="2">
        <v>0.83679999999999999</v>
      </c>
      <c r="E1694" s="2" t="str">
        <f>VLOOKUP(A1694, Sheet3!$J$1:$K$3273, 2, FALSE)</f>
        <v>Rural</v>
      </c>
    </row>
    <row r="1695" spans="1:5" x14ac:dyDescent="0.25">
      <c r="A1695" s="2" t="s">
        <v>2050</v>
      </c>
      <c r="B1695" s="2" t="s">
        <v>611</v>
      </c>
      <c r="C1695" s="2">
        <v>25</v>
      </c>
      <c r="D1695" s="2">
        <v>0.74970000000000003</v>
      </c>
      <c r="E1695" s="2" t="str">
        <f>VLOOKUP(A1695, Sheet3!$J$1:$K$3273, 2, FALSE)</f>
        <v>Rural</v>
      </c>
    </row>
    <row r="1696" spans="1:5" x14ac:dyDescent="0.25">
      <c r="A1696" s="2" t="s">
        <v>2880</v>
      </c>
      <c r="B1696" s="2" t="s">
        <v>145</v>
      </c>
      <c r="C1696" s="2">
        <v>10900</v>
      </c>
      <c r="D1696" s="2">
        <v>0.94700000000000006</v>
      </c>
      <c r="E1696" s="2" t="str">
        <f>VLOOKUP(A1696, Sheet3!$J$1:$K$3273, 2, FALSE)</f>
        <v>Urban</v>
      </c>
    </row>
    <row r="1697" spans="1:5" x14ac:dyDescent="0.25">
      <c r="A1697" s="2" t="s">
        <v>1201</v>
      </c>
      <c r="B1697" s="2" t="s">
        <v>598</v>
      </c>
      <c r="C1697" s="2">
        <v>13</v>
      </c>
      <c r="D1697" s="2">
        <v>0.80090000000000006</v>
      </c>
      <c r="E1697" s="2" t="str">
        <f>VLOOKUP(A1697, Sheet3!$J$1:$K$3273, 2, FALSE)</f>
        <v>Rural</v>
      </c>
    </row>
    <row r="1698" spans="1:5" x14ac:dyDescent="0.25">
      <c r="A1698" s="2" t="s">
        <v>1889</v>
      </c>
      <c r="B1698" s="2" t="s">
        <v>609</v>
      </c>
      <c r="C1698" s="2">
        <v>23</v>
      </c>
      <c r="D1698" s="2">
        <v>0.83679999999999999</v>
      </c>
      <c r="E1698" s="2" t="str">
        <f>VLOOKUP(A1698, Sheet3!$J$1:$K$3273, 2, FALSE)</f>
        <v>Rural</v>
      </c>
    </row>
    <row r="1699" spans="1:5" x14ac:dyDescent="0.25">
      <c r="A1699" s="2" t="s">
        <v>2545</v>
      </c>
      <c r="B1699" s="2" t="s">
        <v>620</v>
      </c>
      <c r="C1699" s="2">
        <v>34</v>
      </c>
      <c r="D1699" s="2">
        <v>0.77980000000000005</v>
      </c>
      <c r="E1699" s="2" t="str">
        <f>VLOOKUP(A1699, Sheet3!$J$1:$K$3273, 2, FALSE)</f>
        <v>Rural</v>
      </c>
    </row>
    <row r="1700" spans="1:5" x14ac:dyDescent="0.25">
      <c r="A1700" s="2" t="s">
        <v>977</v>
      </c>
      <c r="B1700" s="2" t="s">
        <v>499</v>
      </c>
      <c r="C1700" s="2">
        <v>45220</v>
      </c>
      <c r="D1700" s="2">
        <v>0.80970000000000009</v>
      </c>
      <c r="E1700" s="2" t="str">
        <f>VLOOKUP(A1700, Sheet3!$J$1:$K$3273, 2, FALSE)</f>
        <v>Urban</v>
      </c>
    </row>
    <row r="1701" spans="1:5" x14ac:dyDescent="0.25">
      <c r="A1701" s="2" t="s">
        <v>3334</v>
      </c>
      <c r="B1701" s="2" t="s">
        <v>631</v>
      </c>
      <c r="C1701" s="2">
        <v>45</v>
      </c>
      <c r="D1701" s="2">
        <v>0.81310000000000004</v>
      </c>
      <c r="E1701" s="2" t="str">
        <f>VLOOKUP(A1701, Sheet3!$J$1:$K$3273, 2, FALSE)</f>
        <v>Rural</v>
      </c>
    </row>
    <row r="1702" spans="1:5" x14ac:dyDescent="0.25">
      <c r="A1702" s="2" t="s">
        <v>1674</v>
      </c>
      <c r="B1702" s="2" t="s">
        <v>604</v>
      </c>
      <c r="C1702" s="2">
        <v>18</v>
      </c>
      <c r="D1702" s="2">
        <v>0.79810000000000003</v>
      </c>
      <c r="E1702" s="2" t="str">
        <f>VLOOKUP(A1702, Sheet3!$J$1:$K$3273, 2, FALSE)</f>
        <v>Rural</v>
      </c>
    </row>
    <row r="1703" spans="1:5" x14ac:dyDescent="0.25">
      <c r="A1703" s="2" t="s">
        <v>1675</v>
      </c>
      <c r="B1703" s="2" t="s">
        <v>604</v>
      </c>
      <c r="C1703" s="2">
        <v>18</v>
      </c>
      <c r="D1703" s="2">
        <v>0.79810000000000003</v>
      </c>
      <c r="E1703" s="2" t="str">
        <f>VLOOKUP(A1703, Sheet3!$J$1:$K$3273, 2, FALSE)</f>
        <v>Rural</v>
      </c>
    </row>
    <row r="1704" spans="1:5" x14ac:dyDescent="0.25">
      <c r="A1704" s="2" t="s">
        <v>978</v>
      </c>
      <c r="B1704" s="2" t="s">
        <v>595</v>
      </c>
      <c r="C1704" s="2">
        <v>10</v>
      </c>
      <c r="D1704" s="2">
        <v>0.81900000000000006</v>
      </c>
      <c r="E1704" s="2" t="str">
        <f>VLOOKUP(A1704, Sheet3!$J$1:$K$3273, 2, FALSE)</f>
        <v>Rural</v>
      </c>
    </row>
    <row r="1705" spans="1:5" x14ac:dyDescent="0.25">
      <c r="A1705" s="2" t="s">
        <v>2229</v>
      </c>
      <c r="B1705" s="2" t="s">
        <v>613</v>
      </c>
      <c r="C1705" s="2">
        <v>27</v>
      </c>
      <c r="D1705" s="2">
        <v>0.86920000000000008</v>
      </c>
      <c r="E1705" s="2" t="str">
        <f>VLOOKUP(A1705, Sheet3!$J$1:$K$3273, 2, FALSE)</f>
        <v>Rural</v>
      </c>
    </row>
    <row r="1706" spans="1:5" x14ac:dyDescent="0.25">
      <c r="A1706" s="2" t="s">
        <v>1202</v>
      </c>
      <c r="B1706" s="2" t="s">
        <v>598</v>
      </c>
      <c r="C1706" s="2">
        <v>13</v>
      </c>
      <c r="D1706" s="2">
        <v>0.80090000000000006</v>
      </c>
      <c r="E1706" s="2" t="str">
        <f>VLOOKUP(A1706, Sheet3!$J$1:$K$3273, 2, FALSE)</f>
        <v>Rural</v>
      </c>
    </row>
    <row r="1707" spans="1:5" x14ac:dyDescent="0.25">
      <c r="A1707" s="2" t="s">
        <v>1676</v>
      </c>
      <c r="B1707" s="2" t="s">
        <v>604</v>
      </c>
      <c r="C1707" s="2">
        <v>18</v>
      </c>
      <c r="D1707" s="2">
        <v>0.79810000000000003</v>
      </c>
      <c r="E1707" s="2" t="str">
        <f>VLOOKUP(A1707, Sheet3!$J$1:$K$3273, 2, FALSE)</f>
        <v>Rural</v>
      </c>
    </row>
    <row r="1708" spans="1:5" x14ac:dyDescent="0.25">
      <c r="A1708" s="2" t="s">
        <v>2146</v>
      </c>
      <c r="B1708" s="2" t="s">
        <v>612</v>
      </c>
      <c r="C1708" s="2">
        <v>26</v>
      </c>
      <c r="D1708" s="2">
        <v>0.78550000000000009</v>
      </c>
      <c r="E1708" s="2" t="str">
        <f>VLOOKUP(A1708, Sheet3!$J$1:$K$3273, 2, FALSE)</f>
        <v>Rural</v>
      </c>
    </row>
    <row r="1709" spans="1:5" x14ac:dyDescent="0.25">
      <c r="A1709" s="2" t="s">
        <v>2454</v>
      </c>
      <c r="B1709" s="2" t="s">
        <v>619</v>
      </c>
      <c r="C1709" s="2">
        <v>33</v>
      </c>
      <c r="D1709" s="2">
        <v>0.8448</v>
      </c>
      <c r="E1709" s="2" t="str">
        <f>VLOOKUP(A1709, Sheet3!$J$1:$K$3273, 2, FALSE)</f>
        <v>Rural</v>
      </c>
    </row>
    <row r="1710" spans="1:5" x14ac:dyDescent="0.25">
      <c r="A1710" s="2" t="s">
        <v>3146</v>
      </c>
      <c r="B1710" s="2" t="s">
        <v>630</v>
      </c>
      <c r="C1710" s="2">
        <v>44</v>
      </c>
      <c r="D1710" s="2">
        <v>0.70760000000000001</v>
      </c>
      <c r="E1710" s="2" t="str">
        <f>VLOOKUP(A1710, Sheet3!$J$1:$K$3273, 2, FALSE)</f>
        <v>Rural</v>
      </c>
    </row>
    <row r="1711" spans="1:5" x14ac:dyDescent="0.25">
      <c r="A1711" s="2" t="s">
        <v>3606</v>
      </c>
      <c r="B1711" s="2" t="s">
        <v>635</v>
      </c>
      <c r="C1711" s="2">
        <v>50</v>
      </c>
      <c r="D1711" s="2">
        <v>1.0179</v>
      </c>
      <c r="E1711" s="2" t="str">
        <f>VLOOKUP(A1711, Sheet3!$J$1:$K$3273, 2, FALSE)</f>
        <v>Rural</v>
      </c>
    </row>
    <row r="1712" spans="1:5" x14ac:dyDescent="0.25">
      <c r="A1712" s="2" t="s">
        <v>3643</v>
      </c>
      <c r="B1712" s="2" t="s">
        <v>636</v>
      </c>
      <c r="C1712" s="2">
        <v>51</v>
      </c>
      <c r="D1712" s="2">
        <v>0.73</v>
      </c>
      <c r="E1712" s="2" t="str">
        <f>VLOOKUP(A1712, Sheet3!$J$1:$K$3273, 2, FALSE)</f>
        <v>Rural</v>
      </c>
    </row>
    <row r="1713" spans="1:5" x14ac:dyDescent="0.25">
      <c r="A1713" s="2" t="s">
        <v>3541</v>
      </c>
      <c r="B1713" s="2" t="s">
        <v>634</v>
      </c>
      <c r="C1713" s="2">
        <v>49</v>
      </c>
      <c r="D1713" s="2">
        <v>0.76690000000000003</v>
      </c>
      <c r="E1713" s="2" t="str">
        <f>VLOOKUP(A1713, Sheet3!$J$1:$K$3273, 2, FALSE)</f>
        <v>Rural</v>
      </c>
    </row>
    <row r="1714" spans="1:5" x14ac:dyDescent="0.25">
      <c r="A1714" s="2" t="s">
        <v>3018</v>
      </c>
      <c r="B1714" s="2" t="s">
        <v>220</v>
      </c>
      <c r="C1714" s="2">
        <v>17900</v>
      </c>
      <c r="D1714" s="2">
        <v>0.84750000000000003</v>
      </c>
      <c r="E1714" s="2" t="str">
        <f>VLOOKUP(A1714, Sheet3!$J$1:$K$3273, 2, FALSE)</f>
        <v>Urban</v>
      </c>
    </row>
    <row r="1715" spans="1:5" x14ac:dyDescent="0.25">
      <c r="A1715" s="2" t="s">
        <v>979</v>
      </c>
      <c r="B1715" s="2" t="s">
        <v>595</v>
      </c>
      <c r="C1715" s="2">
        <v>10</v>
      </c>
      <c r="D1715" s="2">
        <v>0.81900000000000006</v>
      </c>
      <c r="E1715" s="2" t="str">
        <f>VLOOKUP(A1715, Sheet3!$J$1:$K$3273, 2, FALSE)</f>
        <v>Rural</v>
      </c>
    </row>
    <row r="1716" spans="1:5" x14ac:dyDescent="0.25">
      <c r="A1716" s="2" t="s">
        <v>1096</v>
      </c>
      <c r="B1716" s="2" t="s">
        <v>302</v>
      </c>
      <c r="C1716" s="2">
        <v>25980</v>
      </c>
      <c r="D1716" s="2">
        <v>0.83215714285714293</v>
      </c>
      <c r="E1716" s="2" t="str">
        <f>VLOOKUP(A1716, Sheet3!$J$1:$K$3273, 2, FALSE)</f>
        <v>Urban</v>
      </c>
    </row>
    <row r="1717" spans="1:5" x14ac:dyDescent="0.25">
      <c r="A1717" s="2" t="s">
        <v>2230</v>
      </c>
      <c r="B1717" s="2" t="s">
        <v>613</v>
      </c>
      <c r="C1717" s="2">
        <v>27</v>
      </c>
      <c r="D1717" s="2">
        <v>0.86920000000000008</v>
      </c>
      <c r="E1717" s="2" t="str">
        <f>VLOOKUP(A1717, Sheet3!$J$1:$K$3273, 2, FALSE)</f>
        <v>Rural</v>
      </c>
    </row>
    <row r="1718" spans="1:5" x14ac:dyDescent="0.25">
      <c r="A1718" s="2" t="s">
        <v>3335</v>
      </c>
      <c r="B1718" s="2" t="s">
        <v>306</v>
      </c>
      <c r="C1718" s="2">
        <v>26420</v>
      </c>
      <c r="D1718" s="2">
        <v>1.0018</v>
      </c>
      <c r="E1718" s="2" t="str">
        <f>VLOOKUP(A1718, Sheet3!$J$1:$K$3273, 2, FALSE)</f>
        <v>Urban</v>
      </c>
    </row>
    <row r="1719" spans="1:5" x14ac:dyDescent="0.25">
      <c r="A1719" s="2" t="s">
        <v>2689</v>
      </c>
      <c r="B1719" s="2" t="s">
        <v>223</v>
      </c>
      <c r="C1719" s="2">
        <v>18140</v>
      </c>
      <c r="D1719" s="2">
        <v>0.9457000000000001</v>
      </c>
      <c r="E1719" s="2" t="str">
        <f>VLOOKUP(A1719, Sheet3!$J$1:$K$3273, 2, FALSE)</f>
        <v>Urban</v>
      </c>
    </row>
    <row r="1720" spans="1:5" x14ac:dyDescent="0.25">
      <c r="A1720" s="2" t="s">
        <v>680</v>
      </c>
      <c r="B1720" s="2" t="s">
        <v>308</v>
      </c>
      <c r="C1720" s="2">
        <v>26620</v>
      </c>
      <c r="D1720" s="2">
        <v>0.80990000000000006</v>
      </c>
      <c r="E1720" s="2" t="str">
        <f>VLOOKUP(A1720, Sheet3!$J$1:$K$3273, 2, FALSE)</f>
        <v>Urban</v>
      </c>
    </row>
    <row r="1721" spans="1:5" x14ac:dyDescent="0.25">
      <c r="A1721" s="2" t="s">
        <v>3336</v>
      </c>
      <c r="B1721" s="2" t="s">
        <v>631</v>
      </c>
      <c r="C1721" s="2">
        <v>45</v>
      </c>
      <c r="D1721" s="2">
        <v>0.81310000000000004</v>
      </c>
      <c r="E1721" s="2" t="str">
        <f>VLOOKUP(A1721, Sheet3!$J$1:$K$3273, 2, FALSE)</f>
        <v>Rural</v>
      </c>
    </row>
    <row r="1722" spans="1:5" x14ac:dyDescent="0.25">
      <c r="A1722" s="2" t="s">
        <v>777</v>
      </c>
      <c r="B1722" s="2" t="s">
        <v>423</v>
      </c>
      <c r="C1722" s="2">
        <v>38220</v>
      </c>
      <c r="D1722" s="2">
        <v>0.81470000000000009</v>
      </c>
      <c r="E1722" s="2" t="str">
        <f>VLOOKUP(A1722, Sheet3!$J$1:$K$3273, 2, FALSE)</f>
        <v>Urban</v>
      </c>
    </row>
    <row r="1723" spans="1:5" x14ac:dyDescent="0.25">
      <c r="A1723" s="2" t="s">
        <v>902</v>
      </c>
      <c r="B1723" s="2" t="s">
        <v>592</v>
      </c>
      <c r="C1723" s="2">
        <v>6</v>
      </c>
      <c r="D1723" s="2">
        <v>1.0081</v>
      </c>
      <c r="E1723" s="2" t="str">
        <f>VLOOKUP(A1723, Sheet3!$J$1:$K$3273, 2, FALSE)</f>
        <v>Rural</v>
      </c>
    </row>
    <row r="1724" spans="1:5" x14ac:dyDescent="0.25">
      <c r="A1724" s="2" t="s">
        <v>1097</v>
      </c>
      <c r="B1724" s="2" t="s">
        <v>160</v>
      </c>
      <c r="C1724" s="2">
        <v>12260</v>
      </c>
      <c r="D1724" s="2">
        <v>0.88260000000000005</v>
      </c>
      <c r="E1724" s="2" t="str">
        <f>VLOOKUP(A1724, Sheet3!$J$1:$K$3273, 2, FALSE)</f>
        <v>Urban</v>
      </c>
    </row>
    <row r="1725" spans="1:5" x14ac:dyDescent="0.25">
      <c r="A1725" s="2" t="s">
        <v>1203</v>
      </c>
      <c r="B1725" s="2" t="s">
        <v>598</v>
      </c>
      <c r="C1725" s="2">
        <v>13</v>
      </c>
      <c r="D1725" s="2">
        <v>0.80090000000000006</v>
      </c>
      <c r="E1725" s="2" t="str">
        <f>VLOOKUP(A1725, Sheet3!$J$1:$K$3273, 2, FALSE)</f>
        <v>Rural</v>
      </c>
    </row>
    <row r="1726" spans="1:5" x14ac:dyDescent="0.25">
      <c r="A1726" s="2" t="s">
        <v>1557</v>
      </c>
      <c r="B1726" s="2" t="s">
        <v>603</v>
      </c>
      <c r="C1726" s="2">
        <v>17</v>
      </c>
      <c r="D1726" s="2">
        <v>0.76670000000000005</v>
      </c>
      <c r="E1726" s="2" t="str">
        <f>VLOOKUP(A1726, Sheet3!$J$1:$K$3273, 2, FALSE)</f>
        <v>Rural</v>
      </c>
    </row>
    <row r="1727" spans="1:5" x14ac:dyDescent="0.25">
      <c r="A1727" s="2" t="s">
        <v>1677</v>
      </c>
      <c r="B1727" s="2" t="s">
        <v>604</v>
      </c>
      <c r="C1727" s="2">
        <v>18</v>
      </c>
      <c r="D1727" s="2">
        <v>0.79810000000000003</v>
      </c>
      <c r="E1727" s="2" t="str">
        <f>VLOOKUP(A1727, Sheet3!$J$1:$K$3273, 2, FALSE)</f>
        <v>Rural</v>
      </c>
    </row>
    <row r="1728" spans="1:5" x14ac:dyDescent="0.25">
      <c r="A1728" s="2" t="s">
        <v>1758</v>
      </c>
      <c r="B1728" s="2" t="s">
        <v>605</v>
      </c>
      <c r="C1728" s="2">
        <v>19</v>
      </c>
      <c r="D1728" s="2">
        <v>0.6956</v>
      </c>
      <c r="E1728" s="2" t="str">
        <f>VLOOKUP(A1728, Sheet3!$J$1:$K$3273, 2, FALSE)</f>
        <v>Rural</v>
      </c>
    </row>
    <row r="1729" spans="1:5" x14ac:dyDescent="0.25">
      <c r="A1729" s="2" t="s">
        <v>1799</v>
      </c>
      <c r="B1729" s="2" t="s">
        <v>606</v>
      </c>
      <c r="C1729" s="2">
        <v>20</v>
      </c>
      <c r="D1729" s="2">
        <v>0.84110000000000007</v>
      </c>
      <c r="E1729" s="2" t="str">
        <f>VLOOKUP(A1729, Sheet3!$J$1:$K$3273, 2, FALSE)</f>
        <v>Rural</v>
      </c>
    </row>
    <row r="1730" spans="1:5" x14ac:dyDescent="0.25">
      <c r="A1730" s="2" t="s">
        <v>1963</v>
      </c>
      <c r="B1730" s="2" t="s">
        <v>610</v>
      </c>
      <c r="C1730" s="2">
        <v>24</v>
      </c>
      <c r="D1730" s="2">
        <v>0.90450000000000008</v>
      </c>
      <c r="E1730" s="2" t="str">
        <f>VLOOKUP(A1730, Sheet3!$J$1:$K$3273, 2, FALSE)</f>
        <v>Rural</v>
      </c>
    </row>
    <row r="1731" spans="1:5" x14ac:dyDescent="0.25">
      <c r="A1731" s="2" t="s">
        <v>2147</v>
      </c>
      <c r="B1731" s="2" t="s">
        <v>456</v>
      </c>
      <c r="C1731" s="2">
        <v>41180</v>
      </c>
      <c r="D1731" s="2">
        <v>0.93890000000000007</v>
      </c>
      <c r="E1731" s="2" t="str">
        <f>VLOOKUP(A1731, Sheet3!$J$1:$K$3273, 2, FALSE)</f>
        <v>Urban</v>
      </c>
    </row>
    <row r="1732" spans="1:5" x14ac:dyDescent="0.25">
      <c r="A1732" s="2" t="s">
        <v>2051</v>
      </c>
      <c r="B1732" s="2" t="s">
        <v>611</v>
      </c>
      <c r="C1732" s="2">
        <v>25</v>
      </c>
      <c r="D1732" s="2">
        <v>0.74970000000000003</v>
      </c>
      <c r="E1732" s="2" t="str">
        <f>VLOOKUP(A1732, Sheet3!$J$1:$K$3273, 2, FALSE)</f>
        <v>Rural</v>
      </c>
    </row>
    <row r="1733" spans="1:5" x14ac:dyDescent="0.25">
      <c r="A1733" s="2" t="s">
        <v>2231</v>
      </c>
      <c r="B1733" s="2" t="s">
        <v>613</v>
      </c>
      <c r="C1733" s="2">
        <v>27</v>
      </c>
      <c r="D1733" s="2">
        <v>0.86920000000000008</v>
      </c>
      <c r="E1733" s="2" t="str">
        <f>VLOOKUP(A1733, Sheet3!$J$1:$K$3273, 2, FALSE)</f>
        <v>Rural</v>
      </c>
    </row>
    <row r="1734" spans="1:5" x14ac:dyDescent="0.25">
      <c r="A1734" s="2" t="s">
        <v>2546</v>
      </c>
      <c r="B1734" s="2" t="s">
        <v>206</v>
      </c>
      <c r="C1734" s="2">
        <v>16740</v>
      </c>
      <c r="D1734" s="2">
        <v>0.93620000000000003</v>
      </c>
      <c r="E1734" s="2" t="str">
        <f>VLOOKUP(A1734, Sheet3!$J$1:$K$3273, 2, FALSE)</f>
        <v>Urban</v>
      </c>
    </row>
    <row r="1735" spans="1:5" x14ac:dyDescent="0.25">
      <c r="A1735" s="2" t="s">
        <v>353</v>
      </c>
      <c r="B1735" s="2" t="s">
        <v>614</v>
      </c>
      <c r="C1735" s="2">
        <v>28</v>
      </c>
      <c r="D1735" s="2">
        <v>0.89340000000000008</v>
      </c>
      <c r="E1735" s="2" t="str">
        <f>VLOOKUP(A1735, Sheet3!$J$1:$K$3273, 2, FALSE)</f>
        <v>Rural</v>
      </c>
    </row>
    <row r="1736" spans="1:5" x14ac:dyDescent="0.25">
      <c r="A1736" s="2" t="s">
        <v>2412</v>
      </c>
      <c r="B1736" s="2" t="s">
        <v>618</v>
      </c>
      <c r="C1736" s="2">
        <v>32</v>
      </c>
      <c r="D1736" s="2">
        <v>0.87709999999999999</v>
      </c>
      <c r="E1736" s="2" t="str">
        <f>VLOOKUP(A1736, Sheet3!$J$1:$K$3273, 2, FALSE)</f>
        <v>Rural</v>
      </c>
    </row>
    <row r="1737" spans="1:5" x14ac:dyDescent="0.25">
      <c r="A1737" s="2" t="s">
        <v>2360</v>
      </c>
      <c r="B1737" s="2" t="s">
        <v>615</v>
      </c>
      <c r="C1737" s="2">
        <v>29</v>
      </c>
      <c r="D1737" s="2">
        <v>0.89880000000000004</v>
      </c>
      <c r="E1737" s="2" t="str">
        <f>VLOOKUP(A1737, Sheet3!$J$1:$K$3273, 2, FALSE)</f>
        <v>Rural</v>
      </c>
    </row>
    <row r="1738" spans="1:5" x14ac:dyDescent="0.25">
      <c r="A1738" s="2" t="s">
        <v>2773</v>
      </c>
      <c r="B1738" s="2" t="s">
        <v>409</v>
      </c>
      <c r="C1738" s="2">
        <v>36420</v>
      </c>
      <c r="D1738" s="2">
        <v>0.89</v>
      </c>
      <c r="E1738" s="2" t="str">
        <f>VLOOKUP(A1738, Sheet3!$J$1:$K$3273, 2, FALSE)</f>
        <v>Urban</v>
      </c>
    </row>
    <row r="1739" spans="1:5" x14ac:dyDescent="0.25">
      <c r="A1739" s="2" t="s">
        <v>2829</v>
      </c>
      <c r="B1739" s="2" t="s">
        <v>624</v>
      </c>
      <c r="C1739" s="2">
        <v>38</v>
      </c>
      <c r="D1739" s="2">
        <v>1.0561</v>
      </c>
      <c r="E1739" s="2" t="str">
        <f>VLOOKUP(A1739, Sheet3!$J$1:$K$3273, 2, FALSE)</f>
        <v>Rural</v>
      </c>
    </row>
    <row r="1740" spans="1:5" x14ac:dyDescent="0.25">
      <c r="A1740" s="2" t="s">
        <v>3071</v>
      </c>
      <c r="B1740" s="2" t="s">
        <v>485</v>
      </c>
      <c r="C1740" s="2">
        <v>43620</v>
      </c>
      <c r="D1740" s="2">
        <v>0.79090000000000005</v>
      </c>
      <c r="E1740" s="2" t="str">
        <f>VLOOKUP(A1740, Sheet3!$J$1:$K$3273, 2, FALSE)</f>
        <v>Urban</v>
      </c>
    </row>
    <row r="1741" spans="1:5" x14ac:dyDescent="0.25">
      <c r="A1741" s="2" t="s">
        <v>3147</v>
      </c>
      <c r="B1741" s="2" t="s">
        <v>630</v>
      </c>
      <c r="C1741" s="2">
        <v>44</v>
      </c>
      <c r="D1741" s="2">
        <v>0.70760000000000001</v>
      </c>
      <c r="E1741" s="2" t="str">
        <f>VLOOKUP(A1741, Sheet3!$J$1:$K$3273, 2, FALSE)</f>
        <v>Rural</v>
      </c>
    </row>
    <row r="1742" spans="1:5" x14ac:dyDescent="0.25">
      <c r="A1742" s="2" t="s">
        <v>3607</v>
      </c>
      <c r="B1742" s="2" t="s">
        <v>635</v>
      </c>
      <c r="C1742" s="2">
        <v>50</v>
      </c>
      <c r="D1742" s="2">
        <v>1.0179</v>
      </c>
      <c r="E1742" s="2" t="str">
        <f>VLOOKUP(A1742, Sheet3!$J$1:$K$3273, 2, FALSE)</f>
        <v>Rural</v>
      </c>
    </row>
    <row r="1743" spans="1:5" x14ac:dyDescent="0.25">
      <c r="A1743" s="2" t="s">
        <v>3711</v>
      </c>
      <c r="B1743" s="2" t="s">
        <v>637</v>
      </c>
      <c r="C1743" s="2">
        <v>52</v>
      </c>
      <c r="D1743" s="2">
        <v>0.8832000000000001</v>
      </c>
      <c r="E1743" s="2" t="str">
        <f>VLOOKUP(A1743, Sheet3!$J$1:$K$3273, 2, FALSE)</f>
        <v>Rural</v>
      </c>
    </row>
    <row r="1744" spans="1:5" x14ac:dyDescent="0.25">
      <c r="A1744" s="2" t="s">
        <v>3644</v>
      </c>
      <c r="B1744" s="2" t="s">
        <v>307</v>
      </c>
      <c r="C1744" s="2">
        <v>26580</v>
      </c>
      <c r="D1744" s="2">
        <v>0.84320000000000006</v>
      </c>
      <c r="E1744" s="2" t="str">
        <f>VLOOKUP(A1744, Sheet3!$J$1:$K$3273, 2, FALSE)</f>
        <v>Urban</v>
      </c>
    </row>
    <row r="1745" spans="1:5" x14ac:dyDescent="0.25">
      <c r="A1745" s="2" t="s">
        <v>3758</v>
      </c>
      <c r="B1745" s="2" t="s">
        <v>638</v>
      </c>
      <c r="C1745" s="2">
        <v>53</v>
      </c>
      <c r="D1745" s="2">
        <v>0.96020000000000005</v>
      </c>
      <c r="E1745" s="2" t="str">
        <f>VLOOKUP(A1745, Sheet3!$J$1:$K$3273, 2, FALSE)</f>
        <v>Rural</v>
      </c>
    </row>
    <row r="1746" spans="1:5" x14ac:dyDescent="0.25">
      <c r="A1746" s="2" t="s">
        <v>1462</v>
      </c>
      <c r="B1746" s="2" t="s">
        <v>201</v>
      </c>
      <c r="C1746" s="2">
        <v>16300</v>
      </c>
      <c r="D1746" s="2">
        <v>0.871</v>
      </c>
      <c r="E1746" s="2" t="str">
        <f>VLOOKUP(A1746, Sheet3!$J$1:$K$3273, 2, FALSE)</f>
        <v>Urban</v>
      </c>
    </row>
    <row r="1747" spans="1:5" x14ac:dyDescent="0.25">
      <c r="A1747" s="2" t="s">
        <v>1558</v>
      </c>
      <c r="B1747" s="2" t="s">
        <v>327</v>
      </c>
      <c r="C1747" s="2">
        <v>28140</v>
      </c>
      <c r="D1747" s="2">
        <v>0.93510000000000004</v>
      </c>
      <c r="E1747" s="2" t="str">
        <f>VLOOKUP(A1747, Sheet3!$J$1:$K$3273, 2, FALSE)</f>
        <v>Urban</v>
      </c>
    </row>
    <row r="1748" spans="1:5" x14ac:dyDescent="0.25">
      <c r="A1748" s="2" t="s">
        <v>2148</v>
      </c>
      <c r="B1748" s="2" t="s">
        <v>612</v>
      </c>
      <c r="C1748" s="2">
        <v>26</v>
      </c>
      <c r="D1748" s="2">
        <v>0.78550000000000009</v>
      </c>
      <c r="E1748" s="2" t="str">
        <f>VLOOKUP(A1748, Sheet3!$J$1:$K$3273, 2, FALSE)</f>
        <v>Rural</v>
      </c>
    </row>
    <row r="1749" spans="1:5" x14ac:dyDescent="0.25">
      <c r="A1749" s="2" t="s">
        <v>2830</v>
      </c>
      <c r="B1749" s="2" t="s">
        <v>141</v>
      </c>
      <c r="C1749" s="2">
        <v>10540</v>
      </c>
      <c r="D1749" s="2">
        <v>1.0831</v>
      </c>
      <c r="E1749" s="2" t="str">
        <f>VLOOKUP(A1749, Sheet3!$J$1:$K$3273, 2, FALSE)</f>
        <v>Urban</v>
      </c>
    </row>
    <row r="1750" spans="1:5" x14ac:dyDescent="0.25">
      <c r="A1750" s="2" t="s">
        <v>3337</v>
      </c>
      <c r="B1750" s="2" t="s">
        <v>631</v>
      </c>
      <c r="C1750" s="2">
        <v>45</v>
      </c>
      <c r="D1750" s="2">
        <v>0.81310000000000004</v>
      </c>
      <c r="E1750" s="2" t="str">
        <f>VLOOKUP(A1750, Sheet3!$J$1:$K$3273, 2, FALSE)</f>
        <v>Rural</v>
      </c>
    </row>
    <row r="1751" spans="1:5" x14ac:dyDescent="0.25">
      <c r="A1751" s="2" t="s">
        <v>931</v>
      </c>
      <c r="B1751" s="2" t="s">
        <v>593</v>
      </c>
      <c r="C1751" s="2">
        <v>7</v>
      </c>
      <c r="D1751" s="2">
        <v>1.0301</v>
      </c>
      <c r="E1751" s="2" t="str">
        <f>VLOOKUP(A1751, Sheet3!$J$1:$K$3273, 2, FALSE)</f>
        <v>Rural</v>
      </c>
    </row>
    <row r="1752" spans="1:5" x14ac:dyDescent="0.25">
      <c r="A1752" s="2" t="s">
        <v>778</v>
      </c>
      <c r="B1752" s="2" t="s">
        <v>502</v>
      </c>
      <c r="C1752" s="2">
        <v>45500</v>
      </c>
      <c r="D1752" s="2">
        <v>0.85400000000000009</v>
      </c>
      <c r="E1752" s="2" t="str">
        <f>VLOOKUP(A1752, Sheet3!$J$1:$K$3273, 2, FALSE)</f>
        <v>Urban</v>
      </c>
    </row>
    <row r="1753" spans="1:5" x14ac:dyDescent="0.25">
      <c r="A1753" s="2" t="s">
        <v>3338</v>
      </c>
      <c r="B1753" s="2" t="s">
        <v>631</v>
      </c>
      <c r="C1753" s="2">
        <v>45</v>
      </c>
      <c r="D1753" s="2">
        <v>0.81310000000000004</v>
      </c>
      <c r="E1753" s="2" t="str">
        <f>VLOOKUP(A1753, Sheet3!$J$1:$K$3273, 2, FALSE)</f>
        <v>Rural</v>
      </c>
    </row>
    <row r="1754" spans="1:5" x14ac:dyDescent="0.25">
      <c r="A1754" s="2" t="s">
        <v>1266</v>
      </c>
      <c r="B1754" s="2" t="s">
        <v>600</v>
      </c>
      <c r="C1754" s="2">
        <v>14</v>
      </c>
      <c r="D1754" s="2">
        <v>0.82420000000000004</v>
      </c>
      <c r="E1754" s="2" t="str">
        <f>VLOOKUP(A1754, Sheet3!$J$1:$K$3273, 2, FALSE)</f>
        <v>Rural</v>
      </c>
    </row>
    <row r="1755" spans="1:5" x14ac:dyDescent="0.25">
      <c r="A1755" s="2" t="s">
        <v>1678</v>
      </c>
      <c r="B1755" s="2" t="s">
        <v>604</v>
      </c>
      <c r="C1755" s="2">
        <v>18</v>
      </c>
      <c r="D1755" s="2">
        <v>0.79810000000000003</v>
      </c>
      <c r="E1755" s="2" t="str">
        <f>VLOOKUP(A1755, Sheet3!$J$1:$K$3273, 2, FALSE)</f>
        <v>Rural</v>
      </c>
    </row>
    <row r="1756" spans="1:5" x14ac:dyDescent="0.25">
      <c r="A1756" s="2" t="s">
        <v>1759</v>
      </c>
      <c r="B1756" s="2" t="s">
        <v>166</v>
      </c>
      <c r="C1756" s="2">
        <v>12940</v>
      </c>
      <c r="D1756" s="2">
        <v>0.79880000000000007</v>
      </c>
      <c r="E1756" s="2" t="str">
        <f>VLOOKUP(A1756, Sheet3!$J$1:$K$3273, 2, FALSE)</f>
        <v>Urban</v>
      </c>
    </row>
    <row r="1757" spans="1:5" x14ac:dyDescent="0.25">
      <c r="A1757" s="2" t="s">
        <v>1890</v>
      </c>
      <c r="B1757" s="2" t="s">
        <v>522</v>
      </c>
      <c r="C1757" s="2">
        <v>47664</v>
      </c>
      <c r="D1757" s="2">
        <v>0.94700000000000006</v>
      </c>
      <c r="E1757" s="2" t="str">
        <f>VLOOKUP(A1757, Sheet3!$J$1:$K$3273, 2, FALSE)</f>
        <v>Urban</v>
      </c>
    </row>
    <row r="1758" spans="1:5" x14ac:dyDescent="0.25">
      <c r="A1758" s="2" t="s">
        <v>2149</v>
      </c>
      <c r="B1758" s="2" t="s">
        <v>612</v>
      </c>
      <c r="C1758" s="2">
        <v>26</v>
      </c>
      <c r="D1758" s="2">
        <v>0.78550000000000009</v>
      </c>
      <c r="E1758" s="2" t="str">
        <f>VLOOKUP(A1758, Sheet3!$J$1:$K$3273, 2, FALSE)</f>
        <v>Rural</v>
      </c>
    </row>
    <row r="1759" spans="1:5" x14ac:dyDescent="0.25">
      <c r="A1759" s="2" t="s">
        <v>2455</v>
      </c>
      <c r="B1759" s="2" t="s">
        <v>446</v>
      </c>
      <c r="C1759" s="2">
        <v>40380</v>
      </c>
      <c r="D1759" s="2">
        <v>0.84660000000000002</v>
      </c>
      <c r="E1759" s="2" t="str">
        <f>VLOOKUP(A1759, Sheet3!$J$1:$K$3273, 2, FALSE)</f>
        <v>Urban</v>
      </c>
    </row>
    <row r="1760" spans="1:5" x14ac:dyDescent="0.25">
      <c r="A1760" s="2" t="s">
        <v>3339</v>
      </c>
      <c r="B1760" s="2" t="s">
        <v>631</v>
      </c>
      <c r="C1760" s="2">
        <v>45</v>
      </c>
      <c r="D1760" s="2">
        <v>0.81310000000000004</v>
      </c>
      <c r="E1760" s="2" t="str">
        <f>VLOOKUP(A1760, Sheet3!$J$1:$K$3273, 2, FALSE)</f>
        <v>Rural</v>
      </c>
    </row>
    <row r="1761" spans="1:5" x14ac:dyDescent="0.25">
      <c r="A1761" s="2" t="s">
        <v>779</v>
      </c>
      <c r="B1761" s="2" t="s">
        <v>590</v>
      </c>
      <c r="C1761" s="2">
        <v>4</v>
      </c>
      <c r="D1761" s="2">
        <v>0.7278</v>
      </c>
      <c r="E1761" s="2" t="str">
        <f>VLOOKUP(A1761, Sheet3!$J$1:$K$3273, 2, FALSE)</f>
        <v>Rural</v>
      </c>
    </row>
    <row r="1762" spans="1:5" x14ac:dyDescent="0.25">
      <c r="A1762" s="2" t="s">
        <v>903</v>
      </c>
      <c r="B1762" s="2" t="s">
        <v>592</v>
      </c>
      <c r="C1762" s="2">
        <v>6</v>
      </c>
      <c r="D1762" s="2">
        <v>1.0081</v>
      </c>
      <c r="E1762" s="2" t="str">
        <f>VLOOKUP(A1762, Sheet3!$J$1:$K$3273, 2, FALSE)</f>
        <v>Rural</v>
      </c>
    </row>
    <row r="1763" spans="1:5" x14ac:dyDescent="0.25">
      <c r="A1763" s="2" t="s">
        <v>1267</v>
      </c>
      <c r="B1763" s="2" t="s">
        <v>600</v>
      </c>
      <c r="C1763" s="2">
        <v>14</v>
      </c>
      <c r="D1763" s="2">
        <v>0.82420000000000004</v>
      </c>
      <c r="E1763" s="2" t="str">
        <f>VLOOKUP(A1763, Sheet3!$J$1:$K$3273, 2, FALSE)</f>
        <v>Rural</v>
      </c>
    </row>
    <row r="1764" spans="1:5" x14ac:dyDescent="0.25">
      <c r="A1764" s="2" t="s">
        <v>1559</v>
      </c>
      <c r="B1764" s="2" t="s">
        <v>603</v>
      </c>
      <c r="C1764" s="2">
        <v>17</v>
      </c>
      <c r="D1764" s="2">
        <v>0.76670000000000005</v>
      </c>
      <c r="E1764" s="2" t="str">
        <f>VLOOKUP(A1764, Sheet3!$J$1:$K$3273, 2, FALSE)</f>
        <v>Rural</v>
      </c>
    </row>
    <row r="1765" spans="1:5" x14ac:dyDescent="0.25">
      <c r="A1765" s="2" t="s">
        <v>1679</v>
      </c>
      <c r="B1765" s="2" t="s">
        <v>604</v>
      </c>
      <c r="C1765" s="2">
        <v>18</v>
      </c>
      <c r="D1765" s="2">
        <v>0.79810000000000003</v>
      </c>
      <c r="E1765" s="2" t="str">
        <f>VLOOKUP(A1765, Sheet3!$J$1:$K$3273, 2, FALSE)</f>
        <v>Rural</v>
      </c>
    </row>
    <row r="1766" spans="1:5" x14ac:dyDescent="0.25">
      <c r="A1766" s="2" t="s">
        <v>2615</v>
      </c>
      <c r="B1766" s="2" t="s">
        <v>621</v>
      </c>
      <c r="C1766" s="2">
        <v>35</v>
      </c>
      <c r="D1766" s="2">
        <v>0.85040000000000004</v>
      </c>
      <c r="E1766" s="2" t="str">
        <f>VLOOKUP(A1766, Sheet3!$J$1:$K$3273, 2, FALSE)</f>
        <v>Rural</v>
      </c>
    </row>
    <row r="1767" spans="1:5" x14ac:dyDescent="0.25">
      <c r="A1767" s="2" t="s">
        <v>2315</v>
      </c>
      <c r="B1767" s="2" t="s">
        <v>614</v>
      </c>
      <c r="C1767" s="2">
        <v>28</v>
      </c>
      <c r="D1767" s="2">
        <v>0.89340000000000008</v>
      </c>
      <c r="E1767" s="2" t="str">
        <f>VLOOKUP(A1767, Sheet3!$J$1:$K$3273, 2, FALSE)</f>
        <v>Rural</v>
      </c>
    </row>
    <row r="1768" spans="1:5" x14ac:dyDescent="0.25">
      <c r="A1768" s="2" t="s">
        <v>2690</v>
      </c>
      <c r="B1768" s="2" t="s">
        <v>622</v>
      </c>
      <c r="C1768" s="2">
        <v>36</v>
      </c>
      <c r="D1768" s="2">
        <v>0.81040000000000001</v>
      </c>
      <c r="E1768" s="2" t="str">
        <f>VLOOKUP(A1768, Sheet3!$J$1:$K$3273, 2, FALSE)</f>
        <v>Rural</v>
      </c>
    </row>
    <row r="1769" spans="1:5" x14ac:dyDescent="0.25">
      <c r="A1769" s="2" t="s">
        <v>2774</v>
      </c>
      <c r="B1769" s="2" t="s">
        <v>409</v>
      </c>
      <c r="C1769" s="2">
        <v>36420</v>
      </c>
      <c r="D1769" s="2">
        <v>0.89</v>
      </c>
      <c r="E1769" s="2" t="str">
        <f>VLOOKUP(A1769, Sheet3!$J$1:$K$3273, 2, FALSE)</f>
        <v>Urban</v>
      </c>
    </row>
    <row r="1770" spans="1:5" x14ac:dyDescent="0.25">
      <c r="A1770" s="2" t="s">
        <v>3645</v>
      </c>
      <c r="B1770" s="2" t="s">
        <v>636</v>
      </c>
      <c r="C1770" s="2">
        <v>51</v>
      </c>
      <c r="D1770" s="2">
        <v>0.73</v>
      </c>
      <c r="E1770" s="2" t="str">
        <f>VLOOKUP(A1770, Sheet3!$J$1:$K$3273, 2, FALSE)</f>
        <v>Rural</v>
      </c>
    </row>
    <row r="1771" spans="1:5" x14ac:dyDescent="0.25">
      <c r="A1771" s="2" t="s">
        <v>2950</v>
      </c>
      <c r="B1771" s="2" t="s">
        <v>467</v>
      </c>
      <c r="C1771" s="2">
        <v>41980</v>
      </c>
      <c r="D1771" s="2">
        <v>0.41860000000000003</v>
      </c>
      <c r="E1771" s="2" t="str">
        <f>VLOOKUP(A1771, Sheet3!$J$1:$K$3273, 2, FALSE)</f>
        <v>Urban</v>
      </c>
    </row>
    <row r="1772" spans="1:5" x14ac:dyDescent="0.25">
      <c r="A1772" s="2" t="s">
        <v>1098</v>
      </c>
      <c r="B1772" s="2" t="s">
        <v>302</v>
      </c>
      <c r="C1772" s="2">
        <v>25980</v>
      </c>
      <c r="D1772" s="2">
        <v>0.83215714285714293</v>
      </c>
      <c r="E1772" s="2" t="str">
        <f>VLOOKUP(A1772, Sheet3!$J$1:$K$3273, 2, FALSE)</f>
        <v>Urban</v>
      </c>
    </row>
    <row r="1773" spans="1:5" x14ac:dyDescent="0.25">
      <c r="A1773" s="2" t="s">
        <v>780</v>
      </c>
      <c r="B1773" s="2" t="s">
        <v>354</v>
      </c>
      <c r="C1773" s="2">
        <v>30780</v>
      </c>
      <c r="D1773" s="2">
        <v>0.80200000000000005</v>
      </c>
      <c r="E1773" s="2" t="str">
        <f>VLOOKUP(A1773, Sheet3!$J$1:$K$3273, 2, FALSE)</f>
        <v>Urban</v>
      </c>
    </row>
    <row r="1774" spans="1:5" x14ac:dyDescent="0.25">
      <c r="A1774" s="2" t="s">
        <v>2691</v>
      </c>
      <c r="B1774" s="2" t="s">
        <v>215</v>
      </c>
      <c r="C1774" s="2">
        <v>17460</v>
      </c>
      <c r="D1774" s="2">
        <v>0.88190000000000002</v>
      </c>
      <c r="E1774" s="2" t="str">
        <f>VLOOKUP(A1774, Sheet3!$J$1:$K$3273, 2, FALSE)</f>
        <v>Urban</v>
      </c>
    </row>
    <row r="1775" spans="1:5" x14ac:dyDescent="0.25">
      <c r="A1775" s="2" t="s">
        <v>2413</v>
      </c>
      <c r="B1775" s="2" t="s">
        <v>618</v>
      </c>
      <c r="C1775" s="2">
        <v>32</v>
      </c>
      <c r="D1775" s="2">
        <v>0.87709999999999999</v>
      </c>
      <c r="E1775" s="2" t="str">
        <f>VLOOKUP(A1775, Sheet3!$J$1:$K$3273, 2, FALSE)</f>
        <v>Rural</v>
      </c>
    </row>
    <row r="1776" spans="1:5" x14ac:dyDescent="0.25">
      <c r="A1776" s="2" t="s">
        <v>830</v>
      </c>
      <c r="B1776" s="2" t="s">
        <v>358</v>
      </c>
      <c r="C1776" s="2">
        <v>31084</v>
      </c>
      <c r="D1776" s="2">
        <v>1.3093000000000001</v>
      </c>
      <c r="E1776" s="2" t="str">
        <f>VLOOKUP(A1776, Sheet3!$J$1:$K$3273, 2, FALSE)</f>
        <v>Urban</v>
      </c>
    </row>
    <row r="1777" spans="1:5" x14ac:dyDescent="0.25">
      <c r="A1777" s="2" t="s">
        <v>830</v>
      </c>
      <c r="B1777" s="2" t="s">
        <v>358</v>
      </c>
      <c r="C1777" s="2">
        <v>31084</v>
      </c>
      <c r="D1777" s="2">
        <v>1.3093000000000001</v>
      </c>
      <c r="E1777" s="2" t="str">
        <f>VLOOKUP(A1777, Sheet3!$J$1:$K$3273, 2, FALSE)</f>
        <v>Urban</v>
      </c>
    </row>
    <row r="1778" spans="1:5" x14ac:dyDescent="0.25">
      <c r="A1778" s="2" t="s">
        <v>3148</v>
      </c>
      <c r="B1778" s="2" t="s">
        <v>332</v>
      </c>
      <c r="C1778" s="2">
        <v>28940</v>
      </c>
      <c r="D1778" s="2">
        <v>0.71689999999999998</v>
      </c>
      <c r="E1778" s="2" t="str">
        <f>VLOOKUP(A1778, Sheet3!$J$1:$K$3273, 2, FALSE)</f>
        <v>Urban</v>
      </c>
    </row>
    <row r="1779" spans="1:5" x14ac:dyDescent="0.25">
      <c r="A1779" s="2" t="s">
        <v>3542</v>
      </c>
      <c r="B1779" s="2" t="s">
        <v>523</v>
      </c>
      <c r="C1779" s="2">
        <v>47894</v>
      </c>
      <c r="D1779" s="2">
        <v>1.0197000000000001</v>
      </c>
      <c r="E1779" s="2" t="str">
        <f>VLOOKUP(A1779, Sheet3!$J$1:$K$3273, 2, FALSE)</f>
        <v>Urban</v>
      </c>
    </row>
    <row r="1780" spans="1:5" x14ac:dyDescent="0.25">
      <c r="A1780" s="2" t="s">
        <v>1463</v>
      </c>
      <c r="B1780" s="2" t="s">
        <v>602</v>
      </c>
      <c r="C1780" s="2">
        <v>16</v>
      </c>
      <c r="D1780" s="2">
        <v>0.84020000000000006</v>
      </c>
      <c r="E1780" s="2" t="str">
        <f>VLOOKUP(A1780, Sheet3!$J$1:$K$3273, 2, FALSE)</f>
        <v>Rural</v>
      </c>
    </row>
    <row r="1781" spans="1:5" x14ac:dyDescent="0.25">
      <c r="A1781" s="2" t="s">
        <v>3543</v>
      </c>
      <c r="B1781" s="2" t="s">
        <v>634</v>
      </c>
      <c r="C1781" s="2">
        <v>49</v>
      </c>
      <c r="D1781" s="2">
        <v>0.76690000000000003</v>
      </c>
      <c r="E1781" s="2" t="str">
        <f>VLOOKUP(A1781, Sheet3!$J$1:$K$3273, 2, FALSE)</f>
        <v>Rural</v>
      </c>
    </row>
    <row r="1782" spans="1:5" x14ac:dyDescent="0.25">
      <c r="A1782" s="2" t="s">
        <v>2316</v>
      </c>
      <c r="B1782" s="2" t="s">
        <v>614</v>
      </c>
      <c r="C1782" s="2">
        <v>28</v>
      </c>
      <c r="D1782" s="2">
        <v>0.89340000000000008</v>
      </c>
      <c r="E1782" s="2" t="str">
        <f>VLOOKUP(A1782, Sheet3!$J$1:$K$3273, 2, FALSE)</f>
        <v>Rural</v>
      </c>
    </row>
    <row r="1783" spans="1:5" x14ac:dyDescent="0.25">
      <c r="A1783" s="2" t="s">
        <v>2775</v>
      </c>
      <c r="B1783" s="2" t="s">
        <v>623</v>
      </c>
      <c r="C1783" s="2">
        <v>37</v>
      </c>
      <c r="D1783" s="2">
        <v>0.77029999999999998</v>
      </c>
      <c r="E1783" s="2" t="str">
        <f>VLOOKUP(A1783, Sheet3!$J$1:$K$3273, 2, FALSE)</f>
        <v>Rural</v>
      </c>
    </row>
    <row r="1784" spans="1:5" x14ac:dyDescent="0.25">
      <c r="A1784" s="2" t="s">
        <v>3340</v>
      </c>
      <c r="B1784" s="2" t="s">
        <v>631</v>
      </c>
      <c r="C1784" s="2">
        <v>45</v>
      </c>
      <c r="D1784" s="2">
        <v>0.81310000000000004</v>
      </c>
      <c r="E1784" s="2" t="str">
        <f>VLOOKUP(A1784, Sheet3!$J$1:$K$3273, 2, FALSE)</f>
        <v>Rural</v>
      </c>
    </row>
    <row r="1785" spans="1:5" x14ac:dyDescent="0.25">
      <c r="A1785" s="2" t="s">
        <v>681</v>
      </c>
      <c r="B1785" s="2" t="s">
        <v>384</v>
      </c>
      <c r="C1785" s="2">
        <v>33860</v>
      </c>
      <c r="D1785" s="2">
        <v>0.75670000000000004</v>
      </c>
      <c r="E1785" s="2" t="str">
        <f>VLOOKUP(A1785, Sheet3!$J$1:$K$3273, 2, FALSE)</f>
        <v>Urban</v>
      </c>
    </row>
    <row r="1786" spans="1:5" x14ac:dyDescent="0.25">
      <c r="A1786" s="2" t="s">
        <v>1099</v>
      </c>
      <c r="B1786" s="2" t="s">
        <v>513</v>
      </c>
      <c r="C1786" s="2">
        <v>46660</v>
      </c>
      <c r="D1786" s="2">
        <v>0.70790000000000008</v>
      </c>
      <c r="E1786" s="2" t="str">
        <f>VLOOKUP(A1786, Sheet3!$J$1:$K$3273, 2, FALSE)</f>
        <v>Urban</v>
      </c>
    </row>
    <row r="1787" spans="1:5" x14ac:dyDescent="0.25">
      <c r="A1787" s="2" t="s">
        <v>2052</v>
      </c>
      <c r="B1787" s="2" t="s">
        <v>611</v>
      </c>
      <c r="C1787" s="2">
        <v>25</v>
      </c>
      <c r="D1787" s="2">
        <v>0.74970000000000003</v>
      </c>
      <c r="E1787" s="2" t="str">
        <f>VLOOKUP(A1787, Sheet3!$J$1:$K$3273, 2, FALSE)</f>
        <v>Rural</v>
      </c>
    </row>
    <row r="1788" spans="1:5" x14ac:dyDescent="0.25">
      <c r="A1788" s="2" t="s">
        <v>360</v>
      </c>
      <c r="B1788" s="2" t="s">
        <v>360</v>
      </c>
      <c r="C1788" s="2">
        <v>31180</v>
      </c>
      <c r="D1788" s="2">
        <v>0.84200000000000008</v>
      </c>
      <c r="E1788" s="2" t="str">
        <f>VLOOKUP(A1788, Sheet3!$J$1:$K$3273, 2, FALSE)</f>
        <v>Urban</v>
      </c>
    </row>
    <row r="1789" spans="1:5" x14ac:dyDescent="0.25">
      <c r="A1789" s="2" t="s">
        <v>1464</v>
      </c>
      <c r="B1789" s="2" t="s">
        <v>602</v>
      </c>
      <c r="C1789" s="2">
        <v>16</v>
      </c>
      <c r="D1789" s="2">
        <v>0.84020000000000006</v>
      </c>
      <c r="E1789" s="2" t="str">
        <f>VLOOKUP(A1789, Sheet3!$J$1:$K$3273, 2, FALSE)</f>
        <v>Rural</v>
      </c>
    </row>
    <row r="1790" spans="1:5" x14ac:dyDescent="0.25">
      <c r="A1790" s="2" t="s">
        <v>2692</v>
      </c>
      <c r="B1790" s="2" t="s">
        <v>504</v>
      </c>
      <c r="C1790" s="2">
        <v>45780</v>
      </c>
      <c r="D1790" s="2">
        <v>0.90950000000000009</v>
      </c>
      <c r="E1790" s="2" t="str">
        <f>VLOOKUP(A1790, Sheet3!$J$1:$K$3273, 2, FALSE)</f>
        <v>Urban</v>
      </c>
    </row>
    <row r="1791" spans="1:5" x14ac:dyDescent="0.25">
      <c r="A1791" s="2" t="s">
        <v>1891</v>
      </c>
      <c r="B1791" s="2" t="s">
        <v>609</v>
      </c>
      <c r="C1791" s="2">
        <v>23</v>
      </c>
      <c r="D1791" s="2">
        <v>0.83679999999999999</v>
      </c>
      <c r="E1791" s="2" t="str">
        <f>VLOOKUP(A1791, Sheet3!$J$1:$K$3273, 2, FALSE)</f>
        <v>Rural</v>
      </c>
    </row>
    <row r="1792" spans="1:5" x14ac:dyDescent="0.25">
      <c r="A1792" s="2" t="s">
        <v>1100</v>
      </c>
      <c r="B1792" s="2" t="s">
        <v>596</v>
      </c>
      <c r="C1792" s="2">
        <v>11</v>
      </c>
      <c r="D1792" s="2">
        <v>0.74040000000000006</v>
      </c>
      <c r="E1792" s="2" t="str">
        <f>VLOOKUP(A1792, Sheet3!$J$1:$K$3273, 2, FALSE)</f>
        <v>Rural</v>
      </c>
    </row>
    <row r="1793" spans="1:5" x14ac:dyDescent="0.25">
      <c r="A1793" s="2" t="s">
        <v>2414</v>
      </c>
      <c r="B1793" s="2" t="s">
        <v>618</v>
      </c>
      <c r="C1793" s="2">
        <v>32</v>
      </c>
      <c r="D1793" s="2">
        <v>0.87709999999999999</v>
      </c>
      <c r="E1793" s="2" t="str">
        <f>VLOOKUP(A1793, Sheet3!$J$1:$K$3273, 2, FALSE)</f>
        <v>Rural</v>
      </c>
    </row>
    <row r="1794" spans="1:5" x14ac:dyDescent="0.25">
      <c r="A1794" s="2" t="s">
        <v>3544</v>
      </c>
      <c r="B1794" s="2" t="s">
        <v>634</v>
      </c>
      <c r="C1794" s="2">
        <v>49</v>
      </c>
      <c r="D1794" s="2">
        <v>0.76690000000000003</v>
      </c>
      <c r="E1794" s="2" t="str">
        <f>VLOOKUP(A1794, Sheet3!$J$1:$K$3273, 2, FALSE)</f>
        <v>Rural</v>
      </c>
    </row>
    <row r="1795" spans="1:5" x14ac:dyDescent="0.25">
      <c r="A1795" s="2" t="s">
        <v>2951</v>
      </c>
      <c r="B1795" s="2" t="s">
        <v>467</v>
      </c>
      <c r="C1795" s="2">
        <v>41980</v>
      </c>
      <c r="D1795" s="2">
        <v>0.41860000000000003</v>
      </c>
      <c r="E1795" s="2" t="str">
        <f>VLOOKUP(A1795, Sheet3!$J$1:$K$3273, 2, FALSE)</f>
        <v>Urban</v>
      </c>
    </row>
    <row r="1796" spans="1:5" x14ac:dyDescent="0.25">
      <c r="A1796" s="2" t="s">
        <v>2881</v>
      </c>
      <c r="B1796" s="2" t="s">
        <v>475</v>
      </c>
      <c r="C1796" s="2">
        <v>42540</v>
      </c>
      <c r="D1796" s="2">
        <v>0.8387</v>
      </c>
      <c r="E1796" s="2" t="str">
        <f>VLOOKUP(A1796, Sheet3!$J$1:$K$3273, 2, FALSE)</f>
        <v>Urban</v>
      </c>
    </row>
    <row r="1797" spans="1:5" x14ac:dyDescent="0.25">
      <c r="A1797" s="2" t="s">
        <v>2882</v>
      </c>
      <c r="B1797" s="2" t="s">
        <v>533</v>
      </c>
      <c r="C1797" s="2">
        <v>48700</v>
      </c>
      <c r="D1797" s="2">
        <v>0.874</v>
      </c>
      <c r="E1797" s="2" t="str">
        <f>VLOOKUP(A1797, Sheet3!$J$1:$K$3273, 2, FALSE)</f>
        <v>Urban</v>
      </c>
    </row>
    <row r="1798" spans="1:5" x14ac:dyDescent="0.25">
      <c r="A1798" s="2" t="s">
        <v>3072</v>
      </c>
      <c r="B1798" s="2" t="s">
        <v>629</v>
      </c>
      <c r="C1798" s="2">
        <v>43</v>
      </c>
      <c r="D1798" s="2">
        <v>0.78860000000000008</v>
      </c>
      <c r="E1798" s="2" t="str">
        <f>VLOOKUP(A1798, Sheet3!$J$1:$K$3273, 2, FALSE)</f>
        <v>Rural</v>
      </c>
    </row>
    <row r="1799" spans="1:5" x14ac:dyDescent="0.25">
      <c r="A1799" s="2" t="s">
        <v>562</v>
      </c>
      <c r="B1799" s="2" t="s">
        <v>361</v>
      </c>
      <c r="C1799" s="2">
        <v>31340</v>
      </c>
      <c r="D1799" s="2">
        <v>0.87370000000000003</v>
      </c>
      <c r="E1799" s="2" t="str">
        <f>VLOOKUP(A1799, Sheet3!$J$1:$K$3273, 2, FALSE)</f>
        <v>Urban</v>
      </c>
    </row>
    <row r="1800" spans="1:5" x14ac:dyDescent="0.25">
      <c r="A1800" s="2" t="s">
        <v>3341</v>
      </c>
      <c r="B1800" s="2" t="s">
        <v>360</v>
      </c>
      <c r="C1800" s="2">
        <v>31180</v>
      </c>
      <c r="D1800" s="2">
        <v>0.84200000000000008</v>
      </c>
      <c r="E1800" s="2" t="str">
        <f>VLOOKUP(A1800, Sheet3!$J$1:$K$3273, 2, FALSE)</f>
        <v>Urban</v>
      </c>
    </row>
    <row r="1801" spans="1:5" x14ac:dyDescent="0.25">
      <c r="A1801" s="2" t="s">
        <v>1465</v>
      </c>
      <c r="B1801" s="2" t="s">
        <v>602</v>
      </c>
      <c r="C1801" s="2">
        <v>16</v>
      </c>
      <c r="D1801" s="2">
        <v>0.84020000000000006</v>
      </c>
      <c r="E1801" s="2" t="str">
        <f>VLOOKUP(A1801, Sheet3!$J$1:$K$3273, 2, FALSE)</f>
        <v>Rural</v>
      </c>
    </row>
    <row r="1802" spans="1:5" x14ac:dyDescent="0.25">
      <c r="A1802" s="2" t="s">
        <v>1560</v>
      </c>
      <c r="B1802" s="2" t="s">
        <v>603</v>
      </c>
      <c r="C1802" s="2">
        <v>17</v>
      </c>
      <c r="D1802" s="2">
        <v>0.76670000000000005</v>
      </c>
      <c r="E1802" s="2" t="str">
        <f>VLOOKUP(A1802, Sheet3!$J$1:$K$3273, 2, FALSE)</f>
        <v>Rural</v>
      </c>
    </row>
    <row r="1803" spans="1:5" x14ac:dyDescent="0.25">
      <c r="A1803" s="2" t="s">
        <v>1680</v>
      </c>
      <c r="B1803" s="2" t="s">
        <v>604</v>
      </c>
      <c r="C1803" s="2">
        <v>18</v>
      </c>
      <c r="D1803" s="2">
        <v>0.79810000000000003</v>
      </c>
      <c r="E1803" s="2" t="str">
        <f>VLOOKUP(A1803, Sheet3!$J$1:$K$3273, 2, FALSE)</f>
        <v>Rural</v>
      </c>
    </row>
    <row r="1804" spans="1:5" x14ac:dyDescent="0.25">
      <c r="A1804" s="2" t="s">
        <v>1964</v>
      </c>
      <c r="B1804" s="2" t="s">
        <v>610</v>
      </c>
      <c r="C1804" s="2">
        <v>24</v>
      </c>
      <c r="D1804" s="2">
        <v>0.90450000000000008</v>
      </c>
      <c r="E1804" s="2" t="str">
        <f>VLOOKUP(A1804, Sheet3!$J$1:$K$3273, 2, FALSE)</f>
        <v>Rural</v>
      </c>
    </row>
    <row r="1805" spans="1:5" x14ac:dyDescent="0.25">
      <c r="A1805" s="2" t="s">
        <v>2361</v>
      </c>
      <c r="B1805" s="2" t="s">
        <v>615</v>
      </c>
      <c r="C1805" s="2">
        <v>29</v>
      </c>
      <c r="D1805" s="2">
        <v>0.89880000000000004</v>
      </c>
      <c r="E1805" s="2" t="str">
        <f>VLOOKUP(A1805, Sheet3!$J$1:$K$3273, 2, FALSE)</f>
        <v>Rural</v>
      </c>
    </row>
    <row r="1806" spans="1:5" x14ac:dyDescent="0.25">
      <c r="A1806" s="2" t="s">
        <v>3790</v>
      </c>
      <c r="B1806" s="2" t="s">
        <v>608</v>
      </c>
      <c r="C1806" s="2">
        <v>22</v>
      </c>
      <c r="D1806" s="2">
        <v>1.1059000000000001</v>
      </c>
      <c r="E1806" s="3" t="s">
        <v>4</v>
      </c>
    </row>
    <row r="1807" spans="1:5" x14ac:dyDescent="0.25">
      <c r="A1807" s="2" t="s">
        <v>1892</v>
      </c>
      <c r="B1807" s="2" t="s">
        <v>609</v>
      </c>
      <c r="C1807" s="2">
        <v>23</v>
      </c>
      <c r="D1807" s="2">
        <v>0.83679999999999999</v>
      </c>
      <c r="E1807" s="2" t="str">
        <f>VLOOKUP(A1807, Sheet3!$J$1:$K$3273, 2, FALSE)</f>
        <v>Rural</v>
      </c>
    </row>
    <row r="1808" spans="1:5" x14ac:dyDescent="0.25">
      <c r="A1808" s="2" t="s">
        <v>1893</v>
      </c>
      <c r="B1808" s="2" t="s">
        <v>522</v>
      </c>
      <c r="C1808" s="2">
        <v>47664</v>
      </c>
      <c r="D1808" s="2">
        <v>0.94700000000000006</v>
      </c>
      <c r="E1808" s="2" t="str">
        <f>VLOOKUP(A1808, Sheet3!$J$1:$K$3273, 2, FALSE)</f>
        <v>Urban</v>
      </c>
    </row>
    <row r="1809" spans="1:5" x14ac:dyDescent="0.25">
      <c r="A1809" s="2" t="s">
        <v>682</v>
      </c>
      <c r="B1809" s="2" t="s">
        <v>587</v>
      </c>
      <c r="C1809" s="2">
        <v>1</v>
      </c>
      <c r="D1809" s="2">
        <v>0.66420000000000001</v>
      </c>
      <c r="E1809" s="2" t="str">
        <f>VLOOKUP(A1809, Sheet3!$J$1:$K$3273, 2, FALSE)</f>
        <v>Rural</v>
      </c>
    </row>
    <row r="1810" spans="1:5" x14ac:dyDescent="0.25">
      <c r="A1810" s="2" t="s">
        <v>1103</v>
      </c>
      <c r="B1810" s="2" t="s">
        <v>596</v>
      </c>
      <c r="C1810" s="2">
        <v>11</v>
      </c>
      <c r="D1810" s="2">
        <v>0.74040000000000006</v>
      </c>
      <c r="E1810" s="2" t="str">
        <f>VLOOKUP(A1810, Sheet3!$J$1:$K$3273, 2, FALSE)</f>
        <v>Rural</v>
      </c>
    </row>
    <row r="1811" spans="1:5" x14ac:dyDescent="0.25">
      <c r="A1811" s="2" t="s">
        <v>1271</v>
      </c>
      <c r="B1811" s="2" t="s">
        <v>235</v>
      </c>
      <c r="C1811" s="2">
        <v>19500</v>
      </c>
      <c r="D1811" s="2">
        <v>0.8387</v>
      </c>
      <c r="E1811" s="2" t="str">
        <f>VLOOKUP(A1811, Sheet3!$J$1:$K$3273, 2, FALSE)</f>
        <v>Urban</v>
      </c>
    </row>
    <row r="1812" spans="1:5" x14ac:dyDescent="0.25">
      <c r="A1812" s="2" t="s">
        <v>2151</v>
      </c>
      <c r="B1812" s="2" t="s">
        <v>612</v>
      </c>
      <c r="C1812" s="2">
        <v>26</v>
      </c>
      <c r="D1812" s="2">
        <v>0.78550000000000009</v>
      </c>
      <c r="E1812" s="2" t="str">
        <f>VLOOKUP(A1812, Sheet3!$J$1:$K$3273, 2, FALSE)</f>
        <v>Rural</v>
      </c>
    </row>
    <row r="1813" spans="1:5" x14ac:dyDescent="0.25">
      <c r="A1813" s="2" t="s">
        <v>2548</v>
      </c>
      <c r="B1813" s="2" t="s">
        <v>620</v>
      </c>
      <c r="C1813" s="2">
        <v>34</v>
      </c>
      <c r="D1813" s="2">
        <v>0.77980000000000005</v>
      </c>
      <c r="E1813" s="2" t="str">
        <f>VLOOKUP(A1813, Sheet3!$J$1:$K$3273, 2, FALSE)</f>
        <v>Rural</v>
      </c>
    </row>
    <row r="1814" spans="1:5" x14ac:dyDescent="0.25">
      <c r="A1814" s="2" t="s">
        <v>3151</v>
      </c>
      <c r="B1814" s="2" t="s">
        <v>394</v>
      </c>
      <c r="C1814" s="2">
        <v>34980</v>
      </c>
      <c r="D1814" s="2">
        <v>0.8841</v>
      </c>
      <c r="E1814" s="2" t="str">
        <f>VLOOKUP(A1814, Sheet3!$J$1:$K$3273, 2, FALSE)</f>
        <v>Urban</v>
      </c>
    </row>
    <row r="1815" spans="1:5" x14ac:dyDescent="0.25">
      <c r="A1815" s="2" t="s">
        <v>1272</v>
      </c>
      <c r="B1815" s="2" t="s">
        <v>456</v>
      </c>
      <c r="C1815" s="2">
        <v>41180</v>
      </c>
      <c r="D1815" s="2">
        <v>0.93890000000000007</v>
      </c>
      <c r="E1815" s="2" t="str">
        <f>VLOOKUP(A1815, Sheet3!$J$1:$K$3273, 2, FALSE)</f>
        <v>Urban</v>
      </c>
    </row>
    <row r="1816" spans="1:5" x14ac:dyDescent="0.25">
      <c r="A1816" s="2" t="s">
        <v>362</v>
      </c>
      <c r="B1816" s="2" t="s">
        <v>362</v>
      </c>
      <c r="C1816" s="2">
        <v>31460</v>
      </c>
      <c r="D1816" s="2">
        <v>0.75760000000000005</v>
      </c>
      <c r="E1816" s="2" t="str">
        <f>VLOOKUP(A1816, Sheet3!$J$1:$K$3273, 2, FALSE)</f>
        <v>Urban</v>
      </c>
    </row>
    <row r="1817" spans="1:5" x14ac:dyDescent="0.25">
      <c r="A1817" s="2" t="s">
        <v>683</v>
      </c>
      <c r="B1817" s="2" t="s">
        <v>308</v>
      </c>
      <c r="C1817" s="2">
        <v>26620</v>
      </c>
      <c r="D1817" s="2">
        <v>0.80990000000000006</v>
      </c>
      <c r="E1817" s="2" t="str">
        <f>VLOOKUP(A1817, Sheet3!$J$1:$K$3273, 2, FALSE)</f>
        <v>Urban</v>
      </c>
    </row>
    <row r="1818" spans="1:5" x14ac:dyDescent="0.25">
      <c r="A1818" s="2" t="s">
        <v>781</v>
      </c>
      <c r="B1818" s="2" t="s">
        <v>261</v>
      </c>
      <c r="C1818" s="2">
        <v>22220</v>
      </c>
      <c r="D1818" s="2">
        <v>0.83230000000000004</v>
      </c>
      <c r="E1818" s="2" t="str">
        <f>VLOOKUP(A1818, Sheet3!$J$1:$K$3273, 2, FALSE)</f>
        <v>Urban</v>
      </c>
    </row>
    <row r="1819" spans="1:5" x14ac:dyDescent="0.25">
      <c r="A1819" s="2" t="s">
        <v>980</v>
      </c>
      <c r="B1819" s="2" t="s">
        <v>595</v>
      </c>
      <c r="C1819" s="2">
        <v>10</v>
      </c>
      <c r="D1819" s="2">
        <v>0.81900000000000006</v>
      </c>
      <c r="E1819" s="2" t="str">
        <f>VLOOKUP(A1819, Sheet3!$J$1:$K$3273, 2, FALSE)</f>
        <v>Rural</v>
      </c>
    </row>
    <row r="1820" spans="1:5" x14ac:dyDescent="0.25">
      <c r="A1820" s="2" t="s">
        <v>1104</v>
      </c>
      <c r="B1820" s="2" t="s">
        <v>156</v>
      </c>
      <c r="C1820" s="2">
        <v>12020</v>
      </c>
      <c r="D1820" s="2">
        <v>0.8891</v>
      </c>
      <c r="E1820" s="2" t="str">
        <f>VLOOKUP(A1820, Sheet3!$J$1:$K$3273, 2, FALSE)</f>
        <v>Urban</v>
      </c>
    </row>
    <row r="1821" spans="1:5" x14ac:dyDescent="0.25">
      <c r="A1821" s="2" t="s">
        <v>1466</v>
      </c>
      <c r="B1821" s="2" t="s">
        <v>238</v>
      </c>
      <c r="C1821" s="2">
        <v>19780</v>
      </c>
      <c r="D1821" s="2">
        <v>0.92170000000000007</v>
      </c>
      <c r="E1821" s="2" t="str">
        <f>VLOOKUP(A1821, Sheet3!$J$1:$K$3273, 2, FALSE)</f>
        <v>Urban</v>
      </c>
    </row>
    <row r="1822" spans="1:5" x14ac:dyDescent="0.25">
      <c r="A1822" s="2" t="s">
        <v>1204</v>
      </c>
      <c r="B1822" s="2" t="s">
        <v>598</v>
      </c>
      <c r="C1822" s="2">
        <v>13</v>
      </c>
      <c r="D1822" s="2">
        <v>0.80090000000000006</v>
      </c>
      <c r="E1822" s="2" t="str">
        <f>VLOOKUP(A1822, Sheet3!$J$1:$K$3273, 2, FALSE)</f>
        <v>Rural</v>
      </c>
    </row>
    <row r="1823" spans="1:5" x14ac:dyDescent="0.25">
      <c r="A1823" s="2" t="s">
        <v>1273</v>
      </c>
      <c r="B1823" s="2" t="s">
        <v>456</v>
      </c>
      <c r="C1823" s="2">
        <v>41180</v>
      </c>
      <c r="D1823" s="2">
        <v>0.93890000000000007</v>
      </c>
      <c r="E1823" s="2" t="str">
        <f>VLOOKUP(A1823, Sheet3!$J$1:$K$3273, 2, FALSE)</f>
        <v>Urban</v>
      </c>
    </row>
    <row r="1824" spans="1:5" x14ac:dyDescent="0.25">
      <c r="A1824" s="2" t="s">
        <v>1362</v>
      </c>
      <c r="B1824" s="2" t="s">
        <v>310</v>
      </c>
      <c r="C1824" s="2">
        <v>26900</v>
      </c>
      <c r="D1824" s="2">
        <v>1.0105999999999999</v>
      </c>
      <c r="E1824" s="2" t="str">
        <f>VLOOKUP(A1824, Sheet3!$J$1:$K$3273, 2, FALSE)</f>
        <v>Urban</v>
      </c>
    </row>
    <row r="1825" spans="1:5" x14ac:dyDescent="0.25">
      <c r="A1825" s="2" t="s">
        <v>1684</v>
      </c>
      <c r="B1825" s="2" t="s">
        <v>604</v>
      </c>
      <c r="C1825" s="2">
        <v>18</v>
      </c>
      <c r="D1825" s="2">
        <v>0.79810000000000003</v>
      </c>
      <c r="E1825" s="2" t="str">
        <f>VLOOKUP(A1825, Sheet3!$J$1:$K$3273, 2, FALSE)</f>
        <v>Rural</v>
      </c>
    </row>
    <row r="1826" spans="1:5" x14ac:dyDescent="0.25">
      <c r="A1826" s="2" t="s">
        <v>1760</v>
      </c>
      <c r="B1826" s="2" t="s">
        <v>605</v>
      </c>
      <c r="C1826" s="2">
        <v>19</v>
      </c>
      <c r="D1826" s="2">
        <v>0.6956</v>
      </c>
      <c r="E1826" s="2" t="str">
        <f>VLOOKUP(A1826, Sheet3!$J$1:$K$3273, 2, FALSE)</f>
        <v>Rural</v>
      </c>
    </row>
    <row r="1827" spans="1:5" x14ac:dyDescent="0.25">
      <c r="A1827" s="2" t="s">
        <v>2152</v>
      </c>
      <c r="B1827" s="2" t="s">
        <v>612</v>
      </c>
      <c r="C1827" s="2">
        <v>26</v>
      </c>
      <c r="D1827" s="2">
        <v>0.78550000000000009</v>
      </c>
      <c r="E1827" s="2" t="str">
        <f>VLOOKUP(A1827, Sheet3!$J$1:$K$3273, 2, FALSE)</f>
        <v>Rural</v>
      </c>
    </row>
    <row r="1828" spans="1:5" x14ac:dyDescent="0.25">
      <c r="A1828" s="2" t="s">
        <v>2053</v>
      </c>
      <c r="B1828" s="2" t="s">
        <v>314</v>
      </c>
      <c r="C1828" s="2">
        <v>27140</v>
      </c>
      <c r="D1828" s="2">
        <v>0.81220000000000003</v>
      </c>
      <c r="E1828" s="2" t="str">
        <f>VLOOKUP(A1828, Sheet3!$J$1:$K$3273, 2, FALSE)</f>
        <v>Urban</v>
      </c>
    </row>
    <row r="1829" spans="1:5" x14ac:dyDescent="0.25">
      <c r="A1829" s="2" t="s">
        <v>2233</v>
      </c>
      <c r="B1829" s="2" t="s">
        <v>613</v>
      </c>
      <c r="C1829" s="2">
        <v>27</v>
      </c>
      <c r="D1829" s="2">
        <v>0.86920000000000008</v>
      </c>
      <c r="E1829" s="2" t="str">
        <f>VLOOKUP(A1829, Sheet3!$J$1:$K$3273, 2, FALSE)</f>
        <v>Rural</v>
      </c>
    </row>
    <row r="1830" spans="1:5" x14ac:dyDescent="0.25">
      <c r="A1830" s="2" t="s">
        <v>2549</v>
      </c>
      <c r="B1830" s="2" t="s">
        <v>155</v>
      </c>
      <c r="C1830" s="2">
        <v>11700</v>
      </c>
      <c r="D1830" s="2">
        <v>0.878</v>
      </c>
      <c r="E1830" s="2" t="str">
        <f>VLOOKUP(A1830, Sheet3!$J$1:$K$3273, 2, FALSE)</f>
        <v>Urban</v>
      </c>
    </row>
    <row r="1831" spans="1:5" x14ac:dyDescent="0.25">
      <c r="A1831" s="2" t="s">
        <v>2318</v>
      </c>
      <c r="B1831" s="2" t="s">
        <v>614</v>
      </c>
      <c r="C1831" s="2">
        <v>28</v>
      </c>
      <c r="D1831" s="2">
        <v>0.89340000000000008</v>
      </c>
      <c r="E1831" s="2" t="str">
        <f>VLOOKUP(A1831, Sheet3!$J$1:$K$3273, 2, FALSE)</f>
        <v>Rural</v>
      </c>
    </row>
    <row r="1832" spans="1:5" x14ac:dyDescent="0.25">
      <c r="A1832" s="2" t="s">
        <v>2456</v>
      </c>
      <c r="B1832" s="2" t="s">
        <v>497</v>
      </c>
      <c r="C1832" s="2">
        <v>45060</v>
      </c>
      <c r="D1832" s="2">
        <v>1.0156000000000001</v>
      </c>
      <c r="E1832" s="2" t="str">
        <f>VLOOKUP(A1832, Sheet3!$J$1:$K$3273, 2, FALSE)</f>
        <v>Urban</v>
      </c>
    </row>
    <row r="1833" spans="1:5" x14ac:dyDescent="0.25">
      <c r="A1833" s="2" t="s">
        <v>2693</v>
      </c>
      <c r="B1833" s="2" t="s">
        <v>223</v>
      </c>
      <c r="C1833" s="2">
        <v>18140</v>
      </c>
      <c r="D1833" s="2">
        <v>0.9457000000000001</v>
      </c>
      <c r="E1833" s="2" t="str">
        <f>VLOOKUP(A1833, Sheet3!$J$1:$K$3273, 2, FALSE)</f>
        <v>Urban</v>
      </c>
    </row>
    <row r="1834" spans="1:5" x14ac:dyDescent="0.25">
      <c r="A1834" s="2" t="s">
        <v>3152</v>
      </c>
      <c r="B1834" s="2" t="s">
        <v>315</v>
      </c>
      <c r="C1834" s="2">
        <v>27180</v>
      </c>
      <c r="D1834" s="2">
        <v>0.76800000000000002</v>
      </c>
      <c r="E1834" s="2" t="str">
        <f>VLOOKUP(A1834, Sheet3!$J$1:$K$3273, 2, FALSE)</f>
        <v>Urban</v>
      </c>
    </row>
    <row r="1835" spans="1:5" x14ac:dyDescent="0.25">
      <c r="A1835" s="2" t="s">
        <v>3345</v>
      </c>
      <c r="B1835" s="2" t="s">
        <v>631</v>
      </c>
      <c r="C1835" s="2">
        <v>45</v>
      </c>
      <c r="D1835" s="2">
        <v>0.81310000000000004</v>
      </c>
      <c r="E1835" s="2" t="str">
        <f>VLOOKUP(A1835, Sheet3!$J$1:$K$3273, 2, FALSE)</f>
        <v>Rural</v>
      </c>
    </row>
    <row r="1836" spans="1:5" x14ac:dyDescent="0.25">
      <c r="A1836" s="2" t="s">
        <v>3545</v>
      </c>
      <c r="B1836" s="2" t="s">
        <v>634</v>
      </c>
      <c r="C1836" s="2">
        <v>49</v>
      </c>
      <c r="D1836" s="2">
        <v>0.76690000000000003</v>
      </c>
      <c r="E1836" s="2" t="str">
        <f>VLOOKUP(A1836, Sheet3!$J$1:$K$3273, 2, FALSE)</f>
        <v>Rural</v>
      </c>
    </row>
    <row r="1837" spans="1:5" x14ac:dyDescent="0.25">
      <c r="A1837" s="2" t="s">
        <v>1685</v>
      </c>
      <c r="B1837" s="2" t="s">
        <v>604</v>
      </c>
      <c r="C1837" s="2">
        <v>18</v>
      </c>
      <c r="D1837" s="2">
        <v>0.79810000000000003</v>
      </c>
      <c r="E1837" s="2" t="str">
        <f>VLOOKUP(A1837, Sheet3!$J$1:$K$3273, 2, FALSE)</f>
        <v>Rural</v>
      </c>
    </row>
    <row r="1838" spans="1:5" x14ac:dyDescent="0.25">
      <c r="A1838" s="2" t="s">
        <v>2958</v>
      </c>
      <c r="B1838" s="2" t="s">
        <v>467</v>
      </c>
      <c r="C1838" s="2">
        <v>41980</v>
      </c>
      <c r="D1838" s="2">
        <v>0.41860000000000003</v>
      </c>
      <c r="E1838" s="2" t="str">
        <f>VLOOKUP(A1838, Sheet3!$J$1:$K$3273, 2, FALSE)</f>
        <v>Urban</v>
      </c>
    </row>
    <row r="1839" spans="1:5" x14ac:dyDescent="0.25">
      <c r="A1839" s="2" t="s">
        <v>1467</v>
      </c>
      <c r="B1839" s="2" t="s">
        <v>602</v>
      </c>
      <c r="C1839" s="2">
        <v>16</v>
      </c>
      <c r="D1839" s="2">
        <v>0.84020000000000006</v>
      </c>
      <c r="E1839" s="2" t="str">
        <f>VLOOKUP(A1839, Sheet3!$J$1:$K$3273, 2, FALSE)</f>
        <v>Rural</v>
      </c>
    </row>
    <row r="1840" spans="1:5" x14ac:dyDescent="0.25">
      <c r="A1840" s="2" t="s">
        <v>1966</v>
      </c>
      <c r="B1840" s="2" t="s">
        <v>610</v>
      </c>
      <c r="C1840" s="2">
        <v>24</v>
      </c>
      <c r="D1840" s="2">
        <v>0.90450000000000008</v>
      </c>
      <c r="E1840" s="2" t="str">
        <f>VLOOKUP(A1840, Sheet3!$J$1:$K$3273, 2, FALSE)</f>
        <v>Rural</v>
      </c>
    </row>
    <row r="1841" spans="1:5" x14ac:dyDescent="0.25">
      <c r="A1841" s="2" t="s">
        <v>2694</v>
      </c>
      <c r="B1841" s="2" t="s">
        <v>541</v>
      </c>
      <c r="C1841" s="2">
        <v>49660</v>
      </c>
      <c r="D1841" s="2">
        <v>0.80520000000000003</v>
      </c>
      <c r="E1841" s="2" t="str">
        <f>VLOOKUP(A1841, Sheet3!$J$1:$K$3273, 2, FALSE)</f>
        <v>Urban</v>
      </c>
    </row>
    <row r="1842" spans="1:5" x14ac:dyDescent="0.25">
      <c r="A1842" s="2" t="s">
        <v>2779</v>
      </c>
      <c r="B1842" s="2" t="s">
        <v>623</v>
      </c>
      <c r="C1842" s="2">
        <v>37</v>
      </c>
      <c r="D1842" s="2">
        <v>0.77029999999999998</v>
      </c>
      <c r="E1842" s="2" t="str">
        <f>VLOOKUP(A1842, Sheet3!$J$1:$K$3273, 2, FALSE)</f>
        <v>Rural</v>
      </c>
    </row>
    <row r="1843" spans="1:5" x14ac:dyDescent="0.25">
      <c r="A1843" s="2" t="s">
        <v>2831</v>
      </c>
      <c r="B1843" s="2" t="s">
        <v>624</v>
      </c>
      <c r="C1843" s="2">
        <v>38</v>
      </c>
      <c r="D1843" s="2">
        <v>1.0561</v>
      </c>
      <c r="E1843" s="2" t="str">
        <f>VLOOKUP(A1843, Sheet3!$J$1:$K$3273, 2, FALSE)</f>
        <v>Rural</v>
      </c>
    </row>
    <row r="1844" spans="1:5" x14ac:dyDescent="0.25">
      <c r="A1844" s="2" t="s">
        <v>584</v>
      </c>
      <c r="B1844" s="2" t="s">
        <v>523</v>
      </c>
      <c r="C1844" s="2">
        <v>47894</v>
      </c>
      <c r="D1844" s="2">
        <v>1.0197000000000001</v>
      </c>
      <c r="E1844" s="2" t="str">
        <f>VLOOKUP(A1844, Sheet3!$J$1:$K$3273, 2, FALSE)</f>
        <v>Urban</v>
      </c>
    </row>
    <row r="1845" spans="1:5" x14ac:dyDescent="0.25">
      <c r="A1845" s="2" t="s">
        <v>585</v>
      </c>
      <c r="B1845" s="2" t="s">
        <v>523</v>
      </c>
      <c r="C1845" s="2">
        <v>47894</v>
      </c>
      <c r="D1845" s="2">
        <v>1.0197000000000001</v>
      </c>
      <c r="E1845" s="2" t="str">
        <f>VLOOKUP(A1845, Sheet3!$J$1:$K$3273, 2, FALSE)</f>
        <v>Urban</v>
      </c>
    </row>
    <row r="1846" spans="1:5" x14ac:dyDescent="0.25">
      <c r="A1846" s="2" t="s">
        <v>981</v>
      </c>
      <c r="B1846" s="2" t="s">
        <v>402</v>
      </c>
      <c r="C1846" s="2">
        <v>35840</v>
      </c>
      <c r="D1846" s="2">
        <v>0.93410000000000004</v>
      </c>
      <c r="E1846" s="2" t="str">
        <f>VLOOKUP(A1846, Sheet3!$J$1:$K$3273, 2, FALSE)</f>
        <v>Urban</v>
      </c>
    </row>
    <row r="1847" spans="1:5" x14ac:dyDescent="0.25">
      <c r="A1847" s="2" t="s">
        <v>2952</v>
      </c>
      <c r="B1847" s="2" t="s">
        <v>467</v>
      </c>
      <c r="C1847" s="2">
        <v>41980</v>
      </c>
      <c r="D1847" s="2">
        <v>0.41860000000000003</v>
      </c>
      <c r="E1847" s="2" t="str">
        <f>VLOOKUP(A1847, Sheet3!$J$1:$K$3273, 2, FALSE)</f>
        <v>Urban</v>
      </c>
    </row>
    <row r="1848" spans="1:5" x14ac:dyDescent="0.25">
      <c r="A1848" s="2" t="s">
        <v>1894</v>
      </c>
      <c r="B1848" s="2" t="s">
        <v>609</v>
      </c>
      <c r="C1848" s="2">
        <v>23</v>
      </c>
      <c r="D1848" s="2">
        <v>0.83679999999999999</v>
      </c>
      <c r="E1848" s="2" t="str">
        <f>VLOOKUP(A1848, Sheet3!$J$1:$K$3273, 2, FALSE)</f>
        <v>Rural</v>
      </c>
    </row>
    <row r="1849" spans="1:5" x14ac:dyDescent="0.25">
      <c r="A1849" s="2" t="s">
        <v>3712</v>
      </c>
      <c r="B1849" s="2" t="s">
        <v>637</v>
      </c>
      <c r="C1849" s="2">
        <v>52</v>
      </c>
      <c r="D1849" s="2">
        <v>0.8832000000000001</v>
      </c>
      <c r="E1849" s="2" t="str">
        <f>VLOOKUP(A1849, Sheet3!$J$1:$K$3273, 2, FALSE)</f>
        <v>Rural</v>
      </c>
    </row>
    <row r="1850" spans="1:5" x14ac:dyDescent="0.25">
      <c r="A1850" s="2" t="s">
        <v>3713</v>
      </c>
      <c r="B1850" s="2" t="s">
        <v>526</v>
      </c>
      <c r="C1850" s="2">
        <v>48140</v>
      </c>
      <c r="D1850" s="2">
        <v>0.88690000000000002</v>
      </c>
      <c r="E1850" s="2" t="str">
        <f>VLOOKUP(A1850, Sheet3!$J$1:$K$3273, 2, FALSE)</f>
        <v>Urban</v>
      </c>
    </row>
    <row r="1851" spans="1:5" x14ac:dyDescent="0.25">
      <c r="A1851" s="2" t="s">
        <v>684</v>
      </c>
      <c r="B1851" s="2" t="s">
        <v>587</v>
      </c>
      <c r="C1851" s="2">
        <v>1</v>
      </c>
      <c r="D1851" s="2">
        <v>0.66420000000000001</v>
      </c>
      <c r="E1851" s="2" t="str">
        <f>VLOOKUP(A1851, Sheet3!$J$1:$K$3273, 2, FALSE)</f>
        <v>Rural</v>
      </c>
    </row>
    <row r="1852" spans="1:5" x14ac:dyDescent="0.25">
      <c r="A1852" s="2" t="s">
        <v>2953</v>
      </c>
      <c r="B1852" s="2" t="s">
        <v>626</v>
      </c>
      <c r="C1852" s="2">
        <v>40</v>
      </c>
      <c r="D1852" s="2">
        <v>0.4047</v>
      </c>
      <c r="E1852" s="2" t="str">
        <f>VLOOKUP(A1852, Sheet3!$J$1:$K$3273, 2, FALSE)</f>
        <v>Rural</v>
      </c>
    </row>
    <row r="1853" spans="1:5" x14ac:dyDescent="0.25">
      <c r="A1853" s="2" t="s">
        <v>731</v>
      </c>
      <c r="B1853" s="2" t="s">
        <v>422</v>
      </c>
      <c r="C1853" s="2">
        <v>38060</v>
      </c>
      <c r="D1853" s="2">
        <v>0.99050000000000005</v>
      </c>
      <c r="E1853" s="2" t="str">
        <f>VLOOKUP(A1853, Sheet3!$J$1:$K$3273, 2, FALSE)</f>
        <v>Urban</v>
      </c>
    </row>
    <row r="1854" spans="1:5" x14ac:dyDescent="0.25">
      <c r="A1854" s="2" t="s">
        <v>2153</v>
      </c>
      <c r="B1854" s="2" t="s">
        <v>612</v>
      </c>
      <c r="C1854" s="2">
        <v>26</v>
      </c>
      <c r="D1854" s="2">
        <v>0.78550000000000009</v>
      </c>
      <c r="E1854" s="2" t="str">
        <f>VLOOKUP(A1854, Sheet3!$J$1:$K$3273, 2, FALSE)</f>
        <v>Rural</v>
      </c>
    </row>
    <row r="1855" spans="1:5" x14ac:dyDescent="0.25">
      <c r="A1855" s="2" t="s">
        <v>831</v>
      </c>
      <c r="B1855" s="2" t="s">
        <v>469</v>
      </c>
      <c r="C1855" s="2">
        <v>42034</v>
      </c>
      <c r="D1855" s="2">
        <v>1.8169000000000002</v>
      </c>
      <c r="E1855" s="2" t="str">
        <f>VLOOKUP(A1855, Sheet3!$J$1:$K$3273, 2, FALSE)</f>
        <v>Urban</v>
      </c>
    </row>
    <row r="1856" spans="1:5" x14ac:dyDescent="0.25">
      <c r="A1856" s="2" t="s">
        <v>3714</v>
      </c>
      <c r="B1856" s="2" t="s">
        <v>637</v>
      </c>
      <c r="C1856" s="2">
        <v>52</v>
      </c>
      <c r="D1856" s="2">
        <v>0.8832000000000001</v>
      </c>
      <c r="E1856" s="2" t="str">
        <f>VLOOKUP(A1856, Sheet3!$J$1:$K$3273, 2, FALSE)</f>
        <v>Rural</v>
      </c>
    </row>
    <row r="1857" spans="1:5" x14ac:dyDescent="0.25">
      <c r="A1857" s="2" t="s">
        <v>685</v>
      </c>
      <c r="B1857" s="2" t="s">
        <v>587</v>
      </c>
      <c r="C1857" s="2">
        <v>1</v>
      </c>
      <c r="D1857" s="2">
        <v>0.66420000000000001</v>
      </c>
      <c r="E1857" s="2" t="str">
        <f>VLOOKUP(A1857, Sheet3!$J$1:$K$3273, 2, FALSE)</f>
        <v>Rural</v>
      </c>
    </row>
    <row r="1858" spans="1:5" x14ac:dyDescent="0.25">
      <c r="A1858" s="2" t="s">
        <v>782</v>
      </c>
      <c r="B1858" s="2" t="s">
        <v>590</v>
      </c>
      <c r="C1858" s="2">
        <v>4</v>
      </c>
      <c r="D1858" s="2">
        <v>0.7278</v>
      </c>
      <c r="E1858" s="2" t="str">
        <f>VLOOKUP(A1858, Sheet3!$J$1:$K$3273, 2, FALSE)</f>
        <v>Rural</v>
      </c>
    </row>
    <row r="1859" spans="1:5" x14ac:dyDescent="0.25">
      <c r="A1859" s="2" t="s">
        <v>982</v>
      </c>
      <c r="B1859" s="2" t="s">
        <v>405</v>
      </c>
      <c r="C1859" s="2">
        <v>36100</v>
      </c>
      <c r="D1859" s="2">
        <v>0.83010000000000006</v>
      </c>
      <c r="E1859" s="2" t="str">
        <f>VLOOKUP(A1859, Sheet3!$J$1:$K$3273, 2, FALSE)</f>
        <v>Urban</v>
      </c>
    </row>
    <row r="1860" spans="1:5" x14ac:dyDescent="0.25">
      <c r="A1860" s="2" t="s">
        <v>1105</v>
      </c>
      <c r="B1860" s="2" t="s">
        <v>221</v>
      </c>
      <c r="C1860" s="2">
        <v>17980</v>
      </c>
      <c r="D1860" s="2">
        <v>0.79070000000000007</v>
      </c>
      <c r="E1860" s="2" t="str">
        <f>VLOOKUP(A1860, Sheet3!$J$1:$K$3273, 2, FALSE)</f>
        <v>Urban</v>
      </c>
    </row>
    <row r="1861" spans="1:5" x14ac:dyDescent="0.25">
      <c r="A1861" s="2" t="s">
        <v>1468</v>
      </c>
      <c r="B1861" s="2" t="s">
        <v>602</v>
      </c>
      <c r="C1861" s="2">
        <v>16</v>
      </c>
      <c r="D1861" s="2">
        <v>0.84020000000000006</v>
      </c>
      <c r="E1861" s="2" t="str">
        <f>VLOOKUP(A1861, Sheet3!$J$1:$K$3273, 2, FALSE)</f>
        <v>Rural</v>
      </c>
    </row>
    <row r="1862" spans="1:5" x14ac:dyDescent="0.25">
      <c r="A1862" s="2" t="s">
        <v>1274</v>
      </c>
      <c r="B1862" s="2" t="s">
        <v>600</v>
      </c>
      <c r="C1862" s="2">
        <v>14</v>
      </c>
      <c r="D1862" s="2">
        <v>0.82420000000000004</v>
      </c>
      <c r="E1862" s="2" t="str">
        <f>VLOOKUP(A1862, Sheet3!$J$1:$K$3273, 2, FALSE)</f>
        <v>Rural</v>
      </c>
    </row>
    <row r="1863" spans="1:5" x14ac:dyDescent="0.25">
      <c r="A1863" s="2" t="s">
        <v>1363</v>
      </c>
      <c r="B1863" s="2" t="s">
        <v>310</v>
      </c>
      <c r="C1863" s="2">
        <v>26900</v>
      </c>
      <c r="D1863" s="2">
        <v>1.0105999999999999</v>
      </c>
      <c r="E1863" s="2" t="str">
        <f>VLOOKUP(A1863, Sheet3!$J$1:$K$3273, 2, FALSE)</f>
        <v>Urban</v>
      </c>
    </row>
    <row r="1864" spans="1:5" x14ac:dyDescent="0.25">
      <c r="A1864" s="2" t="s">
        <v>1562</v>
      </c>
      <c r="B1864" s="2" t="s">
        <v>603</v>
      </c>
      <c r="C1864" s="2">
        <v>17</v>
      </c>
      <c r="D1864" s="2">
        <v>0.76670000000000005</v>
      </c>
      <c r="E1864" s="2" t="str">
        <f>VLOOKUP(A1864, Sheet3!$J$1:$K$3273, 2, FALSE)</f>
        <v>Rural</v>
      </c>
    </row>
    <row r="1865" spans="1:5" x14ac:dyDescent="0.25">
      <c r="A1865" s="2" t="s">
        <v>1686</v>
      </c>
      <c r="B1865" s="2" t="s">
        <v>604</v>
      </c>
      <c r="C1865" s="2">
        <v>18</v>
      </c>
      <c r="D1865" s="2">
        <v>0.79810000000000003</v>
      </c>
      <c r="E1865" s="2" t="str">
        <f>VLOOKUP(A1865, Sheet3!$J$1:$K$3273, 2, FALSE)</f>
        <v>Rural</v>
      </c>
    </row>
    <row r="1866" spans="1:5" x14ac:dyDescent="0.25">
      <c r="A1866" s="2" t="s">
        <v>2154</v>
      </c>
      <c r="B1866" s="2" t="s">
        <v>612</v>
      </c>
      <c r="C1866" s="2">
        <v>26</v>
      </c>
      <c r="D1866" s="2">
        <v>0.78550000000000009</v>
      </c>
      <c r="E1866" s="2" t="str">
        <f>VLOOKUP(A1866, Sheet3!$J$1:$K$3273, 2, FALSE)</f>
        <v>Rural</v>
      </c>
    </row>
    <row r="1867" spans="1:5" x14ac:dyDescent="0.25">
      <c r="A1867" s="2" t="s">
        <v>2054</v>
      </c>
      <c r="B1867" s="2" t="s">
        <v>611</v>
      </c>
      <c r="C1867" s="2">
        <v>25</v>
      </c>
      <c r="D1867" s="2">
        <v>0.74970000000000003</v>
      </c>
      <c r="E1867" s="2" t="str">
        <f>VLOOKUP(A1867, Sheet3!$J$1:$K$3273, 2, FALSE)</f>
        <v>Rural</v>
      </c>
    </row>
    <row r="1868" spans="1:5" x14ac:dyDescent="0.25">
      <c r="A1868" s="2" t="s">
        <v>2695</v>
      </c>
      <c r="B1868" s="2" t="s">
        <v>622</v>
      </c>
      <c r="C1868" s="2">
        <v>36</v>
      </c>
      <c r="D1868" s="2">
        <v>0.81040000000000001</v>
      </c>
      <c r="E1868" s="2" t="str">
        <f>VLOOKUP(A1868, Sheet3!$J$1:$K$3273, 2, FALSE)</f>
        <v>Rural</v>
      </c>
    </row>
    <row r="1869" spans="1:5" x14ac:dyDescent="0.25">
      <c r="A1869" s="2" t="s">
        <v>2832</v>
      </c>
      <c r="B1869" s="2" t="s">
        <v>457</v>
      </c>
      <c r="C1869" s="2">
        <v>41420</v>
      </c>
      <c r="D1869" s="2">
        <v>1.0853000000000002</v>
      </c>
      <c r="E1869" s="2" t="str">
        <f>VLOOKUP(A1869, Sheet3!$J$1:$K$3273, 2, FALSE)</f>
        <v>Urban</v>
      </c>
    </row>
    <row r="1870" spans="1:5" x14ac:dyDescent="0.25">
      <c r="A1870" s="2" t="s">
        <v>3020</v>
      </c>
      <c r="B1870" s="2" t="s">
        <v>628</v>
      </c>
      <c r="C1870" s="2">
        <v>42</v>
      </c>
      <c r="D1870" s="2">
        <v>0.83050000000000002</v>
      </c>
      <c r="E1870" s="2" t="str">
        <f>VLOOKUP(A1870, Sheet3!$J$1:$K$3273, 2, FALSE)</f>
        <v>Rural</v>
      </c>
    </row>
    <row r="1871" spans="1:5" x14ac:dyDescent="0.25">
      <c r="A1871" s="2" t="s">
        <v>3153</v>
      </c>
      <c r="B1871" s="2" t="s">
        <v>208</v>
      </c>
      <c r="C1871" s="2">
        <v>16860</v>
      </c>
      <c r="D1871" s="2">
        <v>0.85250000000000004</v>
      </c>
      <c r="E1871" s="2" t="str">
        <f>VLOOKUP(A1871, Sheet3!$J$1:$K$3273, 2, FALSE)</f>
        <v>Urban</v>
      </c>
    </row>
    <row r="1872" spans="1:5" x14ac:dyDescent="0.25">
      <c r="A1872" s="2" t="s">
        <v>3346</v>
      </c>
      <c r="B1872" s="2" t="s">
        <v>631</v>
      </c>
      <c r="C1872" s="2">
        <v>45</v>
      </c>
      <c r="D1872" s="2">
        <v>0.81310000000000004</v>
      </c>
      <c r="E1872" s="2" t="str">
        <f>VLOOKUP(A1872, Sheet3!$J$1:$K$3273, 2, FALSE)</f>
        <v>Rural</v>
      </c>
    </row>
    <row r="1873" spans="1:5" x14ac:dyDescent="0.25">
      <c r="A1873" s="2" t="s">
        <v>3647</v>
      </c>
      <c r="B1873" s="2" t="s">
        <v>636</v>
      </c>
      <c r="C1873" s="2">
        <v>51</v>
      </c>
      <c r="D1873" s="2">
        <v>0.73</v>
      </c>
      <c r="E1873" s="2" t="str">
        <f>VLOOKUP(A1873, Sheet3!$J$1:$K$3273, 2, FALSE)</f>
        <v>Rural</v>
      </c>
    </row>
    <row r="1874" spans="1:5" x14ac:dyDescent="0.25">
      <c r="A1874" s="2" t="s">
        <v>832</v>
      </c>
      <c r="B1874" s="2" t="s">
        <v>591</v>
      </c>
      <c r="C1874" s="2">
        <v>5</v>
      </c>
      <c r="D1874" s="2">
        <v>1.2890000000000001</v>
      </c>
      <c r="E1874" s="2" t="str">
        <f>VLOOKUP(A1874, Sheet3!$J$1:$K$3273, 2, FALSE)</f>
        <v>Rural</v>
      </c>
    </row>
    <row r="1875" spans="1:5" x14ac:dyDescent="0.25">
      <c r="A1875" s="2" t="s">
        <v>3021</v>
      </c>
      <c r="B1875" s="2" t="s">
        <v>628</v>
      </c>
      <c r="C1875" s="2">
        <v>42</v>
      </c>
      <c r="D1875" s="2">
        <v>0.83050000000000002</v>
      </c>
      <c r="E1875" s="2" t="str">
        <f>VLOOKUP(A1875, Sheet3!$J$1:$K$3273, 2, FALSE)</f>
        <v>Rural</v>
      </c>
    </row>
    <row r="1876" spans="1:5" x14ac:dyDescent="0.25">
      <c r="A1876" s="2" t="s">
        <v>1895</v>
      </c>
      <c r="B1876" s="2" t="s">
        <v>609</v>
      </c>
      <c r="C1876" s="2">
        <v>23</v>
      </c>
      <c r="D1876" s="2">
        <v>0.83679999999999999</v>
      </c>
      <c r="E1876" s="2" t="str">
        <f>VLOOKUP(A1876, Sheet3!$J$1:$K$3273, 2, FALSE)</f>
        <v>Rural</v>
      </c>
    </row>
    <row r="1877" spans="1:5" x14ac:dyDescent="0.25">
      <c r="A1877" s="2" t="s">
        <v>3715</v>
      </c>
      <c r="B1877" s="2" t="s">
        <v>637</v>
      </c>
      <c r="C1877" s="2">
        <v>52</v>
      </c>
      <c r="D1877" s="2">
        <v>0.8832000000000001</v>
      </c>
      <c r="E1877" s="2" t="str">
        <f>VLOOKUP(A1877, Sheet3!$J$1:$K$3273, 2, FALSE)</f>
        <v>Rural</v>
      </c>
    </row>
    <row r="1878" spans="1:5" x14ac:dyDescent="0.25">
      <c r="A1878" s="2" t="s">
        <v>686</v>
      </c>
      <c r="B1878" s="2" t="s">
        <v>587</v>
      </c>
      <c r="C1878" s="2">
        <v>1</v>
      </c>
      <c r="D1878" s="2">
        <v>0.66420000000000001</v>
      </c>
      <c r="E1878" s="2" t="str">
        <f>VLOOKUP(A1878, Sheet3!$J$1:$K$3273, 2, FALSE)</f>
        <v>Rural</v>
      </c>
    </row>
    <row r="1879" spans="1:5" x14ac:dyDescent="0.25">
      <c r="A1879" s="2" t="s">
        <v>1469</v>
      </c>
      <c r="B1879" s="2" t="s">
        <v>602</v>
      </c>
      <c r="C1879" s="2">
        <v>16</v>
      </c>
      <c r="D1879" s="2">
        <v>0.84020000000000006</v>
      </c>
      <c r="E1879" s="2" t="str">
        <f>VLOOKUP(A1879, Sheet3!$J$1:$K$3273, 2, FALSE)</f>
        <v>Rural</v>
      </c>
    </row>
    <row r="1880" spans="1:5" x14ac:dyDescent="0.25">
      <c r="A1880" s="2" t="s">
        <v>1275</v>
      </c>
      <c r="B1880" s="2" t="s">
        <v>420</v>
      </c>
      <c r="C1880" s="2">
        <v>37900</v>
      </c>
      <c r="D1880" s="2">
        <v>0.86040000000000005</v>
      </c>
      <c r="E1880" s="2" t="str">
        <f>VLOOKUP(A1880, Sheet3!$J$1:$K$3273, 2, FALSE)</f>
        <v>Urban</v>
      </c>
    </row>
    <row r="1881" spans="1:5" x14ac:dyDescent="0.25">
      <c r="A1881" s="2" t="s">
        <v>1364</v>
      </c>
      <c r="B1881" s="2" t="s">
        <v>601</v>
      </c>
      <c r="C1881" s="2">
        <v>15</v>
      </c>
      <c r="D1881" s="2">
        <v>0.83190000000000008</v>
      </c>
      <c r="E1881" s="2" t="str">
        <f>VLOOKUP(A1881, Sheet3!$J$1:$K$3273, 2, FALSE)</f>
        <v>Rural</v>
      </c>
    </row>
    <row r="1882" spans="1:5" x14ac:dyDescent="0.25">
      <c r="A1882" s="2" t="s">
        <v>1563</v>
      </c>
      <c r="B1882" s="2" t="s">
        <v>603</v>
      </c>
      <c r="C1882" s="2">
        <v>17</v>
      </c>
      <c r="D1882" s="2">
        <v>0.76670000000000005</v>
      </c>
      <c r="E1882" s="2" t="str">
        <f>VLOOKUP(A1882, Sheet3!$J$1:$K$3273, 2, FALSE)</f>
        <v>Rural</v>
      </c>
    </row>
    <row r="1883" spans="1:5" x14ac:dyDescent="0.25">
      <c r="A1883" s="2" t="s">
        <v>1687</v>
      </c>
      <c r="B1883" s="2" t="s">
        <v>604</v>
      </c>
      <c r="C1883" s="2">
        <v>18</v>
      </c>
      <c r="D1883" s="2">
        <v>0.79810000000000003</v>
      </c>
      <c r="E1883" s="2" t="str">
        <f>VLOOKUP(A1883, Sheet3!$J$1:$K$3273, 2, FALSE)</f>
        <v>Rural</v>
      </c>
    </row>
    <row r="1884" spans="1:5" x14ac:dyDescent="0.25">
      <c r="A1884" s="2" t="s">
        <v>1967</v>
      </c>
      <c r="B1884" s="2" t="s">
        <v>610</v>
      </c>
      <c r="C1884" s="2">
        <v>24</v>
      </c>
      <c r="D1884" s="2">
        <v>0.90450000000000008</v>
      </c>
      <c r="E1884" s="2" t="str">
        <f>VLOOKUP(A1884, Sheet3!$J$1:$K$3273, 2, FALSE)</f>
        <v>Rural</v>
      </c>
    </row>
    <row r="1885" spans="1:5" x14ac:dyDescent="0.25">
      <c r="A1885" s="2" t="s">
        <v>2055</v>
      </c>
      <c r="B1885" s="2" t="s">
        <v>371</v>
      </c>
      <c r="C1885" s="2">
        <v>32820</v>
      </c>
      <c r="D1885" s="2">
        <v>0.87530000000000008</v>
      </c>
      <c r="E1885" s="2" t="str">
        <f>VLOOKUP(A1885, Sheet3!$J$1:$K$3273, 2, FALSE)</f>
        <v>Urban</v>
      </c>
    </row>
    <row r="1886" spans="1:5" x14ac:dyDescent="0.25">
      <c r="A1886" s="2" t="s">
        <v>2780</v>
      </c>
      <c r="B1886" s="2" t="s">
        <v>623</v>
      </c>
      <c r="C1886" s="2">
        <v>37</v>
      </c>
      <c r="D1886" s="2">
        <v>0.77029999999999998</v>
      </c>
      <c r="E1886" s="2" t="str">
        <f>VLOOKUP(A1886, Sheet3!$J$1:$K$3273, 2, FALSE)</f>
        <v>Rural</v>
      </c>
    </row>
    <row r="1887" spans="1:5" x14ac:dyDescent="0.25">
      <c r="A1887" s="2" t="s">
        <v>3075</v>
      </c>
      <c r="B1887" s="2" t="s">
        <v>629</v>
      </c>
      <c r="C1887" s="2">
        <v>43</v>
      </c>
      <c r="D1887" s="2">
        <v>0.78860000000000008</v>
      </c>
      <c r="E1887" s="2" t="str">
        <f>VLOOKUP(A1887, Sheet3!$J$1:$K$3273, 2, FALSE)</f>
        <v>Rural</v>
      </c>
    </row>
    <row r="1888" spans="1:5" x14ac:dyDescent="0.25">
      <c r="A1888" s="2" t="s">
        <v>3154</v>
      </c>
      <c r="B1888" s="2" t="s">
        <v>630</v>
      </c>
      <c r="C1888" s="2">
        <v>44</v>
      </c>
      <c r="D1888" s="2">
        <v>0.70760000000000001</v>
      </c>
      <c r="E1888" s="2" t="str">
        <f>VLOOKUP(A1888, Sheet3!$J$1:$K$3273, 2, FALSE)</f>
        <v>Rural</v>
      </c>
    </row>
    <row r="1889" spans="1:5" x14ac:dyDescent="0.25">
      <c r="A1889" s="2" t="s">
        <v>3648</v>
      </c>
      <c r="B1889" s="2" t="s">
        <v>530</v>
      </c>
      <c r="C1889" s="2">
        <v>48540</v>
      </c>
      <c r="D1889" s="2">
        <v>0.65260000000000007</v>
      </c>
      <c r="E1889" s="2" t="str">
        <f>VLOOKUP(A1889, Sheet3!$J$1:$K$3273, 2, FALSE)</f>
        <v>Urban</v>
      </c>
    </row>
    <row r="1890" spans="1:5" x14ac:dyDescent="0.25">
      <c r="A1890" s="2" t="s">
        <v>983</v>
      </c>
      <c r="B1890" s="2" t="s">
        <v>430</v>
      </c>
      <c r="C1890" s="2">
        <v>38940</v>
      </c>
      <c r="D1890" s="2">
        <v>0.90680000000000005</v>
      </c>
      <c r="E1890" s="2" t="str">
        <f>VLOOKUP(A1890, Sheet3!$J$1:$K$3273, 2, FALSE)</f>
        <v>Urban</v>
      </c>
    </row>
    <row r="1891" spans="1:5" x14ac:dyDescent="0.25">
      <c r="A1891" s="2" t="s">
        <v>1365</v>
      </c>
      <c r="B1891" s="2" t="s">
        <v>601</v>
      </c>
      <c r="C1891" s="2">
        <v>15</v>
      </c>
      <c r="D1891" s="2">
        <v>0.83190000000000008</v>
      </c>
      <c r="E1891" s="2" t="str">
        <f>VLOOKUP(A1891, Sheet3!$J$1:$K$3273, 2, FALSE)</f>
        <v>Rural</v>
      </c>
    </row>
    <row r="1892" spans="1:5" x14ac:dyDescent="0.25">
      <c r="A1892" s="2" t="s">
        <v>1688</v>
      </c>
      <c r="B1892" s="2" t="s">
        <v>604</v>
      </c>
      <c r="C1892" s="2">
        <v>18</v>
      </c>
      <c r="D1892" s="2">
        <v>0.79810000000000003</v>
      </c>
      <c r="E1892" s="2" t="str">
        <f>VLOOKUP(A1892, Sheet3!$J$1:$K$3273, 2, FALSE)</f>
        <v>Rural</v>
      </c>
    </row>
    <row r="1893" spans="1:5" x14ac:dyDescent="0.25">
      <c r="A1893" s="2" t="s">
        <v>1968</v>
      </c>
      <c r="B1893" s="2" t="s">
        <v>610</v>
      </c>
      <c r="C1893" s="2">
        <v>24</v>
      </c>
      <c r="D1893" s="2">
        <v>0.90450000000000008</v>
      </c>
      <c r="E1893" s="2" t="str">
        <f>VLOOKUP(A1893, Sheet3!$J$1:$K$3273, 2, FALSE)</f>
        <v>Rural</v>
      </c>
    </row>
    <row r="1894" spans="1:5" x14ac:dyDescent="0.25">
      <c r="A1894" s="2" t="s">
        <v>2550</v>
      </c>
      <c r="B1894" s="2" t="s">
        <v>620</v>
      </c>
      <c r="C1894" s="2">
        <v>34</v>
      </c>
      <c r="D1894" s="2">
        <v>0.77980000000000005</v>
      </c>
      <c r="E1894" s="2" t="str">
        <f>VLOOKUP(A1894, Sheet3!$J$1:$K$3273, 2, FALSE)</f>
        <v>Rural</v>
      </c>
    </row>
    <row r="1895" spans="1:5" x14ac:dyDescent="0.25">
      <c r="A1895" s="2" t="s">
        <v>3347</v>
      </c>
      <c r="B1895" s="2" t="s">
        <v>376</v>
      </c>
      <c r="C1895" s="2">
        <v>33260</v>
      </c>
      <c r="D1895" s="2">
        <v>0.99320000000000008</v>
      </c>
      <c r="E1895" s="2" t="str">
        <f>VLOOKUP(A1895, Sheet3!$J$1:$K$3273, 2, FALSE)</f>
        <v>Urban</v>
      </c>
    </row>
    <row r="1896" spans="1:5" x14ac:dyDescent="0.25">
      <c r="A1896" s="2" t="s">
        <v>3546</v>
      </c>
      <c r="B1896" s="2" t="s">
        <v>634</v>
      </c>
      <c r="C1896" s="2">
        <v>49</v>
      </c>
      <c r="D1896" s="2">
        <v>0.76690000000000003</v>
      </c>
      <c r="E1896" s="2" t="str">
        <f>VLOOKUP(A1896, Sheet3!$J$1:$K$3273, 2, FALSE)</f>
        <v>Rural</v>
      </c>
    </row>
    <row r="1897" spans="1:5" x14ac:dyDescent="0.25">
      <c r="A1897" s="2" t="s">
        <v>1276</v>
      </c>
      <c r="B1897" s="2" t="s">
        <v>600</v>
      </c>
      <c r="C1897" s="2">
        <v>14</v>
      </c>
      <c r="D1897" s="2">
        <v>0.82420000000000004</v>
      </c>
      <c r="E1897" s="2" t="str">
        <f>VLOOKUP(A1897, Sheet3!$J$1:$K$3273, 2, FALSE)</f>
        <v>Rural</v>
      </c>
    </row>
    <row r="1898" spans="1:5" x14ac:dyDescent="0.25">
      <c r="A1898" s="2" t="s">
        <v>1689</v>
      </c>
      <c r="B1898" s="2" t="s">
        <v>604</v>
      </c>
      <c r="C1898" s="2">
        <v>18</v>
      </c>
      <c r="D1898" s="2">
        <v>0.79810000000000003</v>
      </c>
      <c r="E1898" s="2" t="str">
        <f>VLOOKUP(A1898, Sheet3!$J$1:$K$3273, 2, FALSE)</f>
        <v>Rural</v>
      </c>
    </row>
    <row r="1899" spans="1:5" x14ac:dyDescent="0.25">
      <c r="A1899" s="2" t="s">
        <v>1896</v>
      </c>
      <c r="B1899" s="2" t="s">
        <v>609</v>
      </c>
      <c r="C1899" s="2">
        <v>23</v>
      </c>
      <c r="D1899" s="2">
        <v>0.83679999999999999</v>
      </c>
      <c r="E1899" s="2" t="str">
        <f>VLOOKUP(A1899, Sheet3!$J$1:$K$3273, 2, FALSE)</f>
        <v>Rural</v>
      </c>
    </row>
    <row r="1900" spans="1:5" x14ac:dyDescent="0.25">
      <c r="A1900" s="2" t="s">
        <v>3348</v>
      </c>
      <c r="B1900" s="2" t="s">
        <v>631</v>
      </c>
      <c r="C1900" s="2">
        <v>45</v>
      </c>
      <c r="D1900" s="2">
        <v>0.81310000000000004</v>
      </c>
      <c r="E1900" s="2" t="str">
        <f>VLOOKUP(A1900, Sheet3!$J$1:$K$3273, 2, FALSE)</f>
        <v>Rural</v>
      </c>
    </row>
    <row r="1901" spans="1:5" x14ac:dyDescent="0.25">
      <c r="A1901" s="2" t="s">
        <v>3608</v>
      </c>
      <c r="B1901" s="2" t="s">
        <v>635</v>
      </c>
      <c r="C1901" s="2">
        <v>50</v>
      </c>
      <c r="D1901" s="2">
        <v>1.0179</v>
      </c>
      <c r="E1901" s="2" t="str">
        <f>VLOOKUP(A1901, Sheet3!$J$1:$K$3273, 2, FALSE)</f>
        <v>Rural</v>
      </c>
    </row>
    <row r="1902" spans="1:5" x14ac:dyDescent="0.25">
      <c r="A1902" s="2" t="s">
        <v>3649</v>
      </c>
      <c r="B1902" s="2" t="s">
        <v>636</v>
      </c>
      <c r="C1902" s="2">
        <v>51</v>
      </c>
      <c r="D1902" s="2">
        <v>0.73</v>
      </c>
      <c r="E1902" s="2" t="str">
        <f>VLOOKUP(A1902, Sheet3!$J$1:$K$3273, 2, FALSE)</f>
        <v>Rural</v>
      </c>
    </row>
    <row r="1903" spans="1:5" x14ac:dyDescent="0.25">
      <c r="A1903" s="2" t="s">
        <v>1277</v>
      </c>
      <c r="B1903" s="2" t="s">
        <v>600</v>
      </c>
      <c r="C1903" s="2">
        <v>14</v>
      </c>
      <c r="D1903" s="2">
        <v>0.82420000000000004</v>
      </c>
      <c r="E1903" s="2" t="str">
        <f>VLOOKUP(A1903, Sheet3!$J$1:$K$3273, 2, FALSE)</f>
        <v>Rural</v>
      </c>
    </row>
    <row r="1904" spans="1:5" x14ac:dyDescent="0.25">
      <c r="A1904" s="2" t="s">
        <v>3349</v>
      </c>
      <c r="B1904" s="2" t="s">
        <v>631</v>
      </c>
      <c r="C1904" s="2">
        <v>45</v>
      </c>
      <c r="D1904" s="2">
        <v>0.81310000000000004</v>
      </c>
      <c r="E1904" s="2" t="str">
        <f>VLOOKUP(A1904, Sheet3!$J$1:$K$3273, 2, FALSE)</f>
        <v>Rural</v>
      </c>
    </row>
    <row r="1905" spans="1:5" x14ac:dyDescent="0.25">
      <c r="A1905" s="2" t="s">
        <v>714</v>
      </c>
      <c r="B1905" s="2" t="s">
        <v>150</v>
      </c>
      <c r="C1905" s="2">
        <v>11260</v>
      </c>
      <c r="D1905" s="2">
        <v>1.2290000000000001</v>
      </c>
      <c r="E1905" s="2" t="str">
        <f>VLOOKUP(A1905, Sheet3!$J$1:$K$3273, 2, FALSE)</f>
        <v>Urban</v>
      </c>
    </row>
    <row r="1906" spans="1:5" x14ac:dyDescent="0.25">
      <c r="A1906" s="2" t="s">
        <v>3547</v>
      </c>
      <c r="B1906" s="2" t="s">
        <v>517</v>
      </c>
      <c r="C1906" s="2">
        <v>47260</v>
      </c>
      <c r="D1906" s="2">
        <v>0.8841</v>
      </c>
      <c r="E1906" s="2" t="str">
        <f>VLOOKUP(A1906, Sheet3!$J$1:$K$3273, 2, FALSE)</f>
        <v>Urban</v>
      </c>
    </row>
    <row r="1907" spans="1:5" x14ac:dyDescent="0.25">
      <c r="A1907" s="2" t="s">
        <v>1171</v>
      </c>
      <c r="B1907" s="2" t="s">
        <v>324</v>
      </c>
      <c r="C1907" s="2">
        <v>27980</v>
      </c>
      <c r="D1907" s="2">
        <v>1.2578</v>
      </c>
      <c r="E1907" s="2" t="str">
        <f>VLOOKUP(A1907, Sheet3!$J$1:$K$3273, 2, FALSE)</f>
        <v>Urban</v>
      </c>
    </row>
    <row r="1908" spans="1:5" x14ac:dyDescent="0.25">
      <c r="A1908" s="2" t="s">
        <v>2954</v>
      </c>
      <c r="B1908" s="2" t="s">
        <v>467</v>
      </c>
      <c r="C1908" s="2">
        <v>41980</v>
      </c>
      <c r="D1908" s="2">
        <v>0.41860000000000003</v>
      </c>
      <c r="E1908" s="2" t="str">
        <f>VLOOKUP(A1908, Sheet3!$J$1:$K$3273, 2, FALSE)</f>
        <v>Urban</v>
      </c>
    </row>
    <row r="1909" spans="1:5" x14ac:dyDescent="0.25">
      <c r="A1909" s="2" t="s">
        <v>3155</v>
      </c>
      <c r="B1909" s="2" t="s">
        <v>394</v>
      </c>
      <c r="C1909" s="2">
        <v>34980</v>
      </c>
      <c r="D1909" s="2">
        <v>0.8841</v>
      </c>
      <c r="E1909" s="2" t="str">
        <f>VLOOKUP(A1909, Sheet3!$J$1:$K$3273, 2, FALSE)</f>
        <v>Urban</v>
      </c>
    </row>
    <row r="1910" spans="1:5" x14ac:dyDescent="0.25">
      <c r="A1910" s="2" t="s">
        <v>3350</v>
      </c>
      <c r="B1910" s="2" t="s">
        <v>631</v>
      </c>
      <c r="C1910" s="2">
        <v>45</v>
      </c>
      <c r="D1910" s="2">
        <v>0.81310000000000004</v>
      </c>
      <c r="E1910" s="2" t="str">
        <f>VLOOKUP(A1910, Sheet3!$J$1:$K$3273, 2, FALSE)</f>
        <v>Rural</v>
      </c>
    </row>
    <row r="1911" spans="1:5" x14ac:dyDescent="0.25">
      <c r="A1911" s="2" t="s">
        <v>2955</v>
      </c>
      <c r="B1911" s="2" t="s">
        <v>368</v>
      </c>
      <c r="C1911" s="2">
        <v>32420</v>
      </c>
      <c r="D1911" s="2">
        <v>0.34350000000000003</v>
      </c>
      <c r="E1911" s="2" t="str">
        <f>VLOOKUP(A1911, Sheet3!$J$1:$K$3273, 2, FALSE)</f>
        <v>Urban</v>
      </c>
    </row>
    <row r="1912" spans="1:5" x14ac:dyDescent="0.25">
      <c r="A1912" s="2" t="s">
        <v>2781</v>
      </c>
      <c r="B1912" s="2" t="s">
        <v>623</v>
      </c>
      <c r="C1912" s="2">
        <v>37</v>
      </c>
      <c r="D1912" s="2">
        <v>0.77029999999999998</v>
      </c>
      <c r="E1912" s="2" t="str">
        <f>VLOOKUP(A1912, Sheet3!$J$1:$K$3273, 2, FALSE)</f>
        <v>Rural</v>
      </c>
    </row>
    <row r="1913" spans="1:5" x14ac:dyDescent="0.25">
      <c r="A1913" s="2" t="s">
        <v>3073</v>
      </c>
      <c r="B1913" s="2" t="s">
        <v>485</v>
      </c>
      <c r="C1913" s="2">
        <v>43620</v>
      </c>
      <c r="D1913" s="2">
        <v>0.79090000000000005</v>
      </c>
      <c r="E1913" s="2" t="str">
        <f>VLOOKUP(A1913, Sheet3!$J$1:$K$3273, 2, FALSE)</f>
        <v>Urban</v>
      </c>
    </row>
    <row r="1914" spans="1:5" x14ac:dyDescent="0.25">
      <c r="A1914" s="2" t="s">
        <v>1681</v>
      </c>
      <c r="B1914" s="2" t="s">
        <v>604</v>
      </c>
      <c r="C1914" s="2">
        <v>18</v>
      </c>
      <c r="D1914" s="2">
        <v>0.79810000000000003</v>
      </c>
      <c r="E1914" s="2" t="str">
        <f>VLOOKUP(A1914, Sheet3!$J$1:$K$3273, 2, FALSE)</f>
        <v>Rural</v>
      </c>
    </row>
    <row r="1915" spans="1:5" x14ac:dyDescent="0.25">
      <c r="A1915" s="2" t="s">
        <v>1682</v>
      </c>
      <c r="B1915" s="2" t="s">
        <v>604</v>
      </c>
      <c r="C1915" s="2">
        <v>18</v>
      </c>
      <c r="D1915" s="2">
        <v>0.79810000000000003</v>
      </c>
      <c r="E1915" s="2" t="str">
        <f>VLOOKUP(A1915, Sheet3!$J$1:$K$3273, 2, FALSE)</f>
        <v>Rural</v>
      </c>
    </row>
    <row r="1916" spans="1:5" x14ac:dyDescent="0.25">
      <c r="A1916" s="2" t="s">
        <v>3342</v>
      </c>
      <c r="B1916" s="2" t="s">
        <v>631</v>
      </c>
      <c r="C1916" s="2">
        <v>45</v>
      </c>
      <c r="D1916" s="2">
        <v>0.81310000000000004</v>
      </c>
      <c r="E1916" s="2" t="str">
        <f>VLOOKUP(A1916, Sheet3!$J$1:$K$3273, 2, FALSE)</f>
        <v>Rural</v>
      </c>
    </row>
    <row r="1917" spans="1:5" x14ac:dyDescent="0.25">
      <c r="A1917" s="2" t="s">
        <v>2150</v>
      </c>
      <c r="B1917" s="2" t="s">
        <v>261</v>
      </c>
      <c r="C1917" s="2">
        <v>22220</v>
      </c>
      <c r="D1917" s="2">
        <v>0.83230000000000004</v>
      </c>
      <c r="E1917" s="2" t="str">
        <f>VLOOKUP(A1917, Sheet3!$J$1:$K$3273, 2, FALSE)</f>
        <v>Urban</v>
      </c>
    </row>
    <row r="1918" spans="1:5" x14ac:dyDescent="0.25">
      <c r="A1918" s="2" t="s">
        <v>1268</v>
      </c>
      <c r="B1918" s="2" t="s">
        <v>600</v>
      </c>
      <c r="C1918" s="2">
        <v>14</v>
      </c>
      <c r="D1918" s="2">
        <v>0.82420000000000004</v>
      </c>
      <c r="E1918" s="2" t="str">
        <f>VLOOKUP(A1918, Sheet3!$J$1:$K$3273, 2, FALSE)</f>
        <v>Rural</v>
      </c>
    </row>
    <row r="1919" spans="1:5" x14ac:dyDescent="0.25">
      <c r="A1919" s="2" t="s">
        <v>2547</v>
      </c>
      <c r="B1919" s="2" t="s">
        <v>620</v>
      </c>
      <c r="C1919" s="2">
        <v>34</v>
      </c>
      <c r="D1919" s="2">
        <v>0.77980000000000005</v>
      </c>
      <c r="E1919" s="2" t="str">
        <f>VLOOKUP(A1919, Sheet3!$J$1:$K$3273, 2, FALSE)</f>
        <v>Rural</v>
      </c>
    </row>
    <row r="1920" spans="1:5" x14ac:dyDescent="0.25">
      <c r="A1920" s="2" t="s">
        <v>3646</v>
      </c>
      <c r="B1920" s="2" t="s">
        <v>636</v>
      </c>
      <c r="C1920" s="2">
        <v>51</v>
      </c>
      <c r="D1920" s="2">
        <v>0.73</v>
      </c>
      <c r="E1920" s="2" t="str">
        <f>VLOOKUP(A1920, Sheet3!$J$1:$K$3273, 2, FALSE)</f>
        <v>Rural</v>
      </c>
    </row>
    <row r="1921" spans="1:5" x14ac:dyDescent="0.25">
      <c r="A1921" s="2" t="s">
        <v>1101</v>
      </c>
      <c r="B1921" s="2" t="s">
        <v>160</v>
      </c>
      <c r="C1921" s="2">
        <v>12260</v>
      </c>
      <c r="D1921" s="2">
        <v>0.88260000000000005</v>
      </c>
      <c r="E1921" s="2" t="str">
        <f>VLOOKUP(A1921, Sheet3!$J$1:$K$3273, 2, FALSE)</f>
        <v>Urban</v>
      </c>
    </row>
    <row r="1922" spans="1:5" x14ac:dyDescent="0.25">
      <c r="A1922" s="2" t="s">
        <v>1269</v>
      </c>
      <c r="B1922" s="2" t="s">
        <v>210</v>
      </c>
      <c r="C1922" s="2">
        <v>16974</v>
      </c>
      <c r="D1922" s="2">
        <v>1.0405</v>
      </c>
      <c r="E1922" s="2" t="str">
        <f>VLOOKUP(A1922, Sheet3!$J$1:$K$3273, 2, FALSE)</f>
        <v>Urban</v>
      </c>
    </row>
    <row r="1923" spans="1:5" x14ac:dyDescent="0.25">
      <c r="A1923" s="2" t="s">
        <v>1102</v>
      </c>
      <c r="B1923" s="2" t="s">
        <v>188</v>
      </c>
      <c r="C1923" s="2">
        <v>15260</v>
      </c>
      <c r="D1923" s="2">
        <v>0.81010000000000004</v>
      </c>
      <c r="E1923" s="2" t="str">
        <f>VLOOKUP(A1923, Sheet3!$J$1:$K$3273, 2, FALSE)</f>
        <v>Urban</v>
      </c>
    </row>
    <row r="1924" spans="1:5" x14ac:dyDescent="0.25">
      <c r="A1924" s="2" t="s">
        <v>2883</v>
      </c>
      <c r="B1924" s="2" t="s">
        <v>625</v>
      </c>
      <c r="C1924" s="2">
        <v>39</v>
      </c>
      <c r="D1924" s="2">
        <v>0.7984</v>
      </c>
      <c r="E1924" s="2" t="str">
        <f>VLOOKUP(A1924, Sheet3!$J$1:$K$3273, 2, FALSE)</f>
        <v>Rural</v>
      </c>
    </row>
    <row r="1925" spans="1:5" x14ac:dyDescent="0.25">
      <c r="A1925" s="2" t="s">
        <v>1270</v>
      </c>
      <c r="B1925" s="2" t="s">
        <v>178</v>
      </c>
      <c r="C1925" s="2">
        <v>14010</v>
      </c>
      <c r="D1925" s="2">
        <v>0.9235000000000001</v>
      </c>
      <c r="E1925" s="2" t="str">
        <f>VLOOKUP(A1925, Sheet3!$J$1:$K$3273, 2, FALSE)</f>
        <v>Urban</v>
      </c>
    </row>
    <row r="1926" spans="1:5" x14ac:dyDescent="0.25">
      <c r="A1926" s="2" t="s">
        <v>1683</v>
      </c>
      <c r="B1926" s="2" t="s">
        <v>414</v>
      </c>
      <c r="C1926" s="2">
        <v>36980</v>
      </c>
      <c r="D1926" s="2">
        <v>0.87870000000000004</v>
      </c>
      <c r="E1926" s="2" t="str">
        <f>VLOOKUP(A1926, Sheet3!$J$1:$K$3273, 2, FALSE)</f>
        <v>Urban</v>
      </c>
    </row>
    <row r="1927" spans="1:5" x14ac:dyDescent="0.25">
      <c r="A1927" s="2" t="s">
        <v>3343</v>
      </c>
      <c r="B1927" s="2" t="s">
        <v>519</v>
      </c>
      <c r="C1927" s="2">
        <v>47380</v>
      </c>
      <c r="D1927" s="2">
        <v>0.90990000000000004</v>
      </c>
      <c r="E1927" s="2" t="str">
        <f>VLOOKUP(A1927, Sheet3!$J$1:$K$3273, 2, FALSE)</f>
        <v>Urban</v>
      </c>
    </row>
    <row r="1928" spans="1:5" x14ac:dyDescent="0.25">
      <c r="A1928" s="2" t="s">
        <v>1965</v>
      </c>
      <c r="B1928" s="2" t="s">
        <v>610</v>
      </c>
      <c r="C1928" s="2">
        <v>24</v>
      </c>
      <c r="D1928" s="2">
        <v>0.90450000000000008</v>
      </c>
      <c r="E1928" s="2" t="str">
        <f>VLOOKUP(A1928, Sheet3!$J$1:$K$3273, 2, FALSE)</f>
        <v>Rural</v>
      </c>
    </row>
    <row r="1929" spans="1:5" x14ac:dyDescent="0.25">
      <c r="A1929" s="2" t="s">
        <v>3149</v>
      </c>
      <c r="B1929" s="2" t="s">
        <v>630</v>
      </c>
      <c r="C1929" s="2">
        <v>44</v>
      </c>
      <c r="D1929" s="2">
        <v>0.70760000000000001</v>
      </c>
      <c r="E1929" s="2" t="str">
        <f>VLOOKUP(A1929, Sheet3!$J$1:$K$3273, 2, FALSE)</f>
        <v>Rural</v>
      </c>
    </row>
    <row r="1930" spans="1:5" x14ac:dyDescent="0.25">
      <c r="A1930" s="2" t="s">
        <v>3344</v>
      </c>
      <c r="B1930" s="2" t="s">
        <v>631</v>
      </c>
      <c r="C1930" s="2">
        <v>45</v>
      </c>
      <c r="D1930" s="2">
        <v>0.81310000000000004</v>
      </c>
      <c r="E1930" s="2" t="str">
        <f>VLOOKUP(A1930, Sheet3!$J$1:$K$3273, 2, FALSE)</f>
        <v>Rural</v>
      </c>
    </row>
    <row r="1931" spans="1:5" x14ac:dyDescent="0.25">
      <c r="A1931" s="2" t="s">
        <v>3150</v>
      </c>
      <c r="B1931" s="2" t="s">
        <v>630</v>
      </c>
      <c r="C1931" s="2">
        <v>44</v>
      </c>
      <c r="D1931" s="2">
        <v>0.70760000000000001</v>
      </c>
      <c r="E1931" s="2" t="str">
        <f>VLOOKUP(A1931, Sheet3!$J$1:$K$3273, 2, FALSE)</f>
        <v>Rural</v>
      </c>
    </row>
    <row r="1932" spans="1:5" x14ac:dyDescent="0.25">
      <c r="A1932" s="2" t="s">
        <v>2317</v>
      </c>
      <c r="B1932" s="2" t="s">
        <v>614</v>
      </c>
      <c r="C1932" s="2">
        <v>28</v>
      </c>
      <c r="D1932" s="2">
        <v>0.89340000000000008</v>
      </c>
      <c r="E1932" s="2" t="str">
        <f>VLOOKUP(A1932, Sheet3!$J$1:$K$3273, 2, FALSE)</f>
        <v>Rural</v>
      </c>
    </row>
    <row r="1933" spans="1:5" x14ac:dyDescent="0.25">
      <c r="A1933" s="2" t="s">
        <v>3074</v>
      </c>
      <c r="B1933" s="2" t="s">
        <v>629</v>
      </c>
      <c r="C1933" s="2">
        <v>43</v>
      </c>
      <c r="D1933" s="2">
        <v>0.78860000000000008</v>
      </c>
      <c r="E1933" s="2" t="str">
        <f>VLOOKUP(A1933, Sheet3!$J$1:$K$3273, 2, FALSE)</f>
        <v>Rural</v>
      </c>
    </row>
    <row r="1934" spans="1:5" x14ac:dyDescent="0.25">
      <c r="A1934" s="2" t="s">
        <v>2776</v>
      </c>
      <c r="B1934" s="2" t="s">
        <v>409</v>
      </c>
      <c r="C1934" s="2">
        <v>36420</v>
      </c>
      <c r="D1934" s="2">
        <v>0.89</v>
      </c>
      <c r="E1934" s="2" t="str">
        <f>VLOOKUP(A1934, Sheet3!$J$1:$K$3273, 2, FALSE)</f>
        <v>Urban</v>
      </c>
    </row>
    <row r="1935" spans="1:5" x14ac:dyDescent="0.25">
      <c r="A1935" s="2" t="s">
        <v>2232</v>
      </c>
      <c r="B1935" s="2" t="s">
        <v>613</v>
      </c>
      <c r="C1935" s="2">
        <v>27</v>
      </c>
      <c r="D1935" s="2">
        <v>0.86920000000000008</v>
      </c>
      <c r="E1935" s="2" t="str">
        <f>VLOOKUP(A1935, Sheet3!$J$1:$K$3273, 2, FALSE)</f>
        <v>Rural</v>
      </c>
    </row>
    <row r="1936" spans="1:5" x14ac:dyDescent="0.25">
      <c r="A1936" s="2" t="s">
        <v>3019</v>
      </c>
      <c r="B1936" s="2" t="s">
        <v>628</v>
      </c>
      <c r="C1936" s="2">
        <v>42</v>
      </c>
      <c r="D1936" s="2">
        <v>0.83050000000000002</v>
      </c>
      <c r="E1936" s="2" t="str">
        <f>VLOOKUP(A1936, Sheet3!$J$1:$K$3273, 2, FALSE)</f>
        <v>Rural</v>
      </c>
    </row>
    <row r="1937" spans="1:5" x14ac:dyDescent="0.25">
      <c r="A1937" s="2" t="s">
        <v>2777</v>
      </c>
      <c r="B1937" s="2" t="s">
        <v>623</v>
      </c>
      <c r="C1937" s="2">
        <v>37</v>
      </c>
      <c r="D1937" s="2">
        <v>0.77029999999999998</v>
      </c>
      <c r="E1937" s="2" t="str">
        <f>VLOOKUP(A1937, Sheet3!$J$1:$K$3273, 2, FALSE)</f>
        <v>Rural</v>
      </c>
    </row>
    <row r="1938" spans="1:5" x14ac:dyDescent="0.25">
      <c r="A1938" s="2" t="s">
        <v>2616</v>
      </c>
      <c r="B1938" s="2" t="s">
        <v>621</v>
      </c>
      <c r="C1938" s="2">
        <v>35</v>
      </c>
      <c r="D1938" s="2">
        <v>0.85040000000000004</v>
      </c>
      <c r="E1938" s="2" t="str">
        <f>VLOOKUP(A1938, Sheet3!$J$1:$K$3273, 2, FALSE)</f>
        <v>Rural</v>
      </c>
    </row>
    <row r="1939" spans="1:5" x14ac:dyDescent="0.25">
      <c r="A1939" s="2" t="s">
        <v>2617</v>
      </c>
      <c r="B1939" s="2" t="s">
        <v>621</v>
      </c>
      <c r="C1939" s="2">
        <v>35</v>
      </c>
      <c r="D1939" s="2">
        <v>0.85040000000000004</v>
      </c>
      <c r="E1939" s="2" t="str">
        <f>VLOOKUP(A1939, Sheet3!$J$1:$K$3273, 2, FALSE)</f>
        <v>Rural</v>
      </c>
    </row>
    <row r="1940" spans="1:5" x14ac:dyDescent="0.25">
      <c r="A1940" s="2" t="s">
        <v>2778</v>
      </c>
      <c r="B1940" s="2" t="s">
        <v>623</v>
      </c>
      <c r="C1940" s="2">
        <v>37</v>
      </c>
      <c r="D1940" s="2">
        <v>0.77029999999999998</v>
      </c>
      <c r="E1940" s="2" t="str">
        <f>VLOOKUP(A1940, Sheet3!$J$1:$K$3273, 2, FALSE)</f>
        <v>Rural</v>
      </c>
    </row>
    <row r="1941" spans="1:5" x14ac:dyDescent="0.25">
      <c r="A1941" s="2" t="s">
        <v>2618</v>
      </c>
      <c r="B1941" s="2" t="s">
        <v>621</v>
      </c>
      <c r="C1941" s="2">
        <v>35</v>
      </c>
      <c r="D1941" s="2">
        <v>0.85040000000000004</v>
      </c>
      <c r="E1941" s="2" t="str">
        <f>VLOOKUP(A1941, Sheet3!$J$1:$K$3273, 2, FALSE)</f>
        <v>Rural</v>
      </c>
    </row>
    <row r="1942" spans="1:5" x14ac:dyDescent="0.25">
      <c r="A1942" s="2" t="s">
        <v>2415</v>
      </c>
      <c r="B1942" s="2" t="s">
        <v>618</v>
      </c>
      <c r="C1942" s="2">
        <v>32</v>
      </c>
      <c r="D1942" s="2">
        <v>0.87709999999999999</v>
      </c>
      <c r="E1942" s="2" t="str">
        <f>VLOOKUP(A1942, Sheet3!$J$1:$K$3273, 2, FALSE)</f>
        <v>Rural</v>
      </c>
    </row>
    <row r="1943" spans="1:5" x14ac:dyDescent="0.25">
      <c r="A1943" s="2" t="s">
        <v>2619</v>
      </c>
      <c r="B1943" s="2" t="s">
        <v>621</v>
      </c>
      <c r="C1943" s="2">
        <v>35</v>
      </c>
      <c r="D1943" s="2">
        <v>0.85040000000000004</v>
      </c>
      <c r="E1943" s="2" t="str">
        <f>VLOOKUP(A1943, Sheet3!$J$1:$K$3273, 2, FALSE)</f>
        <v>Rural</v>
      </c>
    </row>
    <row r="1944" spans="1:5" x14ac:dyDescent="0.25">
      <c r="A1944" s="2" t="s">
        <v>1561</v>
      </c>
      <c r="B1944" s="2" t="s">
        <v>603</v>
      </c>
      <c r="C1944" s="2">
        <v>17</v>
      </c>
      <c r="D1944" s="2">
        <v>0.76670000000000005</v>
      </c>
      <c r="E1944" s="2" t="str">
        <f>VLOOKUP(A1944, Sheet3!$J$1:$K$3273, 2, FALSE)</f>
        <v>Rural</v>
      </c>
    </row>
    <row r="1945" spans="1:5" x14ac:dyDescent="0.25">
      <c r="A1945" s="2" t="s">
        <v>3789</v>
      </c>
      <c r="B1945" s="2" t="s">
        <v>607</v>
      </c>
      <c r="C1945" s="2">
        <v>21</v>
      </c>
      <c r="D1945" s="2">
        <v>0.88460000000000005</v>
      </c>
      <c r="E1945" s="3" t="s">
        <v>4</v>
      </c>
    </row>
    <row r="1946" spans="1:5" x14ac:dyDescent="0.25">
      <c r="A1946" s="2" t="s">
        <v>3788</v>
      </c>
      <c r="B1946" s="2" t="s">
        <v>606</v>
      </c>
      <c r="C1946" s="2">
        <v>20</v>
      </c>
      <c r="D1946" s="2">
        <v>0.84110000000000007</v>
      </c>
      <c r="E1946" s="3" t="s">
        <v>4</v>
      </c>
    </row>
    <row r="1947" spans="1:5" x14ac:dyDescent="0.25">
      <c r="A1947" s="2" t="s">
        <v>1564</v>
      </c>
      <c r="B1947" s="2" t="s">
        <v>603</v>
      </c>
      <c r="C1947" s="2">
        <v>17</v>
      </c>
      <c r="D1947" s="2">
        <v>0.76670000000000005</v>
      </c>
      <c r="E1947" s="2" t="str">
        <f>VLOOKUP(A1947, Sheet3!$J$1:$K$3273, 2, FALSE)</f>
        <v>Rural</v>
      </c>
    </row>
    <row r="1948" spans="1:5" x14ac:dyDescent="0.25">
      <c r="A1948" s="2" t="s">
        <v>1690</v>
      </c>
      <c r="B1948" s="2" t="s">
        <v>250</v>
      </c>
      <c r="C1948" s="2">
        <v>21060</v>
      </c>
      <c r="D1948" s="2">
        <v>0.75900000000000001</v>
      </c>
      <c r="E1948" s="2" t="str">
        <f>VLOOKUP(A1948, Sheet3!$J$1:$K$3273, 2, FALSE)</f>
        <v>Urban</v>
      </c>
    </row>
    <row r="1949" spans="1:5" x14ac:dyDescent="0.25">
      <c r="A1949" s="2" t="s">
        <v>3076</v>
      </c>
      <c r="B1949" s="2" t="s">
        <v>438</v>
      </c>
      <c r="C1949" s="2">
        <v>39660</v>
      </c>
      <c r="D1949" s="2">
        <v>0.86399999999999999</v>
      </c>
      <c r="E1949" s="2" t="str">
        <f>VLOOKUP(A1949, Sheet3!$J$1:$K$3273, 2, FALSE)</f>
        <v>Urban</v>
      </c>
    </row>
    <row r="1950" spans="1:5" x14ac:dyDescent="0.25">
      <c r="A1950" s="2" t="s">
        <v>2234</v>
      </c>
      <c r="B1950" s="2" t="s">
        <v>613</v>
      </c>
      <c r="C1950" s="2">
        <v>27</v>
      </c>
      <c r="D1950" s="2">
        <v>0.86920000000000008</v>
      </c>
      <c r="E1950" s="2" t="str">
        <f>VLOOKUP(A1950, Sheet3!$J$1:$K$3273, 2, FALSE)</f>
        <v>Rural</v>
      </c>
    </row>
    <row r="1951" spans="1:5" x14ac:dyDescent="0.25">
      <c r="A1951" s="2" t="s">
        <v>2551</v>
      </c>
      <c r="B1951" s="2" t="s">
        <v>206</v>
      </c>
      <c r="C1951" s="2">
        <v>16740</v>
      </c>
      <c r="D1951" s="2">
        <v>0.93620000000000003</v>
      </c>
      <c r="E1951" s="2" t="str">
        <f>VLOOKUP(A1951, Sheet3!$J$1:$K$3273, 2, FALSE)</f>
        <v>Urban</v>
      </c>
    </row>
    <row r="1952" spans="1:5" x14ac:dyDescent="0.25">
      <c r="A1952" s="2" t="s">
        <v>3548</v>
      </c>
      <c r="B1952" s="2" t="s">
        <v>634</v>
      </c>
      <c r="C1952" s="2">
        <v>49</v>
      </c>
      <c r="D1952" s="2">
        <v>0.76690000000000003</v>
      </c>
      <c r="E1952" s="2" t="str">
        <f>VLOOKUP(A1952, Sheet3!$J$1:$K$3273, 2, FALSE)</f>
        <v>Rural</v>
      </c>
    </row>
    <row r="1953" spans="1:5" x14ac:dyDescent="0.25">
      <c r="A1953" s="2" t="s">
        <v>1897</v>
      </c>
      <c r="B1953" s="2" t="s">
        <v>609</v>
      </c>
      <c r="C1953" s="2">
        <v>23</v>
      </c>
      <c r="D1953" s="2">
        <v>0.83679999999999999</v>
      </c>
      <c r="E1953" s="2" t="str">
        <f>VLOOKUP(A1953, Sheet3!$J$1:$K$3273, 2, FALSE)</f>
        <v>Rural</v>
      </c>
    </row>
    <row r="1954" spans="1:5" x14ac:dyDescent="0.25">
      <c r="A1954" s="2" t="s">
        <v>2696</v>
      </c>
      <c r="B1954" s="2" t="s">
        <v>215</v>
      </c>
      <c r="C1954" s="2">
        <v>17460</v>
      </c>
      <c r="D1954" s="2">
        <v>0.88190000000000002</v>
      </c>
      <c r="E1954" s="2" t="str">
        <f>VLOOKUP(A1954, Sheet3!$J$1:$K$3273, 2, FALSE)</f>
        <v>Urban</v>
      </c>
    </row>
    <row r="1955" spans="1:5" x14ac:dyDescent="0.25">
      <c r="A1955" s="2" t="s">
        <v>3351</v>
      </c>
      <c r="B1955" s="2" t="s">
        <v>462</v>
      </c>
      <c r="C1955" s="2">
        <v>41700</v>
      </c>
      <c r="D1955" s="2">
        <v>0.84320000000000006</v>
      </c>
      <c r="E1955" s="2" t="str">
        <f>VLOOKUP(A1955, Sheet3!$J$1:$K$3273, 2, FALSE)</f>
        <v>Urban</v>
      </c>
    </row>
    <row r="1956" spans="1:5" x14ac:dyDescent="0.25">
      <c r="A1956" s="2" t="s">
        <v>1969</v>
      </c>
      <c r="B1956" s="2" t="s">
        <v>610</v>
      </c>
      <c r="C1956" s="2">
        <v>24</v>
      </c>
      <c r="D1956" s="2">
        <v>0.90450000000000008</v>
      </c>
      <c r="E1956" s="2" t="str">
        <f>VLOOKUP(A1956, Sheet3!$J$1:$K$3273, 2, FALSE)</f>
        <v>Rural</v>
      </c>
    </row>
    <row r="1957" spans="1:5" x14ac:dyDescent="0.25">
      <c r="A1957" s="2" t="s">
        <v>2697</v>
      </c>
      <c r="B1957" s="2" t="s">
        <v>622</v>
      </c>
      <c r="C1957" s="2">
        <v>36</v>
      </c>
      <c r="D1957" s="2">
        <v>0.81040000000000001</v>
      </c>
      <c r="E1957" s="2" t="str">
        <f>VLOOKUP(A1957, Sheet3!$J$1:$K$3273, 2, FALSE)</f>
        <v>Rural</v>
      </c>
    </row>
    <row r="1958" spans="1:5" x14ac:dyDescent="0.25">
      <c r="A1958" s="2" t="s">
        <v>3156</v>
      </c>
      <c r="B1958" s="2" t="s">
        <v>630</v>
      </c>
      <c r="C1958" s="2">
        <v>44</v>
      </c>
      <c r="D1958" s="2">
        <v>0.70760000000000001</v>
      </c>
      <c r="E1958" s="2" t="str">
        <f>VLOOKUP(A1958, Sheet3!$J$1:$K$3273, 2, FALSE)</f>
        <v>Rural</v>
      </c>
    </row>
    <row r="1959" spans="1:5" x14ac:dyDescent="0.25">
      <c r="A1959" s="2" t="s">
        <v>3077</v>
      </c>
      <c r="B1959" s="2" t="s">
        <v>629</v>
      </c>
      <c r="C1959" s="2">
        <v>43</v>
      </c>
      <c r="D1959" s="2">
        <v>0.78860000000000008</v>
      </c>
      <c r="E1959" s="2" t="str">
        <f>VLOOKUP(A1959, Sheet3!$J$1:$K$3273, 2, FALSE)</f>
        <v>Rural</v>
      </c>
    </row>
    <row r="1960" spans="1:5" x14ac:dyDescent="0.25">
      <c r="A1960" s="2" t="s">
        <v>1278</v>
      </c>
      <c r="B1960" s="2" t="s">
        <v>489</v>
      </c>
      <c r="C1960" s="2">
        <v>44100</v>
      </c>
      <c r="D1960" s="2">
        <v>0.94610000000000005</v>
      </c>
      <c r="E1960" s="2" t="str">
        <f>VLOOKUP(A1960, Sheet3!$J$1:$K$3273, 2, FALSE)</f>
        <v>Urban</v>
      </c>
    </row>
    <row r="1961" spans="1:5" x14ac:dyDescent="0.25">
      <c r="A1961" s="2" t="s">
        <v>3352</v>
      </c>
      <c r="B1961" s="2" t="s">
        <v>631</v>
      </c>
      <c r="C1961" s="2">
        <v>45</v>
      </c>
      <c r="D1961" s="2">
        <v>0.81310000000000004</v>
      </c>
      <c r="E1961" s="2" t="str">
        <f>VLOOKUP(A1961, Sheet3!$J$1:$K$3273, 2, FALSE)</f>
        <v>Rural</v>
      </c>
    </row>
    <row r="1962" spans="1:5" x14ac:dyDescent="0.25">
      <c r="A1962" s="2" t="s">
        <v>833</v>
      </c>
      <c r="B1962" s="2" t="s">
        <v>591</v>
      </c>
      <c r="C1962" s="2">
        <v>5</v>
      </c>
      <c r="D1962" s="2">
        <v>1.2890000000000001</v>
      </c>
      <c r="E1962" s="2" t="str">
        <f>VLOOKUP(A1962, Sheet3!$J$1:$K$3273, 2, FALSE)</f>
        <v>Rural</v>
      </c>
    </row>
    <row r="1963" spans="1:5" x14ac:dyDescent="0.25">
      <c r="A1963" s="2" t="s">
        <v>1691</v>
      </c>
      <c r="B1963" s="2" t="s">
        <v>604</v>
      </c>
      <c r="C1963" s="2">
        <v>18</v>
      </c>
      <c r="D1963" s="2">
        <v>0.79810000000000003</v>
      </c>
      <c r="E1963" s="2" t="str">
        <f>VLOOKUP(A1963, Sheet3!$J$1:$K$3273, 2, FALSE)</f>
        <v>Rural</v>
      </c>
    </row>
    <row r="1964" spans="1:5" x14ac:dyDescent="0.25">
      <c r="A1964" s="2" t="s">
        <v>1898</v>
      </c>
      <c r="B1964" s="2" t="s">
        <v>609</v>
      </c>
      <c r="C1964" s="2">
        <v>23</v>
      </c>
      <c r="D1964" s="2">
        <v>0.83679999999999999</v>
      </c>
      <c r="E1964" s="2" t="str">
        <f>VLOOKUP(A1964, Sheet3!$J$1:$K$3273, 2, FALSE)</f>
        <v>Rural</v>
      </c>
    </row>
    <row r="1965" spans="1:5" x14ac:dyDescent="0.25">
      <c r="A1965" s="2" t="s">
        <v>3716</v>
      </c>
      <c r="B1965" s="2" t="s">
        <v>637</v>
      </c>
      <c r="C1965" s="2">
        <v>52</v>
      </c>
      <c r="D1965" s="2">
        <v>0.8832000000000001</v>
      </c>
      <c r="E1965" s="2" t="str">
        <f>VLOOKUP(A1965, Sheet3!$J$1:$K$3273, 2, FALSE)</f>
        <v>Rural</v>
      </c>
    </row>
    <row r="1966" spans="1:5" x14ac:dyDescent="0.25">
      <c r="A1966" s="2" t="s">
        <v>372</v>
      </c>
      <c r="B1966" s="2" t="s">
        <v>372</v>
      </c>
      <c r="C1966" s="2">
        <v>32900</v>
      </c>
      <c r="D1966" s="2">
        <v>1.3777000000000001</v>
      </c>
      <c r="E1966" s="2" t="str">
        <f>VLOOKUP(A1966, Sheet3!$J$1:$K$3273, 2, FALSE)</f>
        <v>Urban</v>
      </c>
    </row>
    <row r="1967" spans="1:5" x14ac:dyDescent="0.25">
      <c r="A1967" s="2" t="s">
        <v>1279</v>
      </c>
      <c r="B1967" s="2" t="s">
        <v>232</v>
      </c>
      <c r="C1967" s="2">
        <v>19340</v>
      </c>
      <c r="D1967" s="2">
        <v>0.90590000000000004</v>
      </c>
      <c r="E1967" s="2" t="str">
        <f>VLOOKUP(A1967, Sheet3!$J$1:$K$3273, 2, FALSE)</f>
        <v>Urban</v>
      </c>
    </row>
    <row r="1968" spans="1:5" x14ac:dyDescent="0.25">
      <c r="A1968" s="2" t="s">
        <v>1692</v>
      </c>
      <c r="B1968" s="2" t="s">
        <v>604</v>
      </c>
      <c r="C1968" s="2">
        <v>18</v>
      </c>
      <c r="D1968" s="2">
        <v>0.79810000000000003</v>
      </c>
      <c r="E1968" s="2" t="str">
        <f>VLOOKUP(A1968, Sheet3!$J$1:$K$3273, 2, FALSE)</f>
        <v>Rural</v>
      </c>
    </row>
    <row r="1969" spans="1:5" x14ac:dyDescent="0.25">
      <c r="A1969" s="2" t="s">
        <v>2155</v>
      </c>
      <c r="B1969" s="2" t="s">
        <v>612</v>
      </c>
      <c r="C1969" s="2">
        <v>26</v>
      </c>
      <c r="D1969" s="2">
        <v>0.78550000000000009</v>
      </c>
      <c r="E1969" s="2" t="str">
        <f>VLOOKUP(A1969, Sheet3!$J$1:$K$3273, 2, FALSE)</f>
        <v>Rural</v>
      </c>
    </row>
    <row r="1970" spans="1:5" x14ac:dyDescent="0.25">
      <c r="A1970" s="2" t="s">
        <v>2620</v>
      </c>
      <c r="B1970" s="2" t="s">
        <v>621</v>
      </c>
      <c r="C1970" s="2">
        <v>35</v>
      </c>
      <c r="D1970" s="2">
        <v>0.85040000000000004</v>
      </c>
      <c r="E1970" s="2" t="str">
        <f>VLOOKUP(A1970, Sheet3!$J$1:$K$3273, 2, FALSE)</f>
        <v>Rural</v>
      </c>
    </row>
    <row r="1971" spans="1:5" x14ac:dyDescent="0.25">
      <c r="A1971" s="2" t="s">
        <v>2387</v>
      </c>
      <c r="B1971" s="2" t="s">
        <v>506</v>
      </c>
      <c r="C1971" s="2">
        <v>45940</v>
      </c>
      <c r="D1971" s="2">
        <v>1.0091000000000001</v>
      </c>
      <c r="E1971" s="2" t="str">
        <f>VLOOKUP(A1971, Sheet3!$J$1:$K$3273, 2, FALSE)</f>
        <v>Urban</v>
      </c>
    </row>
    <row r="1972" spans="1:5" x14ac:dyDescent="0.25">
      <c r="A1972" s="2" t="s">
        <v>2698</v>
      </c>
      <c r="B1972" s="2" t="s">
        <v>622</v>
      </c>
      <c r="C1972" s="2">
        <v>36</v>
      </c>
      <c r="D1972" s="2">
        <v>0.81040000000000001</v>
      </c>
      <c r="E1972" s="2" t="str">
        <f>VLOOKUP(A1972, Sheet3!$J$1:$K$3273, 2, FALSE)</f>
        <v>Rural</v>
      </c>
    </row>
    <row r="1973" spans="1:5" x14ac:dyDescent="0.25">
      <c r="A1973" s="2" t="s">
        <v>2884</v>
      </c>
      <c r="B1973" s="2" t="s">
        <v>541</v>
      </c>
      <c r="C1973" s="2">
        <v>49660</v>
      </c>
      <c r="D1973" s="2">
        <v>0.80520000000000003</v>
      </c>
      <c r="E1973" s="2" t="str">
        <f>VLOOKUP(A1973, Sheet3!$J$1:$K$3273, 2, FALSE)</f>
        <v>Urban</v>
      </c>
    </row>
    <row r="1974" spans="1:5" x14ac:dyDescent="0.25">
      <c r="A1974" s="2" t="s">
        <v>3650</v>
      </c>
      <c r="B1974" s="2" t="s">
        <v>636</v>
      </c>
      <c r="C1974" s="2">
        <v>51</v>
      </c>
      <c r="D1974" s="2">
        <v>0.73</v>
      </c>
      <c r="E1974" s="2" t="str">
        <f>VLOOKUP(A1974, Sheet3!$J$1:$K$3273, 2, FALSE)</f>
        <v>Rural</v>
      </c>
    </row>
    <row r="1975" spans="1:5" x14ac:dyDescent="0.25">
      <c r="A1975" s="2" t="s">
        <v>1106</v>
      </c>
      <c r="B1975" s="2" t="s">
        <v>157</v>
      </c>
      <c r="C1975" s="2">
        <v>12060</v>
      </c>
      <c r="D1975" s="2">
        <v>0.93710000000000004</v>
      </c>
      <c r="E1975" s="2" t="str">
        <f>VLOOKUP(A1975, Sheet3!$J$1:$K$3273, 2, FALSE)</f>
        <v>Urban</v>
      </c>
    </row>
    <row r="1976" spans="1:5" x14ac:dyDescent="0.25">
      <c r="A1976" s="2" t="s">
        <v>2319</v>
      </c>
      <c r="B1976" s="2" t="s">
        <v>281</v>
      </c>
      <c r="C1976" s="2">
        <v>24260</v>
      </c>
      <c r="D1976" s="2">
        <v>0.95810000000000006</v>
      </c>
      <c r="E1976" s="2" t="str">
        <f>VLOOKUP(A1976, Sheet3!$J$1:$K$3273, 2, FALSE)</f>
        <v>Urban</v>
      </c>
    </row>
    <row r="1977" spans="1:5" x14ac:dyDescent="0.25">
      <c r="A1977" s="2" t="s">
        <v>2374</v>
      </c>
      <c r="B1977" s="2" t="s">
        <v>616</v>
      </c>
      <c r="C1977" s="2">
        <v>30</v>
      </c>
      <c r="D1977" s="2">
        <v>1.0057</v>
      </c>
      <c r="E1977" s="2" t="str">
        <f>VLOOKUP(A1977, Sheet3!$J$1:$K$3273, 2, FALSE)</f>
        <v>Rural</v>
      </c>
    </row>
    <row r="1978" spans="1:5" x14ac:dyDescent="0.25">
      <c r="A1978" s="2" t="s">
        <v>904</v>
      </c>
      <c r="B1978" s="2" t="s">
        <v>282</v>
      </c>
      <c r="C1978" s="2">
        <v>24300</v>
      </c>
      <c r="D1978" s="2">
        <v>0.93480000000000008</v>
      </c>
      <c r="E1978" s="2" t="str">
        <f>VLOOKUP(A1978, Sheet3!$J$1:$K$3273, 2, FALSE)</f>
        <v>Urban</v>
      </c>
    </row>
    <row r="1979" spans="1:5" x14ac:dyDescent="0.25">
      <c r="A1979" s="2" t="s">
        <v>1693</v>
      </c>
      <c r="B1979" s="2" t="s">
        <v>604</v>
      </c>
      <c r="C1979" s="2">
        <v>18</v>
      </c>
      <c r="D1979" s="2">
        <v>0.79810000000000003</v>
      </c>
      <c r="E1979" s="2" t="str">
        <f>VLOOKUP(A1979, Sheet3!$J$1:$K$3273, 2, FALSE)</f>
        <v>Rural</v>
      </c>
    </row>
    <row r="1980" spans="1:5" x14ac:dyDescent="0.25">
      <c r="A1980" s="2" t="s">
        <v>3791</v>
      </c>
      <c r="B1980" s="2" t="s">
        <v>609</v>
      </c>
      <c r="C1980" s="2">
        <v>23</v>
      </c>
      <c r="D1980" s="2">
        <v>0.83679999999999999</v>
      </c>
      <c r="E1980" s="3" t="s">
        <v>4</v>
      </c>
    </row>
    <row r="1981" spans="1:5" x14ac:dyDescent="0.25">
      <c r="A1981" s="2" t="s">
        <v>1366</v>
      </c>
      <c r="B1981" s="2" t="s">
        <v>601</v>
      </c>
      <c r="C1981" s="2">
        <v>15</v>
      </c>
      <c r="D1981" s="2">
        <v>0.83190000000000008</v>
      </c>
      <c r="E1981" s="2" t="str">
        <f>VLOOKUP(A1981, Sheet3!$J$1:$K$3273, 2, FALSE)</f>
        <v>Rural</v>
      </c>
    </row>
    <row r="1982" spans="1:5" x14ac:dyDescent="0.25">
      <c r="A1982" s="2" t="s">
        <v>1565</v>
      </c>
      <c r="B1982" s="2" t="s">
        <v>327</v>
      </c>
      <c r="C1982" s="2">
        <v>28140</v>
      </c>
      <c r="D1982" s="2">
        <v>0.93510000000000004</v>
      </c>
      <c r="E1982" s="2" t="str">
        <f>VLOOKUP(A1982, Sheet3!$J$1:$K$3273, 2, FALSE)</f>
        <v>Urban</v>
      </c>
    </row>
    <row r="1983" spans="1:5" x14ac:dyDescent="0.25">
      <c r="A1983" s="2" t="s">
        <v>2699</v>
      </c>
      <c r="B1983" s="2" t="s">
        <v>233</v>
      </c>
      <c r="C1983" s="2">
        <v>19380</v>
      </c>
      <c r="D1983" s="2">
        <v>0.93780000000000008</v>
      </c>
      <c r="E1983" s="2" t="str">
        <f>VLOOKUP(A1983, Sheet3!$J$1:$K$3273, 2, FALSE)</f>
        <v>Urban</v>
      </c>
    </row>
    <row r="1984" spans="1:5" x14ac:dyDescent="0.25">
      <c r="A1984" s="2" t="s">
        <v>953</v>
      </c>
      <c r="B1984" s="2" t="s">
        <v>373</v>
      </c>
      <c r="C1984" s="2">
        <v>33124</v>
      </c>
      <c r="D1984" s="2">
        <v>0.94890000000000008</v>
      </c>
      <c r="E1984" s="2" t="str">
        <f>VLOOKUP(A1984, Sheet3!$J$1:$K$3273, 2, FALSE)</f>
        <v>Urban</v>
      </c>
    </row>
    <row r="1985" spans="1:5" x14ac:dyDescent="0.25">
      <c r="A1985" s="2" t="s">
        <v>932</v>
      </c>
      <c r="B1985" s="2" t="s">
        <v>298</v>
      </c>
      <c r="C1985" s="2">
        <v>25540</v>
      </c>
      <c r="D1985" s="2">
        <v>1.0740000000000001</v>
      </c>
      <c r="E1985" s="2" t="str">
        <f>VLOOKUP(A1985, Sheet3!$J$1:$K$3273, 2, FALSE)</f>
        <v>Urban</v>
      </c>
    </row>
    <row r="1986" spans="1:5" x14ac:dyDescent="0.25">
      <c r="A1986" s="2" t="s">
        <v>1839</v>
      </c>
      <c r="B1986" s="2" t="s">
        <v>193</v>
      </c>
      <c r="C1986" s="2">
        <v>15764</v>
      </c>
      <c r="D1986" s="2">
        <v>1.1025</v>
      </c>
      <c r="E1986" s="2" t="str">
        <f>VLOOKUP(A1986, Sheet3!$J$1:$K$3273, 2, FALSE)</f>
        <v>Urban</v>
      </c>
    </row>
    <row r="1987" spans="1:5" x14ac:dyDescent="0.25">
      <c r="A1987" s="2" t="s">
        <v>2388</v>
      </c>
      <c r="B1987" s="2" t="s">
        <v>400</v>
      </c>
      <c r="C1987" s="2">
        <v>35614</v>
      </c>
      <c r="D1987" s="2">
        <v>1.2745</v>
      </c>
      <c r="E1987" s="2" t="str">
        <f>VLOOKUP(A1987, Sheet3!$J$1:$K$3273, 2, FALSE)</f>
        <v>Urban</v>
      </c>
    </row>
    <row r="1988" spans="1:5" x14ac:dyDescent="0.25">
      <c r="A1988" s="2" t="s">
        <v>3549</v>
      </c>
      <c r="B1988" s="2" t="s">
        <v>634</v>
      </c>
      <c r="C1988" s="2">
        <v>49</v>
      </c>
      <c r="D1988" s="2">
        <v>0.76690000000000003</v>
      </c>
      <c r="E1988" s="2" t="str">
        <f>VLOOKUP(A1988, Sheet3!$J$1:$K$3273, 2, FALSE)</f>
        <v>Rural</v>
      </c>
    </row>
    <row r="1989" spans="1:5" x14ac:dyDescent="0.25">
      <c r="A1989" s="2" t="s">
        <v>375</v>
      </c>
      <c r="B1989" s="2" t="s">
        <v>375</v>
      </c>
      <c r="C1989" s="2">
        <v>33220</v>
      </c>
      <c r="D1989" s="2">
        <v>0.9235000000000001</v>
      </c>
      <c r="E1989" s="2" t="str">
        <f>VLOOKUP(A1989, Sheet3!$J$1:$K$3273, 2, FALSE)</f>
        <v>Urban</v>
      </c>
    </row>
    <row r="1990" spans="1:5" x14ac:dyDescent="0.25">
      <c r="A1990" s="2" t="s">
        <v>376</v>
      </c>
      <c r="B1990" s="2" t="s">
        <v>376</v>
      </c>
      <c r="C1990" s="2">
        <v>33260</v>
      </c>
      <c r="D1990" s="2">
        <v>0.99320000000000008</v>
      </c>
      <c r="E1990" s="2" t="str">
        <f>VLOOKUP(A1990, Sheet3!$J$1:$K$3273, 2, FALSE)</f>
        <v>Urban</v>
      </c>
    </row>
    <row r="1991" spans="1:5" x14ac:dyDescent="0.25">
      <c r="A1991" s="2" t="s">
        <v>2885</v>
      </c>
      <c r="B1991" s="2" t="s">
        <v>625</v>
      </c>
      <c r="C1991" s="2">
        <v>39</v>
      </c>
      <c r="D1991" s="2">
        <v>0.7984</v>
      </c>
      <c r="E1991" s="2" t="str">
        <f>VLOOKUP(A1991, Sheet3!$J$1:$K$3273, 2, FALSE)</f>
        <v>Rural</v>
      </c>
    </row>
    <row r="1992" spans="1:5" x14ac:dyDescent="0.25">
      <c r="A1992" s="2" t="s">
        <v>3353</v>
      </c>
      <c r="B1992" s="2" t="s">
        <v>631</v>
      </c>
      <c r="C1992" s="2">
        <v>45</v>
      </c>
      <c r="D1992" s="2">
        <v>0.81310000000000004</v>
      </c>
      <c r="E1992" s="2" t="str">
        <f>VLOOKUP(A1992, Sheet3!$J$1:$K$3273, 2, FALSE)</f>
        <v>Rural</v>
      </c>
    </row>
    <row r="1993" spans="1:5" x14ac:dyDescent="0.25">
      <c r="A1993" s="2" t="s">
        <v>3453</v>
      </c>
      <c r="B1993" s="2" t="s">
        <v>632</v>
      </c>
      <c r="C1993" s="2">
        <v>46</v>
      </c>
      <c r="D1993" s="2">
        <v>0.88960000000000006</v>
      </c>
      <c r="E1993" s="2" t="str">
        <f>VLOOKUP(A1993, Sheet3!$J$1:$K$3273, 2, FALSE)</f>
        <v>Rural</v>
      </c>
    </row>
    <row r="1994" spans="1:5" x14ac:dyDescent="0.25">
      <c r="A1994" s="2" t="s">
        <v>1970</v>
      </c>
      <c r="B1994" s="2" t="s">
        <v>378</v>
      </c>
      <c r="C1994" s="2">
        <v>33460</v>
      </c>
      <c r="D1994" s="2">
        <v>1.1356000000000002</v>
      </c>
      <c r="E1994" s="2" t="str">
        <f>VLOOKUP(A1994, Sheet3!$J$1:$K$3273, 2, FALSE)</f>
        <v>Urban</v>
      </c>
    </row>
    <row r="1995" spans="1:5" x14ac:dyDescent="0.25">
      <c r="A1995" s="2" t="s">
        <v>783</v>
      </c>
      <c r="B1995" s="2" t="s">
        <v>502</v>
      </c>
      <c r="C1995" s="2">
        <v>45500</v>
      </c>
      <c r="D1995" s="2">
        <v>0.85400000000000009</v>
      </c>
      <c r="E1995" s="2" t="str">
        <f>VLOOKUP(A1995, Sheet3!$J$1:$K$3273, 2, FALSE)</f>
        <v>Urban</v>
      </c>
    </row>
    <row r="1996" spans="1:5" x14ac:dyDescent="0.25">
      <c r="A1996" s="2" t="s">
        <v>1107</v>
      </c>
      <c r="B1996" s="2" t="s">
        <v>596</v>
      </c>
      <c r="C1996" s="2">
        <v>11</v>
      </c>
      <c r="D1996" s="2">
        <v>0.74040000000000006</v>
      </c>
      <c r="E1996" s="2" t="str">
        <f>VLOOKUP(A1996, Sheet3!$J$1:$K$3273, 2, FALSE)</f>
        <v>Rural</v>
      </c>
    </row>
    <row r="1997" spans="1:5" x14ac:dyDescent="0.25">
      <c r="A1997" s="2" t="s">
        <v>2156</v>
      </c>
      <c r="B1997" s="2" t="s">
        <v>612</v>
      </c>
      <c r="C1997" s="2">
        <v>26</v>
      </c>
      <c r="D1997" s="2">
        <v>0.78550000000000009</v>
      </c>
      <c r="E1997" s="2" t="str">
        <f>VLOOKUP(A1997, Sheet3!$J$1:$K$3273, 2, FALSE)</f>
        <v>Rural</v>
      </c>
    </row>
    <row r="1998" spans="1:5" x14ac:dyDescent="0.25">
      <c r="A1998" s="2" t="s">
        <v>1470</v>
      </c>
      <c r="B1998" s="2" t="s">
        <v>411</v>
      </c>
      <c r="C1998" s="2">
        <v>36540</v>
      </c>
      <c r="D1998" s="2">
        <v>0.92890000000000006</v>
      </c>
      <c r="E1998" s="2" t="str">
        <f>VLOOKUP(A1998, Sheet3!$J$1:$K$3273, 2, FALSE)</f>
        <v>Urban</v>
      </c>
    </row>
    <row r="1999" spans="1:5" x14ac:dyDescent="0.25">
      <c r="A1999" s="2" t="s">
        <v>3354</v>
      </c>
      <c r="B1999" s="2" t="s">
        <v>631</v>
      </c>
      <c r="C1999" s="2">
        <v>45</v>
      </c>
      <c r="D1999" s="2">
        <v>0.81310000000000004</v>
      </c>
      <c r="E1999" s="2" t="str">
        <f>VLOOKUP(A1999, Sheet3!$J$1:$K$3273, 2, FALSE)</f>
        <v>Rural</v>
      </c>
    </row>
    <row r="2000" spans="1:5" x14ac:dyDescent="0.25">
      <c r="A2000" s="2" t="s">
        <v>3717</v>
      </c>
      <c r="B2000" s="2" t="s">
        <v>377</v>
      </c>
      <c r="C2000" s="2">
        <v>33340</v>
      </c>
      <c r="D2000" s="2">
        <v>0.95290000000000008</v>
      </c>
      <c r="E2000" s="2" t="str">
        <f>VLOOKUP(A2000, Sheet3!$J$1:$K$3273, 2, FALSE)</f>
        <v>Urban</v>
      </c>
    </row>
    <row r="2001" spans="1:5" x14ac:dyDescent="0.25">
      <c r="A2001" s="2" t="s">
        <v>3078</v>
      </c>
      <c r="B2001" s="2" t="s">
        <v>629</v>
      </c>
      <c r="C2001" s="2">
        <v>43</v>
      </c>
      <c r="D2001" s="2">
        <v>0.78860000000000008</v>
      </c>
      <c r="E2001" s="2" t="str">
        <f>VLOOKUP(A2001, Sheet3!$J$1:$K$3273, 2, FALSE)</f>
        <v>Rural</v>
      </c>
    </row>
    <row r="2002" spans="1:5" x14ac:dyDescent="0.25">
      <c r="A2002" s="2" t="s">
        <v>905</v>
      </c>
      <c r="B2002" s="2" t="s">
        <v>592</v>
      </c>
      <c r="C2002" s="2">
        <v>6</v>
      </c>
      <c r="D2002" s="2">
        <v>1.0081</v>
      </c>
      <c r="E2002" s="2" t="str">
        <f>VLOOKUP(A2002, Sheet3!$J$1:$K$3273, 2, FALSE)</f>
        <v>Rural</v>
      </c>
    </row>
    <row r="2003" spans="1:5" x14ac:dyDescent="0.25">
      <c r="A2003" s="2" t="s">
        <v>2235</v>
      </c>
      <c r="B2003" s="2" t="s">
        <v>613</v>
      </c>
      <c r="C2003" s="2">
        <v>27</v>
      </c>
      <c r="D2003" s="2">
        <v>0.86920000000000008</v>
      </c>
      <c r="E2003" s="2" t="str">
        <f>VLOOKUP(A2003, Sheet3!$J$1:$K$3273, 2, FALSE)</f>
        <v>Rural</v>
      </c>
    </row>
    <row r="2004" spans="1:5" x14ac:dyDescent="0.25">
      <c r="A2004" s="2" t="s">
        <v>2362</v>
      </c>
      <c r="B2004" s="2" t="s">
        <v>615</v>
      </c>
      <c r="C2004" s="2">
        <v>29</v>
      </c>
      <c r="D2004" s="2">
        <v>0.89880000000000004</v>
      </c>
      <c r="E2004" s="2" t="str">
        <f>VLOOKUP(A2004, Sheet3!$J$1:$K$3273, 2, FALSE)</f>
        <v>Rural</v>
      </c>
    </row>
    <row r="2005" spans="1:5" x14ac:dyDescent="0.25">
      <c r="A2005" s="2" t="s">
        <v>3651</v>
      </c>
      <c r="B2005" s="2" t="s">
        <v>227</v>
      </c>
      <c r="C2005" s="2">
        <v>19060</v>
      </c>
      <c r="D2005" s="2">
        <v>0.86560000000000004</v>
      </c>
      <c r="E2005" s="2" t="str">
        <f>VLOOKUP(A2005, Sheet3!$J$1:$K$3273, 2, FALSE)</f>
        <v>Urban</v>
      </c>
    </row>
    <row r="2006" spans="1:5" x14ac:dyDescent="0.25">
      <c r="A2006" s="2" t="s">
        <v>3652</v>
      </c>
      <c r="B2006" s="2" t="s">
        <v>636</v>
      </c>
      <c r="C2006" s="2">
        <v>51</v>
      </c>
      <c r="D2006" s="2">
        <v>0.73</v>
      </c>
      <c r="E2006" s="2" t="str">
        <f>VLOOKUP(A2006, Sheet3!$J$1:$K$3273, 2, FALSE)</f>
        <v>Rural</v>
      </c>
    </row>
    <row r="2007" spans="1:5" x14ac:dyDescent="0.25">
      <c r="A2007" s="2" t="s">
        <v>1205</v>
      </c>
      <c r="B2007" s="2" t="s">
        <v>598</v>
      </c>
      <c r="C2007" s="2">
        <v>13</v>
      </c>
      <c r="D2007" s="2">
        <v>0.80090000000000006</v>
      </c>
      <c r="E2007" s="2" t="str">
        <f>VLOOKUP(A2007, Sheet3!$J$1:$K$3273, 2, FALSE)</f>
        <v>Rural</v>
      </c>
    </row>
    <row r="2008" spans="1:5" x14ac:dyDescent="0.25">
      <c r="A2008" s="2" t="s">
        <v>3079</v>
      </c>
      <c r="B2008" s="2" t="s">
        <v>485</v>
      </c>
      <c r="C2008" s="2">
        <v>43620</v>
      </c>
      <c r="D2008" s="2">
        <v>0.79090000000000005</v>
      </c>
      <c r="E2008" s="2" t="str">
        <f>VLOOKUP(A2008, Sheet3!$J$1:$K$3273, 2, FALSE)</f>
        <v>Urban</v>
      </c>
    </row>
    <row r="2009" spans="1:5" x14ac:dyDescent="0.25">
      <c r="A2009" s="2" t="s">
        <v>1899</v>
      </c>
      <c r="B2009" s="2" t="s">
        <v>609</v>
      </c>
      <c r="C2009" s="2">
        <v>23</v>
      </c>
      <c r="D2009" s="2">
        <v>0.83679999999999999</v>
      </c>
      <c r="E2009" s="2" t="str">
        <f>VLOOKUP(A2009, Sheet3!$J$1:$K$3273, 2, FALSE)</f>
        <v>Rural</v>
      </c>
    </row>
    <row r="2010" spans="1:5" x14ac:dyDescent="0.25">
      <c r="A2010" s="2" t="s">
        <v>784</v>
      </c>
      <c r="B2010" s="2" t="s">
        <v>590</v>
      </c>
      <c r="C2010" s="2">
        <v>4</v>
      </c>
      <c r="D2010" s="2">
        <v>0.7278</v>
      </c>
      <c r="E2010" s="2" t="str">
        <f>VLOOKUP(A2010, Sheet3!$J$1:$K$3273, 2, FALSE)</f>
        <v>Rural</v>
      </c>
    </row>
    <row r="2011" spans="1:5" x14ac:dyDescent="0.25">
      <c r="A2011" s="2" t="s">
        <v>2157</v>
      </c>
      <c r="B2011" s="2" t="s">
        <v>612</v>
      </c>
      <c r="C2011" s="2">
        <v>26</v>
      </c>
      <c r="D2011" s="2">
        <v>0.78550000000000009</v>
      </c>
      <c r="E2011" s="2" t="str">
        <f>VLOOKUP(A2011, Sheet3!$J$1:$K$3273, 2, FALSE)</f>
        <v>Rural</v>
      </c>
    </row>
    <row r="2012" spans="1:5" x14ac:dyDescent="0.25">
      <c r="A2012" s="2" t="s">
        <v>379</v>
      </c>
      <c r="B2012" s="2" t="s">
        <v>379</v>
      </c>
      <c r="C2012" s="2">
        <v>33540</v>
      </c>
      <c r="D2012" s="2">
        <v>0.92780000000000007</v>
      </c>
      <c r="E2012" s="2" t="str">
        <f>VLOOKUP(A2012, Sheet3!$J$1:$K$3273, 2, FALSE)</f>
        <v>Urban</v>
      </c>
    </row>
    <row r="2013" spans="1:5" x14ac:dyDescent="0.25">
      <c r="A2013" s="2" t="s">
        <v>1108</v>
      </c>
      <c r="B2013" s="2" t="s">
        <v>596</v>
      </c>
      <c r="C2013" s="2">
        <v>11</v>
      </c>
      <c r="D2013" s="2">
        <v>0.74040000000000006</v>
      </c>
      <c r="E2013" s="2" t="str">
        <f>VLOOKUP(A2013, Sheet3!$J$1:$K$3273, 2, FALSE)</f>
        <v>Rural</v>
      </c>
    </row>
    <row r="2014" spans="1:5" x14ac:dyDescent="0.25">
      <c r="A2014" s="2" t="s">
        <v>1471</v>
      </c>
      <c r="B2014" s="2" t="s">
        <v>602</v>
      </c>
      <c r="C2014" s="2">
        <v>16</v>
      </c>
      <c r="D2014" s="2">
        <v>0.84020000000000006</v>
      </c>
      <c r="E2014" s="2" t="str">
        <f>VLOOKUP(A2014, Sheet3!$J$1:$K$3273, 2, FALSE)</f>
        <v>Rural</v>
      </c>
    </row>
    <row r="2015" spans="1:5" x14ac:dyDescent="0.25">
      <c r="A2015" s="2" t="s">
        <v>1566</v>
      </c>
      <c r="B2015" s="2" t="s">
        <v>603</v>
      </c>
      <c r="C2015" s="2">
        <v>17</v>
      </c>
      <c r="D2015" s="2">
        <v>0.76670000000000005</v>
      </c>
      <c r="E2015" s="2" t="str">
        <f>VLOOKUP(A2015, Sheet3!$J$1:$K$3273, 2, FALSE)</f>
        <v>Rural</v>
      </c>
    </row>
    <row r="2016" spans="1:5" x14ac:dyDescent="0.25">
      <c r="A2016" s="2" t="s">
        <v>2552</v>
      </c>
      <c r="B2016" s="2" t="s">
        <v>620</v>
      </c>
      <c r="C2016" s="2">
        <v>34</v>
      </c>
      <c r="D2016" s="2">
        <v>0.77980000000000005</v>
      </c>
      <c r="E2016" s="2" t="str">
        <f>VLOOKUP(A2016, Sheet3!$J$1:$K$3273, 2, FALSE)</f>
        <v>Rural</v>
      </c>
    </row>
    <row r="2017" spans="1:5" x14ac:dyDescent="0.25">
      <c r="A2017" s="2" t="s">
        <v>3355</v>
      </c>
      <c r="B2017" s="2" t="s">
        <v>631</v>
      </c>
      <c r="C2017" s="2">
        <v>45</v>
      </c>
      <c r="D2017" s="2">
        <v>0.81310000000000004</v>
      </c>
      <c r="E2017" s="2" t="str">
        <f>VLOOKUP(A2017, Sheet3!$J$1:$K$3273, 2, FALSE)</f>
        <v>Rural</v>
      </c>
    </row>
    <row r="2018" spans="1:5" x14ac:dyDescent="0.25">
      <c r="A2018" s="2" t="s">
        <v>3792</v>
      </c>
      <c r="B2018" s="2" t="s">
        <v>610</v>
      </c>
      <c r="C2018" s="2">
        <v>24</v>
      </c>
      <c r="D2018" s="2">
        <v>0.90450000000000008</v>
      </c>
      <c r="E2018" s="3" t="s">
        <v>4</v>
      </c>
    </row>
    <row r="2019" spans="1:5" x14ac:dyDescent="0.25">
      <c r="A2019" s="2" t="s">
        <v>3794</v>
      </c>
      <c r="B2019" s="2" t="s">
        <v>612</v>
      </c>
      <c r="C2019" s="2">
        <v>26</v>
      </c>
      <c r="D2019" s="2">
        <v>0.78550000000000009</v>
      </c>
      <c r="E2019" s="3" t="s">
        <v>4</v>
      </c>
    </row>
    <row r="2020" spans="1:5" x14ac:dyDescent="0.25">
      <c r="A2020" s="2" t="s">
        <v>380</v>
      </c>
      <c r="B2020" s="2" t="s">
        <v>380</v>
      </c>
      <c r="C2020" s="2">
        <v>33660</v>
      </c>
      <c r="D2020" s="2">
        <v>0.75060000000000004</v>
      </c>
      <c r="E2020" s="2" t="str">
        <f>VLOOKUP(A2020, Sheet3!$J$1:$K$3273, 2, FALSE)</f>
        <v>Urban</v>
      </c>
    </row>
    <row r="2021" spans="1:5" x14ac:dyDescent="0.25">
      <c r="A2021" s="2" t="s">
        <v>2956</v>
      </c>
      <c r="B2021" s="2" t="s">
        <v>138</v>
      </c>
      <c r="C2021" s="2">
        <v>10380</v>
      </c>
      <c r="D2021" s="2">
        <v>0.3211</v>
      </c>
      <c r="E2021" s="2" t="str">
        <f>VLOOKUP(A2021, Sheet3!$J$1:$K$3273, 2, FALSE)</f>
        <v>Urban</v>
      </c>
    </row>
    <row r="2022" spans="1:5" x14ac:dyDescent="0.25">
      <c r="A2022" s="2" t="s">
        <v>834</v>
      </c>
      <c r="B2022" s="2" t="s">
        <v>591</v>
      </c>
      <c r="C2022" s="2">
        <v>5</v>
      </c>
      <c r="D2022" s="2">
        <v>1.2890000000000001</v>
      </c>
      <c r="E2022" s="2" t="str">
        <f>VLOOKUP(A2022, Sheet3!$J$1:$K$3273, 2, FALSE)</f>
        <v>Rural</v>
      </c>
    </row>
    <row r="2023" spans="1:5" x14ac:dyDescent="0.25">
      <c r="A2023" s="2" t="s">
        <v>906</v>
      </c>
      <c r="B2023" s="2" t="s">
        <v>592</v>
      </c>
      <c r="C2023" s="2">
        <v>6</v>
      </c>
      <c r="D2023" s="2">
        <v>1.0081</v>
      </c>
      <c r="E2023" s="2" t="str">
        <f>VLOOKUP(A2023, Sheet3!$J$1:$K$3273, 2, FALSE)</f>
        <v>Rural</v>
      </c>
    </row>
    <row r="2024" spans="1:5" x14ac:dyDescent="0.25">
      <c r="A2024" s="2" t="s">
        <v>732</v>
      </c>
      <c r="B2024" s="2" t="s">
        <v>339</v>
      </c>
      <c r="C2024" s="2">
        <v>29420</v>
      </c>
      <c r="D2024" s="2">
        <v>0.98870000000000002</v>
      </c>
      <c r="E2024" s="2" t="str">
        <f>VLOOKUP(A2024, Sheet3!$J$1:$K$3273, 2, FALSE)</f>
        <v>Urban</v>
      </c>
    </row>
    <row r="2025" spans="1:5" x14ac:dyDescent="0.25">
      <c r="A2025" s="2" t="s">
        <v>2158</v>
      </c>
      <c r="B2025" s="2" t="s">
        <v>319</v>
      </c>
      <c r="C2025" s="2">
        <v>27620</v>
      </c>
      <c r="D2025" s="2">
        <v>0.84110000000000007</v>
      </c>
      <c r="E2025" s="2" t="str">
        <f>VLOOKUP(A2025, Sheet3!$J$1:$K$3273, 2, FALSE)</f>
        <v>Urban</v>
      </c>
    </row>
    <row r="2026" spans="1:5" x14ac:dyDescent="0.25">
      <c r="A2026" s="2" t="s">
        <v>2389</v>
      </c>
      <c r="B2026" s="2" t="s">
        <v>400</v>
      </c>
      <c r="C2026" s="2">
        <v>35614</v>
      </c>
      <c r="D2026" s="2">
        <v>1.2745</v>
      </c>
      <c r="E2026" s="2" t="str">
        <f>VLOOKUP(A2026, Sheet3!$J$1:$K$3273, 2, FALSE)</f>
        <v>Urban</v>
      </c>
    </row>
    <row r="2027" spans="1:5" x14ac:dyDescent="0.25">
      <c r="A2027" s="2" t="s">
        <v>835</v>
      </c>
      <c r="B2027" s="2" t="s">
        <v>591</v>
      </c>
      <c r="C2027" s="2">
        <v>5</v>
      </c>
      <c r="D2027" s="2">
        <v>1.2890000000000001</v>
      </c>
      <c r="E2027" s="2" t="str">
        <f>VLOOKUP(A2027, Sheet3!$J$1:$K$3273, 2, FALSE)</f>
        <v>Rural</v>
      </c>
    </row>
    <row r="2028" spans="1:5" x14ac:dyDescent="0.25">
      <c r="A2028" s="2" t="s">
        <v>1472</v>
      </c>
      <c r="B2028" s="2" t="s">
        <v>602</v>
      </c>
      <c r="C2028" s="2">
        <v>16</v>
      </c>
      <c r="D2028" s="2">
        <v>0.84020000000000006</v>
      </c>
      <c r="E2028" s="2" t="str">
        <f>VLOOKUP(A2028, Sheet3!$J$1:$K$3273, 2, FALSE)</f>
        <v>Rural</v>
      </c>
    </row>
    <row r="2029" spans="1:5" x14ac:dyDescent="0.25">
      <c r="A2029" s="2" t="s">
        <v>3653</v>
      </c>
      <c r="B2029" s="2" t="s">
        <v>386</v>
      </c>
      <c r="C2029" s="2">
        <v>34060</v>
      </c>
      <c r="D2029" s="2">
        <v>0.82369999999999999</v>
      </c>
      <c r="E2029" s="2" t="str">
        <f>VLOOKUP(A2029, Sheet3!$J$1:$K$3273, 2, FALSE)</f>
        <v>Urban</v>
      </c>
    </row>
    <row r="2030" spans="1:5" x14ac:dyDescent="0.25">
      <c r="A2030" s="2" t="s">
        <v>687</v>
      </c>
      <c r="B2030" s="2" t="s">
        <v>587</v>
      </c>
      <c r="C2030" s="2">
        <v>1</v>
      </c>
      <c r="D2030" s="2">
        <v>0.66420000000000001</v>
      </c>
      <c r="E2030" s="2" t="str">
        <f>VLOOKUP(A2030, Sheet3!$J$1:$K$3273, 2, FALSE)</f>
        <v>Rural</v>
      </c>
    </row>
    <row r="2031" spans="1:5" x14ac:dyDescent="0.25">
      <c r="A2031" s="2" t="s">
        <v>785</v>
      </c>
      <c r="B2031" s="2" t="s">
        <v>590</v>
      </c>
      <c r="C2031" s="2">
        <v>4</v>
      </c>
      <c r="D2031" s="2">
        <v>0.7278</v>
      </c>
      <c r="E2031" s="2" t="str">
        <f>VLOOKUP(A2031, Sheet3!$J$1:$K$3273, 2, FALSE)</f>
        <v>Rural</v>
      </c>
    </row>
    <row r="2032" spans="1:5" x14ac:dyDescent="0.25">
      <c r="A2032" s="2" t="s">
        <v>984</v>
      </c>
      <c r="B2032" s="2" t="s">
        <v>595</v>
      </c>
      <c r="C2032" s="2">
        <v>10</v>
      </c>
      <c r="D2032" s="2">
        <v>0.81900000000000006</v>
      </c>
      <c r="E2032" s="2" t="str">
        <f>VLOOKUP(A2032, Sheet3!$J$1:$K$3273, 2, FALSE)</f>
        <v>Rural</v>
      </c>
    </row>
    <row r="2033" spans="1:5" x14ac:dyDescent="0.25">
      <c r="A2033" s="2" t="s">
        <v>1109</v>
      </c>
      <c r="B2033" s="2" t="s">
        <v>545</v>
      </c>
      <c r="C2033" s="2">
        <v>31420</v>
      </c>
      <c r="D2033" s="2">
        <v>0.85130000000000006</v>
      </c>
      <c r="E2033" s="2" t="str">
        <f>VLOOKUP(A2033, Sheet3!$J$1:$K$3273, 2, FALSE)</f>
        <v>Urban</v>
      </c>
    </row>
    <row r="2034" spans="1:5" x14ac:dyDescent="0.25">
      <c r="A2034" s="2" t="s">
        <v>1473</v>
      </c>
      <c r="B2034" s="2" t="s">
        <v>602</v>
      </c>
      <c r="C2034" s="2">
        <v>16</v>
      </c>
      <c r="D2034" s="2">
        <v>0.84020000000000006</v>
      </c>
      <c r="E2034" s="2" t="str">
        <f>VLOOKUP(A2034, Sheet3!$J$1:$K$3273, 2, FALSE)</f>
        <v>Rural</v>
      </c>
    </row>
    <row r="2035" spans="1:5" x14ac:dyDescent="0.25">
      <c r="A2035" s="2" t="s">
        <v>1280</v>
      </c>
      <c r="B2035" s="2" t="s">
        <v>456</v>
      </c>
      <c r="C2035" s="2">
        <v>41180</v>
      </c>
      <c r="D2035" s="2">
        <v>0.93890000000000007</v>
      </c>
      <c r="E2035" s="2" t="str">
        <f>VLOOKUP(A2035, Sheet3!$J$1:$K$3273, 2, FALSE)</f>
        <v>Urban</v>
      </c>
    </row>
    <row r="2036" spans="1:5" x14ac:dyDescent="0.25">
      <c r="A2036" s="2" t="s">
        <v>1367</v>
      </c>
      <c r="B2036" s="2" t="s">
        <v>179</v>
      </c>
      <c r="C2036" s="2">
        <v>14020</v>
      </c>
      <c r="D2036" s="2">
        <v>0.88100000000000001</v>
      </c>
      <c r="E2036" s="2" t="str">
        <f>VLOOKUP(A2036, Sheet3!$J$1:$K$3273, 2, FALSE)</f>
        <v>Urban</v>
      </c>
    </row>
    <row r="2037" spans="1:5" x14ac:dyDescent="0.25">
      <c r="A2037" s="2" t="s">
        <v>1694</v>
      </c>
      <c r="B2037" s="2" t="s">
        <v>604</v>
      </c>
      <c r="C2037" s="2">
        <v>18</v>
      </c>
      <c r="D2037" s="2">
        <v>0.79810000000000003</v>
      </c>
      <c r="E2037" s="2" t="str">
        <f>VLOOKUP(A2037, Sheet3!$J$1:$K$3273, 2, FALSE)</f>
        <v>Rural</v>
      </c>
    </row>
    <row r="2038" spans="1:5" x14ac:dyDescent="0.25">
      <c r="A2038" s="2" t="s">
        <v>383</v>
      </c>
      <c r="B2038" s="2" t="s">
        <v>383</v>
      </c>
      <c r="C2038" s="2">
        <v>33780</v>
      </c>
      <c r="D2038" s="2">
        <v>0.89270000000000005</v>
      </c>
      <c r="E2038" s="2" t="str">
        <f>VLOOKUP(A2038, Sheet3!$J$1:$K$3273, 2, FALSE)</f>
        <v>Urban</v>
      </c>
    </row>
    <row r="2039" spans="1:5" x14ac:dyDescent="0.25">
      <c r="A2039" s="2" t="s">
        <v>2159</v>
      </c>
      <c r="B2039" s="2" t="s">
        <v>612</v>
      </c>
      <c r="C2039" s="2">
        <v>26</v>
      </c>
      <c r="D2039" s="2">
        <v>0.78550000000000009</v>
      </c>
      <c r="E2039" s="2" t="str">
        <f>VLOOKUP(A2039, Sheet3!$J$1:$K$3273, 2, FALSE)</f>
        <v>Rural</v>
      </c>
    </row>
    <row r="2040" spans="1:5" x14ac:dyDescent="0.25">
      <c r="A2040" s="2" t="s">
        <v>2056</v>
      </c>
      <c r="B2040" s="2" t="s">
        <v>611</v>
      </c>
      <c r="C2040" s="2">
        <v>25</v>
      </c>
      <c r="D2040" s="2">
        <v>0.74970000000000003</v>
      </c>
      <c r="E2040" s="2" t="str">
        <f>VLOOKUP(A2040, Sheet3!$J$1:$K$3273, 2, FALSE)</f>
        <v>Rural</v>
      </c>
    </row>
    <row r="2041" spans="1:5" x14ac:dyDescent="0.25">
      <c r="A2041" s="2" t="s">
        <v>2457</v>
      </c>
      <c r="B2041" s="2" t="s">
        <v>446</v>
      </c>
      <c r="C2041" s="2">
        <v>40380</v>
      </c>
      <c r="D2041" s="2">
        <v>0.84660000000000002</v>
      </c>
      <c r="E2041" s="2" t="str">
        <f>VLOOKUP(A2041, Sheet3!$J$1:$K$3273, 2, FALSE)</f>
        <v>Urban</v>
      </c>
    </row>
    <row r="2042" spans="1:5" x14ac:dyDescent="0.25">
      <c r="A2042" s="2" t="s">
        <v>2700</v>
      </c>
      <c r="B2042" s="2" t="s">
        <v>622</v>
      </c>
      <c r="C2042" s="2">
        <v>36</v>
      </c>
      <c r="D2042" s="2">
        <v>0.81040000000000001</v>
      </c>
      <c r="E2042" s="2" t="str">
        <f>VLOOKUP(A2042, Sheet3!$J$1:$K$3273, 2, FALSE)</f>
        <v>Rural</v>
      </c>
    </row>
    <row r="2043" spans="1:5" x14ac:dyDescent="0.25">
      <c r="A2043" s="2" t="s">
        <v>2886</v>
      </c>
      <c r="B2043" s="2" t="s">
        <v>246</v>
      </c>
      <c r="C2043" s="2">
        <v>20700</v>
      </c>
      <c r="D2043" s="2">
        <v>0.95250000000000001</v>
      </c>
      <c r="E2043" s="2" t="str">
        <f>VLOOKUP(A2043, Sheet3!$J$1:$K$3273, 2, FALSE)</f>
        <v>Urban</v>
      </c>
    </row>
    <row r="2044" spans="1:5" x14ac:dyDescent="0.25">
      <c r="A2044" s="2" t="s">
        <v>3157</v>
      </c>
      <c r="B2044" s="2" t="s">
        <v>630</v>
      </c>
      <c r="C2044" s="2">
        <v>44</v>
      </c>
      <c r="D2044" s="2">
        <v>0.70760000000000001</v>
      </c>
      <c r="E2044" s="2" t="str">
        <f>VLOOKUP(A2044, Sheet3!$J$1:$K$3273, 2, FALSE)</f>
        <v>Rural</v>
      </c>
    </row>
    <row r="2045" spans="1:5" x14ac:dyDescent="0.25">
      <c r="A2045" s="2" t="s">
        <v>3718</v>
      </c>
      <c r="B2045" s="2" t="s">
        <v>637</v>
      </c>
      <c r="C2045" s="2">
        <v>52</v>
      </c>
      <c r="D2045" s="2">
        <v>0.8832000000000001</v>
      </c>
      <c r="E2045" s="2" t="str">
        <f>VLOOKUP(A2045, Sheet3!$J$1:$K$3273, 2, FALSE)</f>
        <v>Rural</v>
      </c>
    </row>
    <row r="2046" spans="1:5" x14ac:dyDescent="0.25">
      <c r="A2046" s="2" t="s">
        <v>3654</v>
      </c>
      <c r="B2046" s="2" t="s">
        <v>636</v>
      </c>
      <c r="C2046" s="2">
        <v>51</v>
      </c>
      <c r="D2046" s="2">
        <v>0.73</v>
      </c>
      <c r="E2046" s="2" t="str">
        <f>VLOOKUP(A2046, Sheet3!$J$1:$K$3273, 2, FALSE)</f>
        <v>Rural</v>
      </c>
    </row>
    <row r="2047" spans="1:5" x14ac:dyDescent="0.25">
      <c r="A2047" s="2" t="s">
        <v>3356</v>
      </c>
      <c r="B2047" s="2" t="s">
        <v>631</v>
      </c>
      <c r="C2047" s="2">
        <v>45</v>
      </c>
      <c r="D2047" s="2">
        <v>0.81310000000000004</v>
      </c>
      <c r="E2047" s="2" t="str">
        <f>VLOOKUP(A2047, Sheet3!$J$1:$K$3273, 2, FALSE)</f>
        <v>Rural</v>
      </c>
    </row>
    <row r="2048" spans="1:5" x14ac:dyDescent="0.25">
      <c r="A2048" s="2" t="s">
        <v>1900</v>
      </c>
      <c r="B2048" s="2" t="s">
        <v>283</v>
      </c>
      <c r="C2048" s="2">
        <v>24340</v>
      </c>
      <c r="D2048" s="2">
        <v>0.88160000000000005</v>
      </c>
      <c r="E2048" s="2" t="str">
        <f>VLOOKUP(A2048, Sheet3!$J$1:$K$3273, 2, FALSE)</f>
        <v>Urban</v>
      </c>
    </row>
    <row r="2049" spans="1:5" x14ac:dyDescent="0.25">
      <c r="A2049" s="2" t="s">
        <v>836</v>
      </c>
      <c r="B2049" s="2" t="s">
        <v>458</v>
      </c>
      <c r="C2049" s="2">
        <v>41500</v>
      </c>
      <c r="D2049" s="2">
        <v>1.7866000000000002</v>
      </c>
      <c r="E2049" s="2" t="str">
        <f>VLOOKUP(A2049, Sheet3!$J$1:$K$3273, 2, FALSE)</f>
        <v>Urban</v>
      </c>
    </row>
    <row r="2050" spans="1:5" x14ac:dyDescent="0.25">
      <c r="A2050" s="2" t="s">
        <v>907</v>
      </c>
      <c r="B2050" s="2" t="s">
        <v>592</v>
      </c>
      <c r="C2050" s="2">
        <v>6</v>
      </c>
      <c r="D2050" s="2">
        <v>1.0081</v>
      </c>
      <c r="E2050" s="2" t="str">
        <f>VLOOKUP(A2050, Sheet3!$J$1:$K$3273, 2, FALSE)</f>
        <v>Rural</v>
      </c>
    </row>
    <row r="2051" spans="1:5" x14ac:dyDescent="0.25">
      <c r="A2051" s="2" t="s">
        <v>384</v>
      </c>
      <c r="B2051" s="2" t="s">
        <v>384</v>
      </c>
      <c r="C2051" s="2">
        <v>33860</v>
      </c>
      <c r="D2051" s="2">
        <v>0.75670000000000004</v>
      </c>
      <c r="E2051" s="2" t="str">
        <f>VLOOKUP(A2051, Sheet3!$J$1:$K$3273, 2, FALSE)</f>
        <v>Urban</v>
      </c>
    </row>
    <row r="2052" spans="1:5" x14ac:dyDescent="0.25">
      <c r="A2052" s="2" t="s">
        <v>786</v>
      </c>
      <c r="B2052" s="2" t="s">
        <v>590</v>
      </c>
      <c r="C2052" s="2">
        <v>4</v>
      </c>
      <c r="D2052" s="2">
        <v>0.7278</v>
      </c>
      <c r="E2052" s="2" t="str">
        <f>VLOOKUP(A2052, Sheet3!$J$1:$K$3273, 2, FALSE)</f>
        <v>Rural</v>
      </c>
    </row>
    <row r="2053" spans="1:5" x14ac:dyDescent="0.25">
      <c r="A2053" s="2" t="s">
        <v>1110</v>
      </c>
      <c r="B2053" s="2" t="s">
        <v>596</v>
      </c>
      <c r="C2053" s="2">
        <v>11</v>
      </c>
      <c r="D2053" s="2">
        <v>0.74040000000000006</v>
      </c>
      <c r="E2053" s="2" t="str">
        <f>VLOOKUP(A2053, Sheet3!$J$1:$K$3273, 2, FALSE)</f>
        <v>Rural</v>
      </c>
    </row>
    <row r="2054" spans="1:5" x14ac:dyDescent="0.25">
      <c r="A2054" s="2" t="s">
        <v>1474</v>
      </c>
      <c r="B2054" s="2" t="s">
        <v>602</v>
      </c>
      <c r="C2054" s="2">
        <v>16</v>
      </c>
      <c r="D2054" s="2">
        <v>0.84020000000000006</v>
      </c>
      <c r="E2054" s="2" t="str">
        <f>VLOOKUP(A2054, Sheet3!$J$1:$K$3273, 2, FALSE)</f>
        <v>Rural</v>
      </c>
    </row>
    <row r="2055" spans="1:5" x14ac:dyDescent="0.25">
      <c r="A2055" s="2" t="s">
        <v>1281</v>
      </c>
      <c r="B2055" s="2" t="s">
        <v>600</v>
      </c>
      <c r="C2055" s="2">
        <v>14</v>
      </c>
      <c r="D2055" s="2">
        <v>0.82420000000000004</v>
      </c>
      <c r="E2055" s="2" t="str">
        <f>VLOOKUP(A2055, Sheet3!$J$1:$K$3273, 2, FALSE)</f>
        <v>Rural</v>
      </c>
    </row>
    <row r="2056" spans="1:5" x14ac:dyDescent="0.25">
      <c r="A2056" s="2" t="s">
        <v>1368</v>
      </c>
      <c r="B2056" s="2" t="s">
        <v>601</v>
      </c>
      <c r="C2056" s="2">
        <v>15</v>
      </c>
      <c r="D2056" s="2">
        <v>0.83190000000000008</v>
      </c>
      <c r="E2056" s="2" t="str">
        <f>VLOOKUP(A2056, Sheet3!$J$1:$K$3273, 2, FALSE)</f>
        <v>Rural</v>
      </c>
    </row>
    <row r="2057" spans="1:5" x14ac:dyDescent="0.25">
      <c r="A2057" s="2" t="s">
        <v>1567</v>
      </c>
      <c r="B2057" s="2" t="s">
        <v>603</v>
      </c>
      <c r="C2057" s="2">
        <v>17</v>
      </c>
      <c r="D2057" s="2">
        <v>0.76670000000000005</v>
      </c>
      <c r="E2057" s="2" t="str">
        <f>VLOOKUP(A2057, Sheet3!$J$1:$K$3273, 2, FALSE)</f>
        <v>Rural</v>
      </c>
    </row>
    <row r="2058" spans="1:5" x14ac:dyDescent="0.25">
      <c r="A2058" s="2" t="s">
        <v>1695</v>
      </c>
      <c r="B2058" s="2" t="s">
        <v>604</v>
      </c>
      <c r="C2058" s="2">
        <v>18</v>
      </c>
      <c r="D2058" s="2">
        <v>0.79810000000000003</v>
      </c>
      <c r="E2058" s="2" t="str">
        <f>VLOOKUP(A2058, Sheet3!$J$1:$K$3273, 2, FALSE)</f>
        <v>Rural</v>
      </c>
    </row>
    <row r="2059" spans="1:5" x14ac:dyDescent="0.25">
      <c r="A2059" s="2" t="s">
        <v>1822</v>
      </c>
      <c r="B2059" s="2" t="s">
        <v>483</v>
      </c>
      <c r="C2059" s="2">
        <v>43524</v>
      </c>
      <c r="D2059" s="2">
        <v>0.98530000000000006</v>
      </c>
      <c r="E2059" s="2" t="str">
        <f>VLOOKUP(A2059, Sheet3!$J$1:$K$3273, 2, FALSE)</f>
        <v>Urban</v>
      </c>
    </row>
    <row r="2060" spans="1:5" x14ac:dyDescent="0.25">
      <c r="A2060" s="2" t="s">
        <v>2160</v>
      </c>
      <c r="B2060" s="2" t="s">
        <v>612</v>
      </c>
      <c r="C2060" s="2">
        <v>26</v>
      </c>
      <c r="D2060" s="2">
        <v>0.78550000000000009</v>
      </c>
      <c r="E2060" s="2" t="str">
        <f>VLOOKUP(A2060, Sheet3!$J$1:$K$3273, 2, FALSE)</f>
        <v>Rural</v>
      </c>
    </row>
    <row r="2061" spans="1:5" x14ac:dyDescent="0.25">
      <c r="A2061" s="2" t="s">
        <v>2057</v>
      </c>
      <c r="B2061" s="2" t="s">
        <v>611</v>
      </c>
      <c r="C2061" s="2">
        <v>25</v>
      </c>
      <c r="D2061" s="2">
        <v>0.74970000000000003</v>
      </c>
      <c r="E2061" s="2" t="str">
        <f>VLOOKUP(A2061, Sheet3!$J$1:$K$3273, 2, FALSE)</f>
        <v>Rural</v>
      </c>
    </row>
    <row r="2062" spans="1:5" x14ac:dyDescent="0.25">
      <c r="A2062" s="2" t="s">
        <v>2553</v>
      </c>
      <c r="B2062" s="2" t="s">
        <v>620</v>
      </c>
      <c r="C2062" s="2">
        <v>34</v>
      </c>
      <c r="D2062" s="2">
        <v>0.77980000000000005</v>
      </c>
      <c r="E2062" s="2" t="str">
        <f>VLOOKUP(A2062, Sheet3!$J$1:$K$3273, 2, FALSE)</f>
        <v>Rural</v>
      </c>
    </row>
    <row r="2063" spans="1:5" x14ac:dyDescent="0.25">
      <c r="A2063" s="2" t="s">
        <v>2458</v>
      </c>
      <c r="B2063" s="2" t="s">
        <v>619</v>
      </c>
      <c r="C2063" s="2">
        <v>33</v>
      </c>
      <c r="D2063" s="2">
        <v>0.8448</v>
      </c>
      <c r="E2063" s="2" t="str">
        <f>VLOOKUP(A2063, Sheet3!$J$1:$K$3273, 2, FALSE)</f>
        <v>Rural</v>
      </c>
    </row>
    <row r="2064" spans="1:5" x14ac:dyDescent="0.25">
      <c r="A2064" s="2" t="s">
        <v>2701</v>
      </c>
      <c r="B2064" s="2" t="s">
        <v>233</v>
      </c>
      <c r="C2064" s="2">
        <v>19380</v>
      </c>
      <c r="D2064" s="2">
        <v>0.93780000000000008</v>
      </c>
      <c r="E2064" s="2" t="str">
        <f>VLOOKUP(A2064, Sheet3!$J$1:$K$3273, 2, FALSE)</f>
        <v>Urban</v>
      </c>
    </row>
    <row r="2065" spans="1:5" x14ac:dyDescent="0.25">
      <c r="A2065" s="2" t="s">
        <v>2887</v>
      </c>
      <c r="B2065" s="2" t="s">
        <v>385</v>
      </c>
      <c r="C2065" s="2">
        <v>33874</v>
      </c>
      <c r="D2065" s="2">
        <v>0.9900000000000001</v>
      </c>
      <c r="E2065" s="2" t="str">
        <f>VLOOKUP(A2065, Sheet3!$J$1:$K$3273, 2, FALSE)</f>
        <v>Urban</v>
      </c>
    </row>
    <row r="2066" spans="1:5" x14ac:dyDescent="0.25">
      <c r="A2066" s="2" t="s">
        <v>3158</v>
      </c>
      <c r="B2066" s="2" t="s">
        <v>213</v>
      </c>
      <c r="C2066" s="2">
        <v>17300</v>
      </c>
      <c r="D2066" s="2">
        <v>0.75180000000000002</v>
      </c>
      <c r="E2066" s="2" t="str">
        <f>VLOOKUP(A2066, Sheet3!$J$1:$K$3273, 2, FALSE)</f>
        <v>Urban</v>
      </c>
    </row>
    <row r="2067" spans="1:5" x14ac:dyDescent="0.25">
      <c r="A2067" s="2" t="s">
        <v>3357</v>
      </c>
      <c r="B2067" s="2" t="s">
        <v>306</v>
      </c>
      <c r="C2067" s="2">
        <v>26420</v>
      </c>
      <c r="D2067" s="2">
        <v>1.0018</v>
      </c>
      <c r="E2067" s="2" t="str">
        <f>VLOOKUP(A2067, Sheet3!$J$1:$K$3273, 2, FALSE)</f>
        <v>Urban</v>
      </c>
    </row>
    <row r="2068" spans="1:5" x14ac:dyDescent="0.25">
      <c r="A2068" s="2" t="s">
        <v>3550</v>
      </c>
      <c r="B2068" s="2" t="s">
        <v>177</v>
      </c>
      <c r="C2068" s="2">
        <v>13980</v>
      </c>
      <c r="D2068" s="2">
        <v>0.8669</v>
      </c>
      <c r="E2068" s="2" t="str">
        <f>VLOOKUP(A2068, Sheet3!$J$1:$K$3273, 2, FALSE)</f>
        <v>Urban</v>
      </c>
    </row>
    <row r="2069" spans="1:5" x14ac:dyDescent="0.25">
      <c r="A2069" s="2" t="s">
        <v>1901</v>
      </c>
      <c r="B2069" s="2" t="s">
        <v>609</v>
      </c>
      <c r="C2069" s="2">
        <v>23</v>
      </c>
      <c r="D2069" s="2">
        <v>0.83679999999999999</v>
      </c>
      <c r="E2069" s="2" t="str">
        <f>VLOOKUP(A2069, Sheet3!$J$1:$K$3273, 2, FALSE)</f>
        <v>Rural</v>
      </c>
    </row>
    <row r="2070" spans="1:5" x14ac:dyDescent="0.25">
      <c r="A2070" s="2" t="s">
        <v>2888</v>
      </c>
      <c r="B2070" s="2" t="s">
        <v>180</v>
      </c>
      <c r="C2070" s="2">
        <v>14100</v>
      </c>
      <c r="D2070" s="2">
        <v>0.8891</v>
      </c>
      <c r="E2070" s="2" t="str">
        <f>VLOOKUP(A2070, Sheet3!$J$1:$K$3273, 2, FALSE)</f>
        <v>Urban</v>
      </c>
    </row>
    <row r="2071" spans="1:5" x14ac:dyDescent="0.25">
      <c r="A2071" s="2" t="s">
        <v>908</v>
      </c>
      <c r="B2071" s="2" t="s">
        <v>592</v>
      </c>
      <c r="C2071" s="2">
        <v>6</v>
      </c>
      <c r="D2071" s="2">
        <v>1.0081</v>
      </c>
      <c r="E2071" s="2" t="str">
        <f>VLOOKUP(A2071, Sheet3!$J$1:$K$3273, 2, FALSE)</f>
        <v>Rural</v>
      </c>
    </row>
    <row r="2072" spans="1:5" x14ac:dyDescent="0.25">
      <c r="A2072" s="2" t="s">
        <v>3080</v>
      </c>
      <c r="B2072" s="2" t="s">
        <v>629</v>
      </c>
      <c r="C2072" s="2">
        <v>43</v>
      </c>
      <c r="D2072" s="2">
        <v>0.78860000000000008</v>
      </c>
      <c r="E2072" s="2" t="str">
        <f>VLOOKUP(A2072, Sheet3!$J$1:$K$3273, 2, FALSE)</f>
        <v>Rural</v>
      </c>
    </row>
    <row r="2073" spans="1:5" x14ac:dyDescent="0.25">
      <c r="A2073" s="2" t="s">
        <v>2554</v>
      </c>
      <c r="B2073" s="2" t="s">
        <v>620</v>
      </c>
      <c r="C2073" s="2">
        <v>34</v>
      </c>
      <c r="D2073" s="2">
        <v>0.77980000000000005</v>
      </c>
      <c r="E2073" s="2" t="str">
        <f>VLOOKUP(A2073, Sheet3!$J$1:$K$3273, 2, FALSE)</f>
        <v>Rural</v>
      </c>
    </row>
    <row r="2074" spans="1:5" x14ac:dyDescent="0.25">
      <c r="A2074" s="2" t="s">
        <v>3159</v>
      </c>
      <c r="B2074" s="2" t="s">
        <v>630</v>
      </c>
      <c r="C2074" s="2">
        <v>44</v>
      </c>
      <c r="D2074" s="2">
        <v>0.70760000000000001</v>
      </c>
      <c r="E2074" s="2" t="str">
        <f>VLOOKUP(A2074, Sheet3!$J$1:$K$3273, 2, FALSE)</f>
        <v>Rural</v>
      </c>
    </row>
    <row r="2075" spans="1:5" x14ac:dyDescent="0.25">
      <c r="A2075" s="2" t="s">
        <v>3358</v>
      </c>
      <c r="B2075" s="2" t="s">
        <v>631</v>
      </c>
      <c r="C2075" s="2">
        <v>45</v>
      </c>
      <c r="D2075" s="2">
        <v>0.81310000000000004</v>
      </c>
      <c r="E2075" s="2" t="str">
        <f>VLOOKUP(A2075, Sheet3!$J$1:$K$3273, 2, FALSE)</f>
        <v>Rural</v>
      </c>
    </row>
    <row r="2076" spans="1:5" x14ac:dyDescent="0.25">
      <c r="A2076" s="2" t="s">
        <v>2416</v>
      </c>
      <c r="B2076" s="2" t="s">
        <v>618</v>
      </c>
      <c r="C2076" s="2">
        <v>32</v>
      </c>
      <c r="D2076" s="2">
        <v>0.87709999999999999</v>
      </c>
      <c r="E2076" s="2" t="str">
        <f>VLOOKUP(A2076, Sheet3!$J$1:$K$3273, 2, FALSE)</f>
        <v>Rural</v>
      </c>
    </row>
    <row r="2077" spans="1:5" x14ac:dyDescent="0.25">
      <c r="A2077" s="2" t="s">
        <v>1761</v>
      </c>
      <c r="B2077" s="2" t="s">
        <v>605</v>
      </c>
      <c r="C2077" s="2">
        <v>19</v>
      </c>
      <c r="D2077" s="2">
        <v>0.6956</v>
      </c>
      <c r="E2077" s="2" t="str">
        <f>VLOOKUP(A2077, Sheet3!$J$1:$K$3273, 2, FALSE)</f>
        <v>Rural</v>
      </c>
    </row>
    <row r="2078" spans="1:5" x14ac:dyDescent="0.25">
      <c r="A2078" s="2" t="s">
        <v>688</v>
      </c>
      <c r="B2078" s="2" t="s">
        <v>234</v>
      </c>
      <c r="C2078" s="2">
        <v>19460</v>
      </c>
      <c r="D2078" s="2">
        <v>0.66100000000000003</v>
      </c>
      <c r="E2078" s="2" t="str">
        <f>VLOOKUP(A2078, Sheet3!$J$1:$K$3273, 2, FALSE)</f>
        <v>Urban</v>
      </c>
    </row>
    <row r="2079" spans="1:5" x14ac:dyDescent="0.25">
      <c r="A2079" s="2" t="s">
        <v>909</v>
      </c>
      <c r="B2079" s="2" t="s">
        <v>592</v>
      </c>
      <c r="C2079" s="2">
        <v>6</v>
      </c>
      <c r="D2079" s="2">
        <v>1.0081</v>
      </c>
      <c r="E2079" s="2" t="str">
        <f>VLOOKUP(A2079, Sheet3!$J$1:$K$3273, 2, FALSE)</f>
        <v>Rural</v>
      </c>
    </row>
    <row r="2080" spans="1:5" x14ac:dyDescent="0.25">
      <c r="A2080" s="2" t="s">
        <v>1111</v>
      </c>
      <c r="B2080" s="2" t="s">
        <v>157</v>
      </c>
      <c r="C2080" s="2">
        <v>12060</v>
      </c>
      <c r="D2080" s="2">
        <v>0.93710000000000004</v>
      </c>
      <c r="E2080" s="2" t="str">
        <f>VLOOKUP(A2080, Sheet3!$J$1:$K$3273, 2, FALSE)</f>
        <v>Urban</v>
      </c>
    </row>
    <row r="2081" spans="1:5" x14ac:dyDescent="0.25">
      <c r="A2081" s="2" t="s">
        <v>1282</v>
      </c>
      <c r="B2081" s="2" t="s">
        <v>600</v>
      </c>
      <c r="C2081" s="2">
        <v>14</v>
      </c>
      <c r="D2081" s="2">
        <v>0.82420000000000004</v>
      </c>
      <c r="E2081" s="2" t="str">
        <f>VLOOKUP(A2081, Sheet3!$J$1:$K$3273, 2, FALSE)</f>
        <v>Rural</v>
      </c>
    </row>
    <row r="2082" spans="1:5" x14ac:dyDescent="0.25">
      <c r="A2082" s="2" t="s">
        <v>1369</v>
      </c>
      <c r="B2082" s="2" t="s">
        <v>310</v>
      </c>
      <c r="C2082" s="2">
        <v>26900</v>
      </c>
      <c r="D2082" s="2">
        <v>1.0105999999999999</v>
      </c>
      <c r="E2082" s="2" t="str">
        <f>VLOOKUP(A2082, Sheet3!$J$1:$K$3273, 2, FALSE)</f>
        <v>Urban</v>
      </c>
    </row>
    <row r="2083" spans="1:5" x14ac:dyDescent="0.25">
      <c r="A2083" s="2" t="s">
        <v>1696</v>
      </c>
      <c r="B2083" s="2" t="s">
        <v>604</v>
      </c>
      <c r="C2083" s="2">
        <v>18</v>
      </c>
      <c r="D2083" s="2">
        <v>0.79810000000000003</v>
      </c>
      <c r="E2083" s="2" t="str">
        <f>VLOOKUP(A2083, Sheet3!$J$1:$K$3273, 2, FALSE)</f>
        <v>Rural</v>
      </c>
    </row>
    <row r="2084" spans="1:5" x14ac:dyDescent="0.25">
      <c r="A2084" s="2" t="s">
        <v>2161</v>
      </c>
      <c r="B2084" s="2" t="s">
        <v>612</v>
      </c>
      <c r="C2084" s="2">
        <v>26</v>
      </c>
      <c r="D2084" s="2">
        <v>0.78550000000000009</v>
      </c>
      <c r="E2084" s="2" t="str">
        <f>VLOOKUP(A2084, Sheet3!$J$1:$K$3273, 2, FALSE)</f>
        <v>Rural</v>
      </c>
    </row>
    <row r="2085" spans="1:5" x14ac:dyDescent="0.25">
      <c r="A2085" s="2" t="s">
        <v>2702</v>
      </c>
      <c r="B2085" s="2" t="s">
        <v>622</v>
      </c>
      <c r="C2085" s="2">
        <v>36</v>
      </c>
      <c r="D2085" s="2">
        <v>0.81040000000000001</v>
      </c>
      <c r="E2085" s="2" t="str">
        <f>VLOOKUP(A2085, Sheet3!$J$1:$K$3273, 2, FALSE)</f>
        <v>Rural</v>
      </c>
    </row>
    <row r="2086" spans="1:5" x14ac:dyDescent="0.25">
      <c r="A2086" s="2" t="s">
        <v>3160</v>
      </c>
      <c r="B2086" s="2" t="s">
        <v>332</v>
      </c>
      <c r="C2086" s="2">
        <v>28940</v>
      </c>
      <c r="D2086" s="2">
        <v>0.71689999999999998</v>
      </c>
      <c r="E2086" s="2" t="str">
        <f>VLOOKUP(A2086, Sheet3!$J$1:$K$3273, 2, FALSE)</f>
        <v>Urban</v>
      </c>
    </row>
    <row r="2087" spans="1:5" x14ac:dyDescent="0.25">
      <c r="A2087" s="2" t="s">
        <v>3454</v>
      </c>
      <c r="B2087" s="2" t="s">
        <v>408</v>
      </c>
      <c r="C2087" s="2">
        <v>36260</v>
      </c>
      <c r="D2087" s="2">
        <v>0.90040000000000009</v>
      </c>
      <c r="E2087" s="2" t="str">
        <f>VLOOKUP(A2087, Sheet3!$J$1:$K$3273, 2, FALSE)</f>
        <v>Urban</v>
      </c>
    </row>
    <row r="2088" spans="1:5" x14ac:dyDescent="0.25">
      <c r="A2088" s="2" t="s">
        <v>3655</v>
      </c>
      <c r="B2088" s="2" t="s">
        <v>636</v>
      </c>
      <c r="C2088" s="2">
        <v>51</v>
      </c>
      <c r="D2088" s="2">
        <v>0.73</v>
      </c>
      <c r="E2088" s="2" t="str">
        <f>VLOOKUP(A2088, Sheet3!$J$1:$K$3273, 2, FALSE)</f>
        <v>Rural</v>
      </c>
    </row>
    <row r="2089" spans="1:5" x14ac:dyDescent="0.25">
      <c r="A2089" s="2" t="s">
        <v>2957</v>
      </c>
      <c r="B2089" s="2" t="s">
        <v>467</v>
      </c>
      <c r="C2089" s="2">
        <v>41980</v>
      </c>
      <c r="D2089" s="2">
        <v>0.41860000000000003</v>
      </c>
      <c r="E2089" s="2" t="str">
        <f>VLOOKUP(A2089, Sheet3!$J$1:$K$3273, 2, FALSE)</f>
        <v>Urban</v>
      </c>
    </row>
    <row r="2090" spans="1:5" x14ac:dyDescent="0.25">
      <c r="A2090" s="2" t="s">
        <v>2320</v>
      </c>
      <c r="B2090" s="2" t="s">
        <v>614</v>
      </c>
      <c r="C2090" s="2">
        <v>28</v>
      </c>
      <c r="D2090" s="2">
        <v>0.89340000000000008</v>
      </c>
      <c r="E2090" s="2" t="str">
        <f>VLOOKUP(A2090, Sheet3!$J$1:$K$3273, 2, FALSE)</f>
        <v>Rural</v>
      </c>
    </row>
    <row r="2091" spans="1:5" x14ac:dyDescent="0.25">
      <c r="A2091" s="2" t="s">
        <v>1568</v>
      </c>
      <c r="B2091" s="2" t="s">
        <v>603</v>
      </c>
      <c r="C2091" s="2">
        <v>17</v>
      </c>
      <c r="D2091" s="2">
        <v>0.76670000000000005</v>
      </c>
      <c r="E2091" s="2" t="str">
        <f>VLOOKUP(A2091, Sheet3!$J$1:$K$3273, 2, FALSE)</f>
        <v>Rural</v>
      </c>
    </row>
    <row r="2092" spans="1:5" x14ac:dyDescent="0.25">
      <c r="A2092" s="2" t="s">
        <v>2390</v>
      </c>
      <c r="B2092" s="2" t="s">
        <v>396</v>
      </c>
      <c r="C2092" s="2">
        <v>35084</v>
      </c>
      <c r="D2092" s="2">
        <v>1.1113</v>
      </c>
      <c r="E2092" s="2" t="str">
        <f>VLOOKUP(A2092, Sheet3!$J$1:$K$3273, 2, FALSE)</f>
        <v>Urban</v>
      </c>
    </row>
    <row r="2093" spans="1:5" x14ac:dyDescent="0.25">
      <c r="A2093" s="2" t="s">
        <v>3359</v>
      </c>
      <c r="B2093" s="2" t="s">
        <v>631</v>
      </c>
      <c r="C2093" s="2">
        <v>45</v>
      </c>
      <c r="D2093" s="2">
        <v>0.81310000000000004</v>
      </c>
      <c r="E2093" s="2" t="str">
        <f>VLOOKUP(A2093, Sheet3!$J$1:$K$3273, 2, FALSE)</f>
        <v>Rural</v>
      </c>
    </row>
    <row r="2094" spans="1:5" x14ac:dyDescent="0.25">
      <c r="A2094" s="2" t="s">
        <v>1971</v>
      </c>
      <c r="B2094" s="2" t="s">
        <v>610</v>
      </c>
      <c r="C2094" s="2">
        <v>24</v>
      </c>
      <c r="D2094" s="2">
        <v>0.90450000000000008</v>
      </c>
      <c r="E2094" s="2" t="str">
        <f>VLOOKUP(A2094, Sheet3!$J$1:$K$3273, 2, FALSE)</f>
        <v>Rural</v>
      </c>
    </row>
    <row r="2095" spans="1:5" x14ac:dyDescent="0.25">
      <c r="A2095" s="2" t="s">
        <v>2703</v>
      </c>
      <c r="B2095" s="2" t="s">
        <v>223</v>
      </c>
      <c r="C2095" s="2">
        <v>18140</v>
      </c>
      <c r="D2095" s="2">
        <v>0.9457000000000001</v>
      </c>
      <c r="E2095" s="2" t="str">
        <f>VLOOKUP(A2095, Sheet3!$J$1:$K$3273, 2, FALSE)</f>
        <v>Urban</v>
      </c>
    </row>
    <row r="2096" spans="1:5" x14ac:dyDescent="0.25">
      <c r="A2096" s="2" t="s">
        <v>2833</v>
      </c>
      <c r="B2096" s="2" t="s">
        <v>624</v>
      </c>
      <c r="C2096" s="2">
        <v>38</v>
      </c>
      <c r="D2096" s="2">
        <v>1.0561</v>
      </c>
      <c r="E2096" s="2" t="str">
        <f>VLOOKUP(A2096, Sheet3!$J$1:$K$3273, 2, FALSE)</f>
        <v>Rural</v>
      </c>
    </row>
    <row r="2097" spans="1:5" x14ac:dyDescent="0.25">
      <c r="A2097" s="2" t="s">
        <v>1569</v>
      </c>
      <c r="B2097" s="2" t="s">
        <v>603</v>
      </c>
      <c r="C2097" s="2">
        <v>17</v>
      </c>
      <c r="D2097" s="2">
        <v>0.76670000000000005</v>
      </c>
      <c r="E2097" s="2" t="str">
        <f>VLOOKUP(A2097, Sheet3!$J$1:$K$3273, 2, FALSE)</f>
        <v>Rural</v>
      </c>
    </row>
    <row r="2098" spans="1:5" x14ac:dyDescent="0.25">
      <c r="A2098" s="2" t="s">
        <v>2621</v>
      </c>
      <c r="B2098" s="2" t="s">
        <v>176</v>
      </c>
      <c r="C2098" s="2">
        <v>13900</v>
      </c>
      <c r="D2098" s="2">
        <v>0.86470000000000002</v>
      </c>
      <c r="E2098" s="2" t="str">
        <f>VLOOKUP(A2098, Sheet3!$J$1:$K$3273, 2, FALSE)</f>
        <v>Urban</v>
      </c>
    </row>
    <row r="2099" spans="1:5" x14ac:dyDescent="0.25">
      <c r="A2099" s="2" t="s">
        <v>3360</v>
      </c>
      <c r="B2099" s="2" t="s">
        <v>631</v>
      </c>
      <c r="C2099" s="2">
        <v>45</v>
      </c>
      <c r="D2099" s="2">
        <v>0.81310000000000004</v>
      </c>
      <c r="E2099" s="2" t="str">
        <f>VLOOKUP(A2099, Sheet3!$J$1:$K$3273, 2, FALSE)</f>
        <v>Rural</v>
      </c>
    </row>
    <row r="2100" spans="1:5" x14ac:dyDescent="0.25">
      <c r="A2100" s="2" t="s">
        <v>1283</v>
      </c>
      <c r="B2100" s="2" t="s">
        <v>600</v>
      </c>
      <c r="C2100" s="2">
        <v>14</v>
      </c>
      <c r="D2100" s="2">
        <v>0.82420000000000004</v>
      </c>
      <c r="E2100" s="2" t="str">
        <f>VLOOKUP(A2100, Sheet3!$J$1:$K$3273, 2, FALSE)</f>
        <v>Rural</v>
      </c>
    </row>
    <row r="2101" spans="1:5" x14ac:dyDescent="0.25">
      <c r="A2101" s="2" t="s">
        <v>2622</v>
      </c>
      <c r="B2101" s="2" t="s">
        <v>621</v>
      </c>
      <c r="C2101" s="2">
        <v>35</v>
      </c>
      <c r="D2101" s="2">
        <v>0.85040000000000004</v>
      </c>
      <c r="E2101" s="2" t="str">
        <f>VLOOKUP(A2101, Sheet3!$J$1:$K$3273, 2, FALSE)</f>
        <v>Rural</v>
      </c>
    </row>
    <row r="2102" spans="1:5" x14ac:dyDescent="0.25">
      <c r="A2102" s="2" t="s">
        <v>1972</v>
      </c>
      <c r="B2102" s="2" t="s">
        <v>610</v>
      </c>
      <c r="C2102" s="2">
        <v>24</v>
      </c>
      <c r="D2102" s="2">
        <v>0.90450000000000008</v>
      </c>
      <c r="E2102" s="2" t="str">
        <f>VLOOKUP(A2102, Sheet3!$J$1:$K$3273, 2, FALSE)</f>
        <v>Rural</v>
      </c>
    </row>
    <row r="2103" spans="1:5" x14ac:dyDescent="0.25">
      <c r="A2103" s="2" t="s">
        <v>3793</v>
      </c>
      <c r="B2103" s="2" t="s">
        <v>611</v>
      </c>
      <c r="C2103" s="2">
        <v>25</v>
      </c>
      <c r="D2103" s="2">
        <v>0.74970000000000003</v>
      </c>
      <c r="E2103" s="3" t="s">
        <v>4</v>
      </c>
    </row>
    <row r="2104" spans="1:5" x14ac:dyDescent="0.25">
      <c r="A2104" s="2" t="s">
        <v>3795</v>
      </c>
      <c r="B2104" s="2" t="s">
        <v>613</v>
      </c>
      <c r="C2104" s="2">
        <v>27</v>
      </c>
      <c r="D2104" s="2">
        <v>0.86920000000000008</v>
      </c>
      <c r="E2104" s="3" t="s">
        <v>4</v>
      </c>
    </row>
    <row r="2105" spans="1:5" x14ac:dyDescent="0.25">
      <c r="A2105" s="2" t="s">
        <v>1697</v>
      </c>
      <c r="B2105" s="2" t="s">
        <v>604</v>
      </c>
      <c r="C2105" s="2">
        <v>18</v>
      </c>
      <c r="D2105" s="2">
        <v>0.79810000000000003</v>
      </c>
      <c r="E2105" s="2" t="str">
        <f>VLOOKUP(A2105, Sheet3!$J$1:$K$3273, 2, FALSE)</f>
        <v>Rural</v>
      </c>
    </row>
    <row r="2106" spans="1:5" x14ac:dyDescent="0.25">
      <c r="A2106" s="2" t="s">
        <v>2834</v>
      </c>
      <c r="B2106" s="2" t="s">
        <v>429</v>
      </c>
      <c r="C2106" s="2">
        <v>38900</v>
      </c>
      <c r="D2106" s="2">
        <v>1.1921000000000002</v>
      </c>
      <c r="E2106" s="2" t="str">
        <f>VLOOKUP(A2106, Sheet3!$J$1:$K$3273, 2, FALSE)</f>
        <v>Urban</v>
      </c>
    </row>
    <row r="2107" spans="1:5" x14ac:dyDescent="0.25">
      <c r="A2107" s="2" t="s">
        <v>1112</v>
      </c>
      <c r="B2107" s="2" t="s">
        <v>229</v>
      </c>
      <c r="C2107" s="2">
        <v>19140</v>
      </c>
      <c r="D2107" s="2">
        <v>0.873</v>
      </c>
      <c r="E2107" s="2" t="str">
        <f>VLOOKUP(A2107, Sheet3!$J$1:$K$3273, 2, FALSE)</f>
        <v>Urban</v>
      </c>
    </row>
    <row r="2108" spans="1:5" x14ac:dyDescent="0.25">
      <c r="A2108" s="2" t="s">
        <v>1973</v>
      </c>
      <c r="B2108" s="2" t="s">
        <v>610</v>
      </c>
      <c r="C2108" s="2">
        <v>24</v>
      </c>
      <c r="D2108" s="2">
        <v>0.90450000000000008</v>
      </c>
      <c r="E2108" s="2" t="str">
        <f>VLOOKUP(A2108, Sheet3!$J$1:$K$3273, 2, FALSE)</f>
        <v>Rural</v>
      </c>
    </row>
    <row r="2109" spans="1:5" x14ac:dyDescent="0.25">
      <c r="A2109" s="2" t="s">
        <v>2782</v>
      </c>
      <c r="B2109" s="2" t="s">
        <v>623</v>
      </c>
      <c r="C2109" s="2">
        <v>37</v>
      </c>
      <c r="D2109" s="2">
        <v>0.77029999999999998</v>
      </c>
      <c r="E2109" s="2" t="str">
        <f>VLOOKUP(A2109, Sheet3!$J$1:$K$3273, 2, FALSE)</f>
        <v>Rural</v>
      </c>
    </row>
    <row r="2110" spans="1:5" x14ac:dyDescent="0.25">
      <c r="A2110" s="2" t="s">
        <v>1475</v>
      </c>
      <c r="B2110" s="2" t="s">
        <v>602</v>
      </c>
      <c r="C2110" s="2">
        <v>16</v>
      </c>
      <c r="D2110" s="2">
        <v>0.84020000000000006</v>
      </c>
      <c r="E2110" s="2" t="str">
        <f>VLOOKUP(A2110, Sheet3!$J$1:$K$3273, 2, FALSE)</f>
        <v>Rural</v>
      </c>
    </row>
    <row r="2111" spans="1:5" x14ac:dyDescent="0.25">
      <c r="A2111" s="2" t="s">
        <v>1113</v>
      </c>
      <c r="B2111" s="2" t="s">
        <v>221</v>
      </c>
      <c r="C2111" s="2">
        <v>17980</v>
      </c>
      <c r="D2111" s="2">
        <v>0.79070000000000007</v>
      </c>
      <c r="E2111" s="2" t="str">
        <f>VLOOKUP(A2111, Sheet3!$J$1:$K$3273, 2, FALSE)</f>
        <v>Urban</v>
      </c>
    </row>
    <row r="2112" spans="1:5" x14ac:dyDescent="0.25">
      <c r="A2112" s="2" t="s">
        <v>390</v>
      </c>
      <c r="B2112" s="2" t="s">
        <v>390</v>
      </c>
      <c r="C2112" s="2">
        <v>34740</v>
      </c>
      <c r="D2112" s="2">
        <v>0.91020000000000001</v>
      </c>
      <c r="E2112" s="2" t="str">
        <f>VLOOKUP(A2112, Sheet3!$J$1:$K$3273, 2, FALSE)</f>
        <v>Urban</v>
      </c>
    </row>
    <row r="2113" spans="1:5" x14ac:dyDescent="0.25">
      <c r="A2113" s="2" t="s">
        <v>2704</v>
      </c>
      <c r="B2113" s="2" t="s">
        <v>622</v>
      </c>
      <c r="C2113" s="2">
        <v>36</v>
      </c>
      <c r="D2113" s="2">
        <v>0.81040000000000001</v>
      </c>
      <c r="E2113" s="2" t="str">
        <f>VLOOKUP(A2113, Sheet3!$J$1:$K$3273, 2, FALSE)</f>
        <v>Rural</v>
      </c>
    </row>
    <row r="2114" spans="1:5" x14ac:dyDescent="0.25">
      <c r="A2114" s="2" t="s">
        <v>2783</v>
      </c>
      <c r="B2114" s="2" t="s">
        <v>623</v>
      </c>
      <c r="C2114" s="2">
        <v>37</v>
      </c>
      <c r="D2114" s="2">
        <v>0.77029999999999998</v>
      </c>
      <c r="E2114" s="2" t="str">
        <f>VLOOKUP(A2114, Sheet3!$J$1:$K$3273, 2, FALSE)</f>
        <v>Rural</v>
      </c>
    </row>
    <row r="2115" spans="1:5" x14ac:dyDescent="0.25">
      <c r="A2115" s="2" t="s">
        <v>2236</v>
      </c>
      <c r="B2115" s="2" t="s">
        <v>613</v>
      </c>
      <c r="C2115" s="2">
        <v>27</v>
      </c>
      <c r="D2115" s="2">
        <v>0.86920000000000008</v>
      </c>
      <c r="E2115" s="2" t="str">
        <f>VLOOKUP(A2115, Sheet3!$J$1:$K$3273, 2, FALSE)</f>
        <v>Rural</v>
      </c>
    </row>
    <row r="2116" spans="1:5" x14ac:dyDescent="0.25">
      <c r="A2116" s="2" t="s">
        <v>3361</v>
      </c>
      <c r="B2116" s="2" t="s">
        <v>631</v>
      </c>
      <c r="C2116" s="2">
        <v>45</v>
      </c>
      <c r="D2116" s="2">
        <v>0.81310000000000004</v>
      </c>
      <c r="E2116" s="2" t="str">
        <f>VLOOKUP(A2116, Sheet3!$J$1:$K$3273, 2, FALSE)</f>
        <v>Rural</v>
      </c>
    </row>
    <row r="2117" spans="1:5" x14ac:dyDescent="0.25">
      <c r="A2117" s="2" t="s">
        <v>2321</v>
      </c>
      <c r="B2117" s="2" t="s">
        <v>614</v>
      </c>
      <c r="C2117" s="2">
        <v>28</v>
      </c>
      <c r="D2117" s="2">
        <v>0.89340000000000008</v>
      </c>
      <c r="E2117" s="2" t="str">
        <f>VLOOKUP(A2117, Sheet3!$J$1:$K$3273, 2, FALSE)</f>
        <v>Rural</v>
      </c>
    </row>
    <row r="2118" spans="1:5" x14ac:dyDescent="0.25">
      <c r="A2118" s="2" t="s">
        <v>1840</v>
      </c>
      <c r="B2118" s="2" t="s">
        <v>608</v>
      </c>
      <c r="C2118" s="2">
        <v>22</v>
      </c>
      <c r="D2118" s="2">
        <v>1.1059000000000001</v>
      </c>
      <c r="E2118" s="2" t="str">
        <f>VLOOKUP(A2118, Sheet3!$J$1:$K$3273, 2, FALSE)</f>
        <v>Rural</v>
      </c>
    </row>
    <row r="2119" spans="1:5" x14ac:dyDescent="0.25">
      <c r="A2119" s="2" t="s">
        <v>392</v>
      </c>
      <c r="B2119" s="2" t="s">
        <v>392</v>
      </c>
      <c r="C2119" s="2">
        <v>34900</v>
      </c>
      <c r="D2119" s="2">
        <v>1.5823</v>
      </c>
      <c r="E2119" s="2" t="str">
        <f>VLOOKUP(A2119, Sheet3!$J$1:$K$3273, 2, FALSE)</f>
        <v>Urban</v>
      </c>
    </row>
    <row r="2120" spans="1:5" x14ac:dyDescent="0.25">
      <c r="A2120" s="2" t="s">
        <v>2959</v>
      </c>
      <c r="B2120" s="2" t="s">
        <v>467</v>
      </c>
      <c r="C2120" s="2">
        <v>41980</v>
      </c>
      <c r="D2120" s="2">
        <v>0.41860000000000003</v>
      </c>
      <c r="E2120" s="2" t="str">
        <f>VLOOKUP(A2120, Sheet3!$J$1:$K$3273, 2, FALSE)</f>
        <v>Urban</v>
      </c>
    </row>
    <row r="2121" spans="1:5" x14ac:dyDescent="0.25">
      <c r="A2121" s="2" t="s">
        <v>2555</v>
      </c>
      <c r="B2121" s="2" t="s">
        <v>449</v>
      </c>
      <c r="C2121" s="2">
        <v>40580</v>
      </c>
      <c r="D2121" s="2">
        <v>0.8296</v>
      </c>
      <c r="E2121" s="2" t="str">
        <f>VLOOKUP(A2121, Sheet3!$J$1:$K$3273, 2, FALSE)</f>
        <v>Urban</v>
      </c>
    </row>
    <row r="2122" spans="1:5" x14ac:dyDescent="0.25">
      <c r="A2122" s="2" t="s">
        <v>985</v>
      </c>
      <c r="B2122" s="2" t="s">
        <v>316</v>
      </c>
      <c r="C2122" s="2">
        <v>27260</v>
      </c>
      <c r="D2122" s="2">
        <v>0.87030000000000007</v>
      </c>
      <c r="E2122" s="2" t="str">
        <f>VLOOKUP(A2122, Sheet3!$J$1:$K$3273, 2, FALSE)</f>
        <v>Urban</v>
      </c>
    </row>
    <row r="2123" spans="1:5" x14ac:dyDescent="0.25">
      <c r="A2123" s="2" t="s">
        <v>2459</v>
      </c>
      <c r="B2123" s="2" t="s">
        <v>395</v>
      </c>
      <c r="C2123" s="2">
        <v>35004</v>
      </c>
      <c r="D2123" s="2">
        <v>1.2874000000000001</v>
      </c>
      <c r="E2123" s="2" t="str">
        <f>VLOOKUP(A2123, Sheet3!$J$1:$K$3273, 2, FALSE)</f>
        <v>Urban</v>
      </c>
    </row>
    <row r="2124" spans="1:5" x14ac:dyDescent="0.25">
      <c r="A2124" s="2" t="s">
        <v>1762</v>
      </c>
      <c r="B2124" s="2" t="s">
        <v>605</v>
      </c>
      <c r="C2124" s="2">
        <v>19</v>
      </c>
      <c r="D2124" s="2">
        <v>0.6956</v>
      </c>
      <c r="E2124" s="2" t="str">
        <f>VLOOKUP(A2124, Sheet3!$J$1:$K$3273, 2, FALSE)</f>
        <v>Rural</v>
      </c>
    </row>
    <row r="2125" spans="1:5" x14ac:dyDescent="0.25">
      <c r="A2125" s="2" t="s">
        <v>3759</v>
      </c>
      <c r="B2125" s="2" t="s">
        <v>200</v>
      </c>
      <c r="C2125" s="2">
        <v>16220</v>
      </c>
      <c r="D2125" s="2">
        <v>0.96310000000000007</v>
      </c>
      <c r="E2125" s="2" t="str">
        <f>VLOOKUP(A2125, Sheet3!$J$1:$K$3273, 2, FALSE)</f>
        <v>Urban</v>
      </c>
    </row>
    <row r="2126" spans="1:5" x14ac:dyDescent="0.25">
      <c r="A2126" s="2" t="s">
        <v>733</v>
      </c>
      <c r="B2126" s="2" t="s">
        <v>589</v>
      </c>
      <c r="C2126" s="2">
        <v>3</v>
      </c>
      <c r="D2126" s="2">
        <v>0.91690000000000005</v>
      </c>
      <c r="E2126" s="2" t="str">
        <f>VLOOKUP(A2126, Sheet3!$J$1:$K$3273, 2, FALSE)</f>
        <v>Rural</v>
      </c>
    </row>
    <row r="2127" spans="1:5" x14ac:dyDescent="0.25">
      <c r="A2127" s="2" t="s">
        <v>3362</v>
      </c>
      <c r="B2127" s="2" t="s">
        <v>631</v>
      </c>
      <c r="C2127" s="2">
        <v>45</v>
      </c>
      <c r="D2127" s="2">
        <v>0.81310000000000004</v>
      </c>
      <c r="E2127" s="2" t="str">
        <f>VLOOKUP(A2127, Sheet3!$J$1:$K$3273, 2, FALSE)</f>
        <v>Rural</v>
      </c>
    </row>
    <row r="2128" spans="1:5" x14ac:dyDescent="0.25">
      <c r="A2128" s="2" t="s">
        <v>118</v>
      </c>
      <c r="B2128" s="2" t="s">
        <v>620</v>
      </c>
      <c r="C2128" s="2">
        <v>34</v>
      </c>
      <c r="D2128" s="2">
        <v>0.77980000000000005</v>
      </c>
      <c r="E2128" s="3" t="s">
        <v>4</v>
      </c>
    </row>
    <row r="2129" spans="1:5" x14ac:dyDescent="0.25">
      <c r="A2129" s="2" t="s">
        <v>119</v>
      </c>
      <c r="B2129" s="2" t="s">
        <v>621</v>
      </c>
      <c r="C2129" s="2">
        <v>35</v>
      </c>
      <c r="D2129" s="2">
        <v>0.85040000000000004</v>
      </c>
      <c r="E2129" s="3" t="s">
        <v>4</v>
      </c>
    </row>
    <row r="2130" spans="1:5" x14ac:dyDescent="0.25">
      <c r="A2130" s="2" t="s">
        <v>120</v>
      </c>
      <c r="B2130" s="2" t="s">
        <v>614</v>
      </c>
      <c r="C2130" s="2">
        <v>28</v>
      </c>
      <c r="D2130" s="2">
        <v>0.89340000000000008</v>
      </c>
      <c r="E2130" s="3" t="s">
        <v>4</v>
      </c>
    </row>
    <row r="2131" spans="1:5" x14ac:dyDescent="0.25">
      <c r="A2131" s="2" t="s">
        <v>1698</v>
      </c>
      <c r="B2131" s="2" t="s">
        <v>604</v>
      </c>
      <c r="C2131" s="2">
        <v>18</v>
      </c>
      <c r="D2131" s="2">
        <v>0.79810000000000003</v>
      </c>
      <c r="E2131" s="2" t="str">
        <f>VLOOKUP(A2131, Sheet3!$J$1:$K$3273, 2, FALSE)</f>
        <v>Rural</v>
      </c>
    </row>
    <row r="2132" spans="1:5" x14ac:dyDescent="0.25">
      <c r="A2132" s="2" t="s">
        <v>2623</v>
      </c>
      <c r="B2132" s="2" t="s">
        <v>621</v>
      </c>
      <c r="C2132" s="2">
        <v>35</v>
      </c>
      <c r="D2132" s="2">
        <v>0.85040000000000004</v>
      </c>
      <c r="E2132" s="2" t="str">
        <f>VLOOKUP(A2132, Sheet3!$J$1:$K$3273, 2, FALSE)</f>
        <v>Rural</v>
      </c>
    </row>
    <row r="2133" spans="1:5" x14ac:dyDescent="0.25">
      <c r="A2133" s="2" t="s">
        <v>3551</v>
      </c>
      <c r="B2133" s="2" t="s">
        <v>207</v>
      </c>
      <c r="C2133" s="2">
        <v>16820</v>
      </c>
      <c r="D2133" s="2">
        <v>0.95020000000000004</v>
      </c>
      <c r="E2133" s="2" t="str">
        <f>VLOOKUP(A2133, Sheet3!$J$1:$K$3273, 2, FALSE)</f>
        <v>Urban</v>
      </c>
    </row>
    <row r="2134" spans="1:5" x14ac:dyDescent="0.25">
      <c r="A2134" s="2" t="s">
        <v>1570</v>
      </c>
      <c r="B2134" s="2" t="s">
        <v>603</v>
      </c>
      <c r="C2134" s="2">
        <v>17</v>
      </c>
      <c r="D2134" s="2">
        <v>0.76670000000000005</v>
      </c>
      <c r="E2134" s="2" t="str">
        <f>VLOOKUP(A2134, Sheet3!$J$1:$K$3273, 2, FALSE)</f>
        <v>Rural</v>
      </c>
    </row>
    <row r="2135" spans="1:5" x14ac:dyDescent="0.25">
      <c r="A2135" s="2" t="s">
        <v>2322</v>
      </c>
      <c r="B2135" s="2" t="s">
        <v>614</v>
      </c>
      <c r="C2135" s="2">
        <v>28</v>
      </c>
      <c r="D2135" s="2">
        <v>0.89340000000000008</v>
      </c>
      <c r="E2135" s="2" t="str">
        <f>VLOOKUP(A2135, Sheet3!$J$1:$K$3273, 2, FALSE)</f>
        <v>Rural</v>
      </c>
    </row>
    <row r="2136" spans="1:5" x14ac:dyDescent="0.25">
      <c r="A2136" s="2" t="s">
        <v>1571</v>
      </c>
      <c r="B2136" s="2" t="s">
        <v>603</v>
      </c>
      <c r="C2136" s="2">
        <v>17</v>
      </c>
      <c r="D2136" s="2">
        <v>0.76670000000000005</v>
      </c>
      <c r="E2136" s="2" t="str">
        <f>VLOOKUP(A2136, Sheet3!$J$1:$K$3273, 2, FALSE)</f>
        <v>Rural</v>
      </c>
    </row>
    <row r="2137" spans="1:5" x14ac:dyDescent="0.25">
      <c r="A2137" s="2" t="s">
        <v>2058</v>
      </c>
      <c r="B2137" s="2" t="s">
        <v>611</v>
      </c>
      <c r="C2137" s="2">
        <v>25</v>
      </c>
      <c r="D2137" s="2">
        <v>0.74970000000000003</v>
      </c>
      <c r="E2137" s="2" t="str">
        <f>VLOOKUP(A2137, Sheet3!$J$1:$K$3273, 2, FALSE)</f>
        <v>Rural</v>
      </c>
    </row>
    <row r="2138" spans="1:5" x14ac:dyDescent="0.25">
      <c r="A2138" s="2" t="s">
        <v>1572</v>
      </c>
      <c r="B2138" s="2" t="s">
        <v>603</v>
      </c>
      <c r="C2138" s="2">
        <v>17</v>
      </c>
      <c r="D2138" s="2">
        <v>0.76670000000000005</v>
      </c>
      <c r="E2138" s="2" t="str">
        <f>VLOOKUP(A2138, Sheet3!$J$1:$K$3273, 2, FALSE)</f>
        <v>Rural</v>
      </c>
    </row>
    <row r="2139" spans="1:5" x14ac:dyDescent="0.25">
      <c r="A2139" s="2" t="s">
        <v>787</v>
      </c>
      <c r="B2139" s="2" t="s">
        <v>590</v>
      </c>
      <c r="C2139" s="2">
        <v>4</v>
      </c>
      <c r="D2139" s="2">
        <v>0.7278</v>
      </c>
      <c r="E2139" s="2" t="str">
        <f>VLOOKUP(A2139, Sheet3!$J$1:$K$3273, 2, FALSE)</f>
        <v>Rural</v>
      </c>
    </row>
    <row r="2140" spans="1:5" x14ac:dyDescent="0.25">
      <c r="A2140" s="2" t="s">
        <v>837</v>
      </c>
      <c r="B2140" s="2" t="s">
        <v>591</v>
      </c>
      <c r="C2140" s="2">
        <v>5</v>
      </c>
      <c r="D2140" s="2">
        <v>1.2890000000000001</v>
      </c>
      <c r="E2140" s="2" t="str">
        <f>VLOOKUP(A2140, Sheet3!$J$1:$K$3273, 2, FALSE)</f>
        <v>Rural</v>
      </c>
    </row>
    <row r="2141" spans="1:5" x14ac:dyDescent="0.25">
      <c r="A2141" s="2" t="s">
        <v>938</v>
      </c>
      <c r="B2141" s="2" t="s">
        <v>534</v>
      </c>
      <c r="C2141" s="2">
        <v>48864</v>
      </c>
      <c r="D2141" s="2">
        <v>1.1279000000000001</v>
      </c>
      <c r="E2141" s="2" t="str">
        <f>VLOOKUP(A2141, Sheet3!$J$1:$K$3273, 2, FALSE)</f>
        <v>Urban</v>
      </c>
    </row>
    <row r="2142" spans="1:5" x14ac:dyDescent="0.25">
      <c r="A2142" s="2" t="s">
        <v>2556</v>
      </c>
      <c r="B2142" s="2" t="s">
        <v>535</v>
      </c>
      <c r="C2142" s="2">
        <v>48900</v>
      </c>
      <c r="D2142" s="2">
        <v>0.89410000000000001</v>
      </c>
      <c r="E2142" s="2" t="str">
        <f>VLOOKUP(A2142, Sheet3!$J$1:$K$3273, 2, FALSE)</f>
        <v>Urban</v>
      </c>
    </row>
    <row r="2143" spans="1:5" x14ac:dyDescent="0.25">
      <c r="A2143" s="2" t="s">
        <v>933</v>
      </c>
      <c r="B2143" s="2" t="s">
        <v>398</v>
      </c>
      <c r="C2143" s="2">
        <v>35300</v>
      </c>
      <c r="D2143" s="2">
        <v>1.1702000000000001</v>
      </c>
      <c r="E2143" s="2" t="str">
        <f>VLOOKUP(A2143, Sheet3!$J$1:$K$3273, 2, FALSE)</f>
        <v>Urban</v>
      </c>
    </row>
    <row r="2144" spans="1:5" x14ac:dyDescent="0.25">
      <c r="A2144" s="2" t="s">
        <v>3552</v>
      </c>
      <c r="B2144" s="2" t="s">
        <v>442</v>
      </c>
      <c r="C2144" s="2">
        <v>40060</v>
      </c>
      <c r="D2144" s="2">
        <v>0.92280000000000006</v>
      </c>
      <c r="E2144" s="2" t="str">
        <f>VLOOKUP(A2144, Sheet3!$J$1:$K$3273, 2, FALSE)</f>
        <v>Urban</v>
      </c>
    </row>
    <row r="2145" spans="1:5" x14ac:dyDescent="0.25">
      <c r="A2145" s="2" t="s">
        <v>934</v>
      </c>
      <c r="B2145" s="2" t="s">
        <v>403</v>
      </c>
      <c r="C2145" s="2">
        <v>35980</v>
      </c>
      <c r="D2145" s="2">
        <v>1.1709000000000001</v>
      </c>
      <c r="E2145" s="2" t="str">
        <f>VLOOKUP(A2145, Sheet3!$J$1:$K$3273, 2, FALSE)</f>
        <v>Urban</v>
      </c>
    </row>
    <row r="2146" spans="1:5" x14ac:dyDescent="0.25">
      <c r="A2146" s="2" t="s">
        <v>2162</v>
      </c>
      <c r="B2146" s="2" t="s">
        <v>612</v>
      </c>
      <c r="C2146" s="2">
        <v>26</v>
      </c>
      <c r="D2146" s="2">
        <v>0.78550000000000009</v>
      </c>
      <c r="E2146" s="2" t="str">
        <f>VLOOKUP(A2146, Sheet3!$J$1:$K$3273, 2, FALSE)</f>
        <v>Rural</v>
      </c>
    </row>
    <row r="2147" spans="1:5" x14ac:dyDescent="0.25">
      <c r="A2147" s="2" t="s">
        <v>2460</v>
      </c>
      <c r="B2147" s="2" t="s">
        <v>400</v>
      </c>
      <c r="C2147" s="2">
        <v>35614</v>
      </c>
      <c r="D2147" s="2">
        <v>1.2745</v>
      </c>
      <c r="E2147" s="2" t="str">
        <f>VLOOKUP(A2147, Sheet3!$J$1:$K$3273, 2, FALSE)</f>
        <v>Urban</v>
      </c>
    </row>
    <row r="2148" spans="1:5" x14ac:dyDescent="0.25">
      <c r="A2148" s="2" t="s">
        <v>1902</v>
      </c>
      <c r="B2148" s="2" t="s">
        <v>609</v>
      </c>
      <c r="C2148" s="2">
        <v>23</v>
      </c>
      <c r="D2148" s="2">
        <v>0.83679999999999999</v>
      </c>
      <c r="E2148" s="2" t="str">
        <f>VLOOKUP(A2148, Sheet3!$J$1:$K$3273, 2, FALSE)</f>
        <v>Rural</v>
      </c>
    </row>
    <row r="2149" spans="1:5" x14ac:dyDescent="0.25">
      <c r="A2149" s="2" t="s">
        <v>3022</v>
      </c>
      <c r="B2149" s="2" t="s">
        <v>628</v>
      </c>
      <c r="C2149" s="2">
        <v>42</v>
      </c>
      <c r="D2149" s="2">
        <v>0.83050000000000002</v>
      </c>
      <c r="E2149" s="2" t="str">
        <f>VLOOKUP(A2149, Sheet3!$J$1:$K$3273, 2, FALSE)</f>
        <v>Rural</v>
      </c>
    </row>
    <row r="2150" spans="1:5" x14ac:dyDescent="0.25">
      <c r="A2150" s="2" t="s">
        <v>574</v>
      </c>
      <c r="B2150" s="2" t="s">
        <v>517</v>
      </c>
      <c r="C2150" s="2">
        <v>47260</v>
      </c>
      <c r="D2150" s="2">
        <v>0.8841</v>
      </c>
      <c r="E2150" s="2" t="str">
        <f>VLOOKUP(A2150, Sheet3!$J$1:$K$3273, 2, FALSE)</f>
        <v>Urban</v>
      </c>
    </row>
    <row r="2151" spans="1:5" x14ac:dyDescent="0.25">
      <c r="A2151" s="2" t="s">
        <v>2985</v>
      </c>
      <c r="B2151" s="2" t="s">
        <v>432</v>
      </c>
      <c r="C2151" s="2">
        <v>39300</v>
      </c>
      <c r="D2151" s="2">
        <v>1.036</v>
      </c>
      <c r="E2151" s="2" t="str">
        <f>VLOOKUP(A2151, Sheet3!$J$1:$K$3273, 2, FALSE)</f>
        <v>Urban</v>
      </c>
    </row>
    <row r="2152" spans="1:5" x14ac:dyDescent="0.25">
      <c r="A2152" s="2" t="s">
        <v>788</v>
      </c>
      <c r="B2152" s="2" t="s">
        <v>590</v>
      </c>
      <c r="C2152" s="2">
        <v>4</v>
      </c>
      <c r="D2152" s="2">
        <v>0.7278</v>
      </c>
      <c r="E2152" s="2" t="str">
        <f>VLOOKUP(A2152, Sheet3!$J$1:$K$3273, 2, FALSE)</f>
        <v>Rural</v>
      </c>
    </row>
    <row r="2153" spans="1:5" x14ac:dyDescent="0.25">
      <c r="A2153" s="2" t="s">
        <v>1114</v>
      </c>
      <c r="B2153" s="2" t="s">
        <v>157</v>
      </c>
      <c r="C2153" s="2">
        <v>12060</v>
      </c>
      <c r="D2153" s="2">
        <v>0.93710000000000004</v>
      </c>
      <c r="E2153" s="2" t="str">
        <f>VLOOKUP(A2153, Sheet3!$J$1:$K$3273, 2, FALSE)</f>
        <v>Urban</v>
      </c>
    </row>
    <row r="2154" spans="1:5" x14ac:dyDescent="0.25">
      <c r="A2154" s="2" t="s">
        <v>1370</v>
      </c>
      <c r="B2154" s="2" t="s">
        <v>276</v>
      </c>
      <c r="C2154" s="2">
        <v>23844</v>
      </c>
      <c r="D2154" s="2">
        <v>0.93390000000000006</v>
      </c>
      <c r="E2154" s="2" t="str">
        <f>VLOOKUP(A2154, Sheet3!$J$1:$K$3273, 2, FALSE)</f>
        <v>Urban</v>
      </c>
    </row>
    <row r="2155" spans="1:5" x14ac:dyDescent="0.25">
      <c r="A2155" s="2" t="s">
        <v>2163</v>
      </c>
      <c r="B2155" s="2" t="s">
        <v>323</v>
      </c>
      <c r="C2155" s="2">
        <v>27900</v>
      </c>
      <c r="D2155" s="2">
        <v>0.75760000000000005</v>
      </c>
      <c r="E2155" s="2" t="str">
        <f>VLOOKUP(A2155, Sheet3!$J$1:$K$3273, 2, FALSE)</f>
        <v>Urban</v>
      </c>
    </row>
    <row r="2156" spans="1:5" x14ac:dyDescent="0.25">
      <c r="A2156" s="2" t="s">
        <v>2059</v>
      </c>
      <c r="B2156" s="2" t="s">
        <v>611</v>
      </c>
      <c r="C2156" s="2">
        <v>25</v>
      </c>
      <c r="D2156" s="2">
        <v>0.74970000000000003</v>
      </c>
      <c r="E2156" s="2" t="str">
        <f>VLOOKUP(A2156, Sheet3!$J$1:$K$3273, 2, FALSE)</f>
        <v>Rural</v>
      </c>
    </row>
    <row r="2157" spans="1:5" x14ac:dyDescent="0.25">
      <c r="A2157" s="2" t="s">
        <v>3363</v>
      </c>
      <c r="B2157" s="2" t="s">
        <v>169</v>
      </c>
      <c r="C2157" s="2">
        <v>13140</v>
      </c>
      <c r="D2157" s="2">
        <v>0.85289999999999999</v>
      </c>
      <c r="E2157" s="2" t="str">
        <f>VLOOKUP(A2157, Sheet3!$J$1:$K$3273, 2, FALSE)</f>
        <v>Urban</v>
      </c>
    </row>
    <row r="2158" spans="1:5" x14ac:dyDescent="0.25">
      <c r="A2158" s="2" t="s">
        <v>1206</v>
      </c>
      <c r="B2158" s="2" t="s">
        <v>349</v>
      </c>
      <c r="C2158" s="2">
        <v>30300</v>
      </c>
      <c r="D2158" s="2">
        <v>0.8579</v>
      </c>
      <c r="E2158" s="2" t="str">
        <f>VLOOKUP(A2158, Sheet3!$J$1:$K$3273, 2, FALSE)</f>
        <v>Urban</v>
      </c>
    </row>
    <row r="2159" spans="1:5" x14ac:dyDescent="0.25">
      <c r="A2159" s="2" t="s">
        <v>3797</v>
      </c>
      <c r="B2159" s="2" t="s">
        <v>616</v>
      </c>
      <c r="C2159" s="2">
        <v>30</v>
      </c>
      <c r="D2159" s="2">
        <v>1.0057</v>
      </c>
      <c r="E2159" s="3" t="s">
        <v>4</v>
      </c>
    </row>
    <row r="2160" spans="1:5" x14ac:dyDescent="0.25">
      <c r="A2160" s="2" t="s">
        <v>2461</v>
      </c>
      <c r="B2160" s="2" t="s">
        <v>189</v>
      </c>
      <c r="C2160" s="2">
        <v>15380</v>
      </c>
      <c r="D2160" s="2">
        <v>1.0487</v>
      </c>
      <c r="E2160" s="2" t="str">
        <f>VLOOKUP(A2160, Sheet3!$J$1:$K$3273, 2, FALSE)</f>
        <v>Urban</v>
      </c>
    </row>
    <row r="2161" spans="1:5" x14ac:dyDescent="0.25">
      <c r="A2161" s="2" t="s">
        <v>1699</v>
      </c>
      <c r="B2161" s="2" t="s">
        <v>604</v>
      </c>
      <c r="C2161" s="2">
        <v>18</v>
      </c>
      <c r="D2161" s="2">
        <v>0.79810000000000003</v>
      </c>
      <c r="E2161" s="2" t="str">
        <f>VLOOKUP(A2161, Sheet3!$J$1:$K$3273, 2, FALSE)</f>
        <v>Rural</v>
      </c>
    </row>
    <row r="2162" spans="1:5" x14ac:dyDescent="0.25">
      <c r="A2162" s="2" t="s">
        <v>3656</v>
      </c>
      <c r="B2162" s="2" t="s">
        <v>636</v>
      </c>
      <c r="C2162" s="2">
        <v>51</v>
      </c>
      <c r="D2162" s="2">
        <v>0.73</v>
      </c>
      <c r="E2162" s="2" t="str">
        <f>VLOOKUP(A2162, Sheet3!$J$1:$K$3273, 2, FALSE)</f>
        <v>Rural</v>
      </c>
    </row>
    <row r="2163" spans="1:5" x14ac:dyDescent="0.25">
      <c r="A2163" s="2" t="s">
        <v>1974</v>
      </c>
      <c r="B2163" s="2" t="s">
        <v>366</v>
      </c>
      <c r="C2163" s="2">
        <v>31860</v>
      </c>
      <c r="D2163" s="2">
        <v>1.0407</v>
      </c>
      <c r="E2163" s="2" t="str">
        <f>VLOOKUP(A2163, Sheet3!$J$1:$K$3273, 2, FALSE)</f>
        <v>Urban</v>
      </c>
    </row>
    <row r="2164" spans="1:5" x14ac:dyDescent="0.25">
      <c r="A2164" s="2" t="s">
        <v>3760</v>
      </c>
      <c r="B2164" s="2" t="s">
        <v>638</v>
      </c>
      <c r="C2164" s="2">
        <v>53</v>
      </c>
      <c r="D2164" s="2">
        <v>0.96020000000000005</v>
      </c>
      <c r="E2164" s="2" t="str">
        <f>VLOOKUP(A2164, Sheet3!$J$1:$K$3273, 2, FALSE)</f>
        <v>Rural</v>
      </c>
    </row>
    <row r="2165" spans="1:5" x14ac:dyDescent="0.25">
      <c r="A2165" s="2" t="s">
        <v>3798</v>
      </c>
      <c r="B2165" s="2" t="s">
        <v>617</v>
      </c>
      <c r="C2165" s="2">
        <v>31</v>
      </c>
      <c r="D2165" s="2">
        <v>0</v>
      </c>
      <c r="E2165" s="3" t="s">
        <v>4</v>
      </c>
    </row>
    <row r="2166" spans="1:5" x14ac:dyDescent="0.25">
      <c r="A2166" s="2" t="s">
        <v>3799</v>
      </c>
      <c r="B2166" s="2" t="s">
        <v>618</v>
      </c>
      <c r="C2166" s="2">
        <v>32</v>
      </c>
      <c r="D2166" s="2">
        <v>0.87709999999999999</v>
      </c>
      <c r="E2166" s="3" t="s">
        <v>4</v>
      </c>
    </row>
    <row r="2167" spans="1:5" x14ac:dyDescent="0.25">
      <c r="A2167" s="2" t="s">
        <v>1371</v>
      </c>
      <c r="B2167" s="2" t="s">
        <v>601</v>
      </c>
      <c r="C2167" s="2">
        <v>15</v>
      </c>
      <c r="D2167" s="2">
        <v>0.83190000000000008</v>
      </c>
      <c r="E2167" s="2" t="str">
        <f>VLOOKUP(A2167, Sheet3!$J$1:$K$3273, 2, FALSE)</f>
        <v>Rural</v>
      </c>
    </row>
    <row r="2168" spans="1:5" x14ac:dyDescent="0.25">
      <c r="A2168" s="2" t="s">
        <v>2705</v>
      </c>
      <c r="B2168" s="2" t="s">
        <v>622</v>
      </c>
      <c r="C2168" s="2">
        <v>36</v>
      </c>
      <c r="D2168" s="2">
        <v>0.81040000000000001</v>
      </c>
      <c r="E2168" s="2" t="str">
        <f>VLOOKUP(A2168, Sheet3!$J$1:$K$3273, 2, FALSE)</f>
        <v>Rural</v>
      </c>
    </row>
    <row r="2169" spans="1:5" x14ac:dyDescent="0.25">
      <c r="A2169" s="2" t="s">
        <v>2784</v>
      </c>
      <c r="B2169" s="2" t="s">
        <v>623</v>
      </c>
      <c r="C2169" s="2">
        <v>37</v>
      </c>
      <c r="D2169" s="2">
        <v>0.77029999999999998</v>
      </c>
      <c r="E2169" s="2" t="str">
        <f>VLOOKUP(A2169, Sheet3!$J$1:$K$3273, 2, FALSE)</f>
        <v>Rural</v>
      </c>
    </row>
    <row r="2170" spans="1:5" x14ac:dyDescent="0.25">
      <c r="A2170" s="2" t="s">
        <v>1975</v>
      </c>
      <c r="B2170" s="2" t="s">
        <v>610</v>
      </c>
      <c r="C2170" s="2">
        <v>24</v>
      </c>
      <c r="D2170" s="2">
        <v>0.90450000000000008</v>
      </c>
      <c r="E2170" s="2" t="str">
        <f>VLOOKUP(A2170, Sheet3!$J$1:$K$3273, 2, FALSE)</f>
        <v>Rural</v>
      </c>
    </row>
    <row r="2171" spans="1:5" x14ac:dyDescent="0.25">
      <c r="A2171" s="2" t="s">
        <v>2164</v>
      </c>
      <c r="B2171" s="2" t="s">
        <v>612</v>
      </c>
      <c r="C2171" s="2">
        <v>26</v>
      </c>
      <c r="D2171" s="2">
        <v>0.78550000000000009</v>
      </c>
      <c r="E2171" s="2" t="str">
        <f>VLOOKUP(A2171, Sheet3!$J$1:$K$3273, 2, FALSE)</f>
        <v>Rural</v>
      </c>
    </row>
    <row r="2172" spans="1:5" x14ac:dyDescent="0.25">
      <c r="A2172" s="2" t="s">
        <v>3364</v>
      </c>
      <c r="B2172" s="2" t="s">
        <v>631</v>
      </c>
      <c r="C2172" s="2">
        <v>45</v>
      </c>
      <c r="D2172" s="2">
        <v>0.81310000000000004</v>
      </c>
      <c r="E2172" s="2" t="str">
        <f>VLOOKUP(A2172, Sheet3!$J$1:$K$3273, 2, FALSE)</f>
        <v>Rural</v>
      </c>
    </row>
    <row r="2173" spans="1:5" x14ac:dyDescent="0.25">
      <c r="A2173" s="2" t="s">
        <v>715</v>
      </c>
      <c r="B2173" s="2" t="s">
        <v>588</v>
      </c>
      <c r="C2173" s="2">
        <v>2</v>
      </c>
      <c r="D2173" s="2">
        <v>1.2688000000000001</v>
      </c>
      <c r="E2173" s="2" t="str">
        <f>VLOOKUP(A2173, Sheet3!$J$1:$K$3273, 2, FALSE)</f>
        <v>Rural</v>
      </c>
    </row>
    <row r="2174" spans="1:5" x14ac:dyDescent="0.25">
      <c r="A2174" s="2" t="s">
        <v>575</v>
      </c>
      <c r="B2174" s="2" t="s">
        <v>517</v>
      </c>
      <c r="C2174" s="2">
        <v>47260</v>
      </c>
      <c r="D2174" s="2">
        <v>0.8841</v>
      </c>
      <c r="E2174" s="2" t="str">
        <f>VLOOKUP(A2174, Sheet3!$J$1:$K$3273, 2, FALSE)</f>
        <v>Urban</v>
      </c>
    </row>
    <row r="2175" spans="1:5" x14ac:dyDescent="0.25">
      <c r="A2175" s="2" t="s">
        <v>1841</v>
      </c>
      <c r="B2175" s="2" t="s">
        <v>182</v>
      </c>
      <c r="C2175" s="2">
        <v>14454</v>
      </c>
      <c r="D2175" s="2">
        <v>1.2426000000000001</v>
      </c>
      <c r="E2175" s="2" t="str">
        <f>VLOOKUP(A2175, Sheet3!$J$1:$K$3273, 2, FALSE)</f>
        <v>Urban</v>
      </c>
    </row>
    <row r="2176" spans="1:5" x14ac:dyDescent="0.25">
      <c r="A2176" s="2" t="s">
        <v>1976</v>
      </c>
      <c r="B2176" s="2" t="s">
        <v>610</v>
      </c>
      <c r="C2176" s="2">
        <v>24</v>
      </c>
      <c r="D2176" s="2">
        <v>0.90450000000000008</v>
      </c>
      <c r="E2176" s="2" t="str">
        <f>VLOOKUP(A2176, Sheet3!$J$1:$K$3273, 2, FALSE)</f>
        <v>Rural</v>
      </c>
    </row>
    <row r="2177" spans="1:5" x14ac:dyDescent="0.25">
      <c r="A2177" s="2" t="s">
        <v>716</v>
      </c>
      <c r="B2177" s="2" t="s">
        <v>588</v>
      </c>
      <c r="C2177" s="2">
        <v>2</v>
      </c>
      <c r="D2177" s="2">
        <v>1.2688000000000001</v>
      </c>
      <c r="E2177" s="2" t="str">
        <f>VLOOKUP(A2177, Sheet3!$J$1:$K$3273, 2, FALSE)</f>
        <v>Rural</v>
      </c>
    </row>
    <row r="2178" spans="1:5" x14ac:dyDescent="0.25">
      <c r="A2178" s="2" t="s">
        <v>2557</v>
      </c>
      <c r="B2178" s="2" t="s">
        <v>620</v>
      </c>
      <c r="C2178" s="2">
        <v>34</v>
      </c>
      <c r="D2178" s="2">
        <v>0.77980000000000005</v>
      </c>
      <c r="E2178" s="2" t="str">
        <f>VLOOKUP(A2178, Sheet3!$J$1:$K$3273, 2, FALSE)</f>
        <v>Rural</v>
      </c>
    </row>
    <row r="2179" spans="1:5" x14ac:dyDescent="0.25">
      <c r="A2179" s="2" t="s">
        <v>2889</v>
      </c>
      <c r="B2179" s="2" t="s">
        <v>145</v>
      </c>
      <c r="C2179" s="2">
        <v>10900</v>
      </c>
      <c r="D2179" s="2">
        <v>0.94700000000000006</v>
      </c>
      <c r="E2179" s="2" t="str">
        <f>VLOOKUP(A2179, Sheet3!$J$1:$K$3273, 2, FALSE)</f>
        <v>Urban</v>
      </c>
    </row>
    <row r="2180" spans="1:5" x14ac:dyDescent="0.25">
      <c r="A2180" s="2" t="s">
        <v>3553</v>
      </c>
      <c r="B2180" s="2" t="s">
        <v>634</v>
      </c>
      <c r="C2180" s="2">
        <v>49</v>
      </c>
      <c r="D2180" s="2">
        <v>0.76690000000000003</v>
      </c>
      <c r="E2180" s="2" t="str">
        <f>VLOOKUP(A2180, Sheet3!$J$1:$K$3273, 2, FALSE)</f>
        <v>Rural</v>
      </c>
    </row>
    <row r="2181" spans="1:5" x14ac:dyDescent="0.25">
      <c r="A2181" s="2" t="s">
        <v>2890</v>
      </c>
      <c r="B2181" s="2" t="s">
        <v>625</v>
      </c>
      <c r="C2181" s="2">
        <v>39</v>
      </c>
      <c r="D2181" s="2">
        <v>0.7984</v>
      </c>
      <c r="E2181" s="2" t="str">
        <f>VLOOKUP(A2181, Sheet3!$J$1:$K$3273, 2, FALSE)</f>
        <v>Rural</v>
      </c>
    </row>
    <row r="2182" spans="1:5" x14ac:dyDescent="0.25">
      <c r="A2182" s="2" t="s">
        <v>3554</v>
      </c>
      <c r="B2182" s="2" t="s">
        <v>634</v>
      </c>
      <c r="C2182" s="2">
        <v>49</v>
      </c>
      <c r="D2182" s="2">
        <v>0.76690000000000003</v>
      </c>
      <c r="E2182" s="2" t="str">
        <f>VLOOKUP(A2182, Sheet3!$J$1:$K$3273, 2, FALSE)</f>
        <v>Rural</v>
      </c>
    </row>
    <row r="2183" spans="1:5" x14ac:dyDescent="0.25">
      <c r="A2183" s="2" t="s">
        <v>554</v>
      </c>
      <c r="B2183" s="2" t="s">
        <v>588</v>
      </c>
      <c r="C2183" s="2">
        <v>2</v>
      </c>
      <c r="D2183" s="2">
        <v>1.2688000000000001</v>
      </c>
      <c r="E2183" s="2" t="str">
        <f>VLOOKUP(A2183, Sheet3!$J$1:$K$3273, 2, FALSE)</f>
        <v>Rural</v>
      </c>
    </row>
    <row r="2184" spans="1:5" x14ac:dyDescent="0.25">
      <c r="A2184" s="2" t="s">
        <v>3555</v>
      </c>
      <c r="B2184" s="2" t="s">
        <v>634</v>
      </c>
      <c r="C2184" s="2">
        <v>49</v>
      </c>
      <c r="D2184" s="2">
        <v>0.76690000000000003</v>
      </c>
      <c r="E2184" s="2" t="str">
        <f>VLOOKUP(A2184, Sheet3!$J$1:$K$3273, 2, FALSE)</f>
        <v>Rural</v>
      </c>
    </row>
    <row r="2185" spans="1:5" x14ac:dyDescent="0.25">
      <c r="A2185" s="2" t="s">
        <v>1573</v>
      </c>
      <c r="B2185" s="2" t="s">
        <v>603</v>
      </c>
      <c r="C2185" s="2">
        <v>17</v>
      </c>
      <c r="D2185" s="2">
        <v>0.76670000000000005</v>
      </c>
      <c r="E2185" s="2" t="str">
        <f>VLOOKUP(A2185, Sheet3!$J$1:$K$3273, 2, FALSE)</f>
        <v>Rural</v>
      </c>
    </row>
    <row r="2186" spans="1:5" x14ac:dyDescent="0.25">
      <c r="A2186" s="2" t="s">
        <v>3556</v>
      </c>
      <c r="B2186" s="2" t="s">
        <v>634</v>
      </c>
      <c r="C2186" s="2">
        <v>49</v>
      </c>
      <c r="D2186" s="2">
        <v>0.76690000000000003</v>
      </c>
      <c r="E2186" s="2" t="str">
        <f>VLOOKUP(A2186, Sheet3!$J$1:$K$3273, 2, FALSE)</f>
        <v>Rural</v>
      </c>
    </row>
    <row r="2187" spans="1:5" x14ac:dyDescent="0.25">
      <c r="A2187" s="2" t="s">
        <v>2785</v>
      </c>
      <c r="B2187" s="2" t="s">
        <v>623</v>
      </c>
      <c r="C2187" s="2">
        <v>37</v>
      </c>
      <c r="D2187" s="2">
        <v>0.77029999999999998</v>
      </c>
      <c r="E2187" s="2" t="str">
        <f>VLOOKUP(A2187, Sheet3!$J$1:$K$3273, 2, FALSE)</f>
        <v>Rural</v>
      </c>
    </row>
    <row r="2188" spans="1:5" x14ac:dyDescent="0.25">
      <c r="A2188" s="2" t="s">
        <v>2060</v>
      </c>
      <c r="B2188" s="2" t="s">
        <v>611</v>
      </c>
      <c r="C2188" s="2">
        <v>25</v>
      </c>
      <c r="D2188" s="2">
        <v>0.74970000000000003</v>
      </c>
      <c r="E2188" s="2" t="str">
        <f>VLOOKUP(A2188, Sheet3!$J$1:$K$3273, 2, FALSE)</f>
        <v>Rural</v>
      </c>
    </row>
    <row r="2189" spans="1:5" x14ac:dyDescent="0.25">
      <c r="A2189" s="2" t="s">
        <v>2323</v>
      </c>
      <c r="B2189" s="2" t="s">
        <v>614</v>
      </c>
      <c r="C2189" s="2">
        <v>28</v>
      </c>
      <c r="D2189" s="2">
        <v>0.89340000000000008</v>
      </c>
      <c r="E2189" s="2" t="str">
        <f>VLOOKUP(A2189, Sheet3!$J$1:$K$3273, 2, FALSE)</f>
        <v>Rural</v>
      </c>
    </row>
    <row r="2190" spans="1:5" x14ac:dyDescent="0.25">
      <c r="A2190" s="2" t="s">
        <v>3365</v>
      </c>
      <c r="B2190" s="2" t="s">
        <v>224</v>
      </c>
      <c r="C2190" s="2">
        <v>18580</v>
      </c>
      <c r="D2190" s="2">
        <v>0.93620000000000003</v>
      </c>
      <c r="E2190" s="2" t="str">
        <f>VLOOKUP(A2190, Sheet3!$J$1:$K$3273, 2, FALSE)</f>
        <v>Urban</v>
      </c>
    </row>
    <row r="2191" spans="1:5" x14ac:dyDescent="0.25">
      <c r="A2191" s="2" t="s">
        <v>3796</v>
      </c>
      <c r="B2191" s="2" t="s">
        <v>615</v>
      </c>
      <c r="C2191" s="2">
        <v>29</v>
      </c>
      <c r="D2191" s="2">
        <v>0.89880000000000004</v>
      </c>
      <c r="E2191" s="3" t="s">
        <v>4</v>
      </c>
    </row>
    <row r="2192" spans="1:5" x14ac:dyDescent="0.25">
      <c r="A2192" s="2" t="s">
        <v>3800</v>
      </c>
      <c r="B2192" s="2" t="s">
        <v>619</v>
      </c>
      <c r="C2192" s="2">
        <v>33</v>
      </c>
      <c r="D2192" s="2">
        <v>0.8448</v>
      </c>
      <c r="E2192" s="3" t="s">
        <v>4</v>
      </c>
    </row>
    <row r="2193" spans="1:5" x14ac:dyDescent="0.25">
      <c r="A2193" s="2" t="s">
        <v>2363</v>
      </c>
      <c r="B2193" s="2" t="s">
        <v>615</v>
      </c>
      <c r="C2193" s="2">
        <v>29</v>
      </c>
      <c r="D2193" s="2">
        <v>0.89880000000000004</v>
      </c>
      <c r="E2193" s="2" t="str">
        <f>VLOOKUP(A2193, Sheet3!$J$1:$K$3273, 2, FALSE)</f>
        <v>Rural</v>
      </c>
    </row>
    <row r="2194" spans="1:5" x14ac:dyDescent="0.25">
      <c r="A2194" s="2" t="s">
        <v>1903</v>
      </c>
      <c r="B2194" s="2" t="s">
        <v>522</v>
      </c>
      <c r="C2194" s="2">
        <v>47664</v>
      </c>
      <c r="D2194" s="2">
        <v>0.94700000000000006</v>
      </c>
      <c r="E2194" s="2" t="str">
        <f>VLOOKUP(A2194, Sheet3!$J$1:$K$3273, 2, FALSE)</f>
        <v>Urban</v>
      </c>
    </row>
    <row r="2195" spans="1:5" x14ac:dyDescent="0.25">
      <c r="A2195" s="2" t="s">
        <v>3161</v>
      </c>
      <c r="B2195" s="2" t="s">
        <v>630</v>
      </c>
      <c r="C2195" s="2">
        <v>44</v>
      </c>
      <c r="D2195" s="2">
        <v>0.70760000000000001</v>
      </c>
      <c r="E2195" s="2" t="str">
        <f>VLOOKUP(A2195, Sheet3!$J$1:$K$3273, 2, FALSE)</f>
        <v>Rural</v>
      </c>
    </row>
    <row r="2196" spans="1:5" x14ac:dyDescent="0.25">
      <c r="A2196" s="2" t="s">
        <v>1476</v>
      </c>
      <c r="B2196" s="2" t="s">
        <v>602</v>
      </c>
      <c r="C2196" s="2">
        <v>16</v>
      </c>
      <c r="D2196" s="2">
        <v>0.84020000000000006</v>
      </c>
      <c r="E2196" s="2" t="str">
        <f>VLOOKUP(A2196, Sheet3!$J$1:$K$3273, 2, FALSE)</f>
        <v>Rural</v>
      </c>
    </row>
    <row r="2197" spans="1:5" x14ac:dyDescent="0.25">
      <c r="A2197" s="2" t="s">
        <v>2391</v>
      </c>
      <c r="B2197" s="2" t="s">
        <v>400</v>
      </c>
      <c r="C2197" s="2">
        <v>35614</v>
      </c>
      <c r="D2197" s="2">
        <v>1.2745</v>
      </c>
      <c r="E2197" s="2" t="str">
        <f>VLOOKUP(A2197, Sheet3!$J$1:$K$3273, 2, FALSE)</f>
        <v>Urban</v>
      </c>
    </row>
    <row r="2198" spans="1:5" x14ac:dyDescent="0.25">
      <c r="A2198" s="2" t="s">
        <v>1904</v>
      </c>
      <c r="B2198" s="2" t="s">
        <v>609</v>
      </c>
      <c r="C2198" s="2">
        <v>23</v>
      </c>
      <c r="D2198" s="2">
        <v>0.83679999999999999</v>
      </c>
      <c r="E2198" s="2" t="str">
        <f>VLOOKUP(A2198, Sheet3!$J$1:$K$3273, 2, FALSE)</f>
        <v>Rural</v>
      </c>
    </row>
    <row r="2199" spans="1:5" x14ac:dyDescent="0.25">
      <c r="A2199" s="2" t="s">
        <v>3366</v>
      </c>
      <c r="B2199" s="2" t="s">
        <v>631</v>
      </c>
      <c r="C2199" s="2">
        <v>45</v>
      </c>
      <c r="D2199" s="2">
        <v>0.81310000000000004</v>
      </c>
      <c r="E2199" s="2" t="str">
        <f>VLOOKUP(A2199, Sheet3!$J$1:$K$3273, 2, FALSE)</f>
        <v>Rural</v>
      </c>
    </row>
    <row r="2200" spans="1:5" x14ac:dyDescent="0.25">
      <c r="A2200" s="2" t="s">
        <v>1115</v>
      </c>
      <c r="B2200" s="2" t="s">
        <v>156</v>
      </c>
      <c r="C2200" s="2">
        <v>12020</v>
      </c>
      <c r="D2200" s="2">
        <v>0.8891</v>
      </c>
      <c r="E2200" s="2" t="str">
        <f>VLOOKUP(A2200, Sheet3!$J$1:$K$3273, 2, FALSE)</f>
        <v>Urban</v>
      </c>
    </row>
    <row r="2201" spans="1:5" x14ac:dyDescent="0.25">
      <c r="A2201" s="2" t="s">
        <v>3023</v>
      </c>
      <c r="B2201" s="2" t="s">
        <v>628</v>
      </c>
      <c r="C2201" s="2">
        <v>42</v>
      </c>
      <c r="D2201" s="2">
        <v>0.83050000000000002</v>
      </c>
      <c r="E2201" s="2" t="str">
        <f>VLOOKUP(A2201, Sheet3!$J$1:$K$3273, 2, FALSE)</f>
        <v>Rural</v>
      </c>
    </row>
    <row r="2202" spans="1:5" x14ac:dyDescent="0.25">
      <c r="A2202" s="2" t="s">
        <v>3719</v>
      </c>
      <c r="B2202" s="2" t="s">
        <v>287</v>
      </c>
      <c r="C2202" s="2">
        <v>24580</v>
      </c>
      <c r="D2202" s="2">
        <v>0.9346000000000001</v>
      </c>
      <c r="E2202" s="2" t="str">
        <f>VLOOKUP(A2202, Sheet3!$J$1:$K$3273, 2, FALSE)</f>
        <v>Urban</v>
      </c>
    </row>
    <row r="2203" spans="1:5" x14ac:dyDescent="0.25">
      <c r="A2203" s="2" t="s">
        <v>1905</v>
      </c>
      <c r="B2203" s="2" t="s">
        <v>609</v>
      </c>
      <c r="C2203" s="2">
        <v>23</v>
      </c>
      <c r="D2203" s="2">
        <v>0.83679999999999999</v>
      </c>
      <c r="E2203" s="2" t="str">
        <f>VLOOKUP(A2203, Sheet3!$J$1:$K$3273, 2, FALSE)</f>
        <v>Rural</v>
      </c>
    </row>
    <row r="2204" spans="1:5" x14ac:dyDescent="0.25">
      <c r="A2204" s="2" t="s">
        <v>3081</v>
      </c>
      <c r="B2204" s="2" t="s">
        <v>629</v>
      </c>
      <c r="C2204" s="2">
        <v>43</v>
      </c>
      <c r="D2204" s="2">
        <v>0.78860000000000008</v>
      </c>
      <c r="E2204" s="2" t="str">
        <f>VLOOKUP(A2204, Sheet3!$J$1:$K$3273, 2, FALSE)</f>
        <v>Rural</v>
      </c>
    </row>
    <row r="2205" spans="1:5" x14ac:dyDescent="0.25">
      <c r="A2205" s="2" t="s">
        <v>1284</v>
      </c>
      <c r="B2205" s="2" t="s">
        <v>600</v>
      </c>
      <c r="C2205" s="2">
        <v>14</v>
      </c>
      <c r="D2205" s="2">
        <v>0.82420000000000004</v>
      </c>
      <c r="E2205" s="2" t="str">
        <f>VLOOKUP(A2205, Sheet3!$J$1:$K$3273, 2, FALSE)</f>
        <v>Rural</v>
      </c>
    </row>
    <row r="2206" spans="1:5" x14ac:dyDescent="0.25">
      <c r="A2206" s="2" t="s">
        <v>1116</v>
      </c>
      <c r="B2206" s="2" t="s">
        <v>156</v>
      </c>
      <c r="C2206" s="2">
        <v>12020</v>
      </c>
      <c r="D2206" s="2">
        <v>0.8891</v>
      </c>
      <c r="E2206" s="2" t="str">
        <f>VLOOKUP(A2206, Sheet3!$J$1:$K$3273, 2, FALSE)</f>
        <v>Urban</v>
      </c>
    </row>
    <row r="2207" spans="1:5" x14ac:dyDescent="0.25">
      <c r="A2207" s="2" t="s">
        <v>3801</v>
      </c>
      <c r="B2207" s="2" t="s">
        <v>622</v>
      </c>
      <c r="C2207" s="2">
        <v>36</v>
      </c>
      <c r="D2207" s="2">
        <v>0.81040000000000001</v>
      </c>
      <c r="E2207" s="3" t="s">
        <v>4</v>
      </c>
    </row>
    <row r="2208" spans="1:5" x14ac:dyDescent="0.25">
      <c r="A2208" s="2" t="s">
        <v>1372</v>
      </c>
      <c r="B2208" s="2" t="s">
        <v>212</v>
      </c>
      <c r="C2208" s="2">
        <v>17140</v>
      </c>
      <c r="D2208" s="2">
        <v>0.93320000000000003</v>
      </c>
      <c r="E2208" s="2" t="str">
        <f>VLOOKUP(A2208, Sheet3!$J$1:$K$3273, 2, FALSE)</f>
        <v>Urban</v>
      </c>
    </row>
    <row r="2209" spans="1:5" x14ac:dyDescent="0.25">
      <c r="A2209" s="2" t="s">
        <v>1700</v>
      </c>
      <c r="B2209" s="2" t="s">
        <v>604</v>
      </c>
      <c r="C2209" s="2">
        <v>18</v>
      </c>
      <c r="D2209" s="2">
        <v>0.79810000000000003</v>
      </c>
      <c r="E2209" s="2" t="str">
        <f>VLOOKUP(A2209, Sheet3!$J$1:$K$3273, 2, FALSE)</f>
        <v>Rural</v>
      </c>
    </row>
    <row r="2210" spans="1:5" x14ac:dyDescent="0.25">
      <c r="A2210" s="2" t="s">
        <v>3657</v>
      </c>
      <c r="B2210" s="2" t="s">
        <v>530</v>
      </c>
      <c r="C2210" s="2">
        <v>48540</v>
      </c>
      <c r="D2210" s="2">
        <v>0.65260000000000007</v>
      </c>
      <c r="E2210" s="2" t="str">
        <f>VLOOKUP(A2210, Sheet3!$J$1:$K$3273, 2, FALSE)</f>
        <v>Urban</v>
      </c>
    </row>
    <row r="2211" spans="1:5" x14ac:dyDescent="0.25">
      <c r="A2211" s="2" t="s">
        <v>3802</v>
      </c>
      <c r="B2211" s="2" t="s">
        <v>623</v>
      </c>
      <c r="C2211" s="2">
        <v>37</v>
      </c>
      <c r="D2211" s="2">
        <v>0.77029999999999998</v>
      </c>
      <c r="E2211" s="3" t="s">
        <v>4</v>
      </c>
    </row>
    <row r="2212" spans="1:5" x14ac:dyDescent="0.25">
      <c r="A2212" s="2" t="s">
        <v>986</v>
      </c>
      <c r="B2212" s="2" t="s">
        <v>226</v>
      </c>
      <c r="C2212" s="2">
        <v>18880</v>
      </c>
      <c r="D2212" s="2">
        <v>0.87980000000000003</v>
      </c>
      <c r="E2212" s="2" t="str">
        <f>VLOOKUP(A2212, Sheet3!$J$1:$K$3273, 2, FALSE)</f>
        <v>Urban</v>
      </c>
    </row>
    <row r="2213" spans="1:5" x14ac:dyDescent="0.25">
      <c r="A2213" s="2" t="s">
        <v>3609</v>
      </c>
      <c r="B2213" s="2" t="s">
        <v>635</v>
      </c>
      <c r="C2213" s="2">
        <v>50</v>
      </c>
      <c r="D2213" s="2">
        <v>1.0179</v>
      </c>
      <c r="E2213" s="2" t="str">
        <f>VLOOKUP(A2213, Sheet3!$J$1:$K$3273, 2, FALSE)</f>
        <v>Rural</v>
      </c>
    </row>
    <row r="2214" spans="1:5" x14ac:dyDescent="0.25">
      <c r="A2214" s="2" t="s">
        <v>987</v>
      </c>
      <c r="B2214" s="2" t="s">
        <v>595</v>
      </c>
      <c r="C2214" s="2">
        <v>10</v>
      </c>
      <c r="D2214" s="2">
        <v>0.81900000000000006</v>
      </c>
      <c r="E2214" s="2" t="str">
        <f>VLOOKUP(A2214, Sheet3!$J$1:$K$3273, 2, FALSE)</f>
        <v>Rural</v>
      </c>
    </row>
    <row r="2215" spans="1:5" x14ac:dyDescent="0.25">
      <c r="A2215" s="2" t="s">
        <v>2786</v>
      </c>
      <c r="B2215" s="2" t="s">
        <v>623</v>
      </c>
      <c r="C2215" s="2">
        <v>37</v>
      </c>
      <c r="D2215" s="2">
        <v>0.77029999999999998</v>
      </c>
      <c r="E2215" s="2" t="str">
        <f>VLOOKUP(A2215, Sheet3!$J$1:$K$3273, 2, FALSE)</f>
        <v>Rural</v>
      </c>
    </row>
    <row r="2216" spans="1:5" x14ac:dyDescent="0.25">
      <c r="A2216" s="2" t="s">
        <v>2787</v>
      </c>
      <c r="B2216" s="2" t="s">
        <v>409</v>
      </c>
      <c r="C2216" s="2">
        <v>36420</v>
      </c>
      <c r="D2216" s="2">
        <v>0.89</v>
      </c>
      <c r="E2216" s="2" t="str">
        <f>VLOOKUP(A2216, Sheet3!$J$1:$K$3273, 2, FALSE)</f>
        <v>Urban</v>
      </c>
    </row>
    <row r="2217" spans="1:5" x14ac:dyDescent="0.25">
      <c r="A2217" s="2" t="s">
        <v>2788</v>
      </c>
      <c r="B2217" s="2" t="s">
        <v>508</v>
      </c>
      <c r="C2217" s="2">
        <v>46140</v>
      </c>
      <c r="D2217" s="2">
        <v>0.84160000000000001</v>
      </c>
      <c r="E2217" s="2" t="str">
        <f>VLOOKUP(A2217, Sheet3!$J$1:$K$3273, 2, FALSE)</f>
        <v>Urban</v>
      </c>
    </row>
    <row r="2218" spans="1:5" x14ac:dyDescent="0.25">
      <c r="A2218" s="2" t="s">
        <v>2061</v>
      </c>
      <c r="B2218" s="2" t="s">
        <v>611</v>
      </c>
      <c r="C2218" s="2">
        <v>25</v>
      </c>
      <c r="D2218" s="2">
        <v>0.74970000000000003</v>
      </c>
      <c r="E2218" s="2" t="str">
        <f>VLOOKUP(A2218, Sheet3!$J$1:$K$3273, 2, FALSE)</f>
        <v>Rural</v>
      </c>
    </row>
    <row r="2219" spans="1:5" x14ac:dyDescent="0.25">
      <c r="A2219" s="2" t="s">
        <v>1701</v>
      </c>
      <c r="B2219" s="2" t="s">
        <v>359</v>
      </c>
      <c r="C2219" s="2">
        <v>31140</v>
      </c>
      <c r="D2219" s="2">
        <v>0.88440000000000007</v>
      </c>
      <c r="E2219" s="2" t="str">
        <f>VLOOKUP(A2219, Sheet3!$J$1:$K$3273, 2, FALSE)</f>
        <v>Urban</v>
      </c>
    </row>
    <row r="2220" spans="1:5" x14ac:dyDescent="0.25">
      <c r="A2220" s="2" t="s">
        <v>3367</v>
      </c>
      <c r="B2220" s="2" t="s">
        <v>147</v>
      </c>
      <c r="C2220" s="2">
        <v>11100</v>
      </c>
      <c r="D2220" s="2">
        <v>0.84110000000000007</v>
      </c>
      <c r="E2220" s="2" t="str">
        <f>VLOOKUP(A2220, Sheet3!$J$1:$K$3273, 2, FALSE)</f>
        <v>Urban</v>
      </c>
    </row>
    <row r="2221" spans="1:5" x14ac:dyDescent="0.25">
      <c r="A2221" s="2" t="s">
        <v>2624</v>
      </c>
      <c r="B2221" s="2" t="s">
        <v>176</v>
      </c>
      <c r="C2221" s="2">
        <v>13900</v>
      </c>
      <c r="D2221" s="2">
        <v>0.86470000000000002</v>
      </c>
      <c r="E2221" s="2" t="str">
        <f>VLOOKUP(A2221, Sheet3!$J$1:$K$3273, 2, FALSE)</f>
        <v>Urban</v>
      </c>
    </row>
    <row r="2222" spans="1:5" x14ac:dyDescent="0.25">
      <c r="A2222" s="2" t="s">
        <v>1977</v>
      </c>
      <c r="B2222" s="2" t="s">
        <v>445</v>
      </c>
      <c r="C2222" s="2">
        <v>40340</v>
      </c>
      <c r="D2222" s="2">
        <v>1.0686</v>
      </c>
      <c r="E2222" s="2" t="str">
        <f>VLOOKUP(A2222, Sheet3!$J$1:$K$3273, 2, FALSE)</f>
        <v>Urban</v>
      </c>
    </row>
    <row r="2223" spans="1:5" x14ac:dyDescent="0.25">
      <c r="A2223" s="2" t="s">
        <v>1207</v>
      </c>
      <c r="B2223" s="2" t="s">
        <v>598</v>
      </c>
      <c r="C2223" s="2">
        <v>13</v>
      </c>
      <c r="D2223" s="2">
        <v>0.80090000000000006</v>
      </c>
      <c r="E2223" s="2" t="str">
        <f>VLOOKUP(A2223, Sheet3!$J$1:$K$3273, 2, FALSE)</f>
        <v>Rural</v>
      </c>
    </row>
    <row r="2224" spans="1:5" x14ac:dyDescent="0.25">
      <c r="A2224" s="2" t="s">
        <v>2462</v>
      </c>
      <c r="B2224" s="2" t="s">
        <v>512</v>
      </c>
      <c r="C2224" s="2">
        <v>46540</v>
      </c>
      <c r="D2224" s="2">
        <v>0.9224</v>
      </c>
      <c r="E2224" s="2" t="str">
        <f>VLOOKUP(A2224, Sheet3!$J$1:$K$3273, 2, FALSE)</f>
        <v>Urban</v>
      </c>
    </row>
    <row r="2225" spans="1:5" x14ac:dyDescent="0.25">
      <c r="A2225" s="2" t="s">
        <v>3720</v>
      </c>
      <c r="B2225" s="2" t="s">
        <v>637</v>
      </c>
      <c r="C2225" s="2">
        <v>52</v>
      </c>
      <c r="D2225" s="2">
        <v>0.8832000000000001</v>
      </c>
      <c r="E2225" s="2" t="str">
        <f>VLOOKUP(A2225, Sheet3!$J$1:$K$3273, 2, FALSE)</f>
        <v>Rural</v>
      </c>
    </row>
    <row r="2226" spans="1:5" x14ac:dyDescent="0.25">
      <c r="A2226" s="2" t="s">
        <v>2463</v>
      </c>
      <c r="B2226" s="2" t="s">
        <v>497</v>
      </c>
      <c r="C2226" s="2">
        <v>45060</v>
      </c>
      <c r="D2226" s="2">
        <v>1.0156000000000001</v>
      </c>
      <c r="E2226" s="2" t="str">
        <f>VLOOKUP(A2226, Sheet3!$J$1:$K$3273, 2, FALSE)</f>
        <v>Urban</v>
      </c>
    </row>
    <row r="2227" spans="1:5" x14ac:dyDescent="0.25">
      <c r="A2227" s="2" t="s">
        <v>2558</v>
      </c>
      <c r="B2227" s="2" t="s">
        <v>317</v>
      </c>
      <c r="C2227" s="2">
        <v>27340</v>
      </c>
      <c r="D2227" s="2">
        <v>0.74409999999999998</v>
      </c>
      <c r="E2227" s="2" t="str">
        <f>VLOOKUP(A2227, Sheet3!$J$1:$K$3273, 2, FALSE)</f>
        <v>Urban</v>
      </c>
    </row>
    <row r="2228" spans="1:5" x14ac:dyDescent="0.25">
      <c r="A2228" s="2" t="s">
        <v>2464</v>
      </c>
      <c r="B2228" s="2" t="s">
        <v>446</v>
      </c>
      <c r="C2228" s="2">
        <v>40380</v>
      </c>
      <c r="D2228" s="2">
        <v>0.84660000000000002</v>
      </c>
      <c r="E2228" s="2" t="str">
        <f>VLOOKUP(A2228, Sheet3!$J$1:$K$3273, 2, FALSE)</f>
        <v>Urban</v>
      </c>
    </row>
    <row r="2229" spans="1:5" x14ac:dyDescent="0.25">
      <c r="A2229" s="2" t="s">
        <v>1906</v>
      </c>
      <c r="B2229" s="2" t="s">
        <v>609</v>
      </c>
      <c r="C2229" s="2">
        <v>23</v>
      </c>
      <c r="D2229" s="2">
        <v>0.83679999999999999</v>
      </c>
      <c r="E2229" s="2" t="str">
        <f>VLOOKUP(A2229, Sheet3!$J$1:$K$3273, 2, FALSE)</f>
        <v>Rural</v>
      </c>
    </row>
    <row r="2230" spans="1:5" x14ac:dyDescent="0.25">
      <c r="A2230" s="2" t="s">
        <v>3803</v>
      </c>
      <c r="B2230" s="2" t="s">
        <v>624</v>
      </c>
      <c r="C2230" s="2">
        <v>38</v>
      </c>
      <c r="D2230" s="2">
        <v>1.0561</v>
      </c>
      <c r="E2230" s="3" t="s">
        <v>4</v>
      </c>
    </row>
    <row r="2231" spans="1:5" x14ac:dyDescent="0.25">
      <c r="A2231" s="2" t="s">
        <v>838</v>
      </c>
      <c r="B2231" s="2" t="s">
        <v>149</v>
      </c>
      <c r="C2231" s="2">
        <v>11244</v>
      </c>
      <c r="D2231" s="2">
        <v>1.2578</v>
      </c>
      <c r="E2231" s="2" t="str">
        <f>VLOOKUP(A2231, Sheet3!$J$1:$K$3273, 2, FALSE)</f>
        <v>Urban</v>
      </c>
    </row>
    <row r="2232" spans="1:5" x14ac:dyDescent="0.25">
      <c r="A2232" s="2" t="s">
        <v>988</v>
      </c>
      <c r="B2232" s="2" t="s">
        <v>412</v>
      </c>
      <c r="C2232" s="2">
        <v>36740</v>
      </c>
      <c r="D2232" s="2">
        <v>0.87170000000000003</v>
      </c>
      <c r="E2232" s="2" t="str">
        <f>VLOOKUP(A2232, Sheet3!$J$1:$K$3273, 2, FALSE)</f>
        <v>Urban</v>
      </c>
    </row>
    <row r="2233" spans="1:5" x14ac:dyDescent="0.25">
      <c r="A2233" s="2" t="s">
        <v>1373</v>
      </c>
      <c r="B2233" s="2" t="s">
        <v>601</v>
      </c>
      <c r="C2233" s="2">
        <v>15</v>
      </c>
      <c r="D2233" s="2">
        <v>0.83190000000000008</v>
      </c>
      <c r="E2233" s="2" t="str">
        <f>VLOOKUP(A2233, Sheet3!$J$1:$K$3273, 2, FALSE)</f>
        <v>Rural</v>
      </c>
    </row>
    <row r="2234" spans="1:5" x14ac:dyDescent="0.25">
      <c r="A2234" s="2" t="s">
        <v>2559</v>
      </c>
      <c r="B2234" s="2" t="s">
        <v>244</v>
      </c>
      <c r="C2234" s="2">
        <v>20500</v>
      </c>
      <c r="D2234" s="2">
        <v>0.97100000000000009</v>
      </c>
      <c r="E2234" s="2" t="str">
        <f>VLOOKUP(A2234, Sheet3!$J$1:$K$3273, 2, FALSE)</f>
        <v>Urban</v>
      </c>
    </row>
    <row r="2235" spans="1:5" x14ac:dyDescent="0.25">
      <c r="A2235" s="2" t="s">
        <v>2465</v>
      </c>
      <c r="B2235" s="2" t="s">
        <v>400</v>
      </c>
      <c r="C2235" s="2">
        <v>35614</v>
      </c>
      <c r="D2235" s="2">
        <v>1.2745</v>
      </c>
      <c r="E2235" s="2" t="str">
        <f>VLOOKUP(A2235, Sheet3!$J$1:$K$3273, 2, FALSE)</f>
        <v>Urban</v>
      </c>
    </row>
    <row r="2236" spans="1:5" x14ac:dyDescent="0.25">
      <c r="A2236" s="2" t="s">
        <v>3368</v>
      </c>
      <c r="B2236" s="2" t="s">
        <v>169</v>
      </c>
      <c r="C2236" s="2">
        <v>13140</v>
      </c>
      <c r="D2236" s="2">
        <v>0.85289999999999999</v>
      </c>
      <c r="E2236" s="2" t="str">
        <f>VLOOKUP(A2236, Sheet3!$J$1:$K$3273, 2, FALSE)</f>
        <v>Urban</v>
      </c>
    </row>
    <row r="2237" spans="1:5" x14ac:dyDescent="0.25">
      <c r="A2237" s="2" t="s">
        <v>3557</v>
      </c>
      <c r="B2237" s="2" t="s">
        <v>634</v>
      </c>
      <c r="C2237" s="2">
        <v>49</v>
      </c>
      <c r="D2237" s="2">
        <v>0.76690000000000003</v>
      </c>
      <c r="E2237" s="2" t="str">
        <f>VLOOKUP(A2237, Sheet3!$J$1:$K$3273, 2, FALSE)</f>
        <v>Rural</v>
      </c>
    </row>
    <row r="2238" spans="1:5" x14ac:dyDescent="0.25">
      <c r="A2238" s="2" t="s">
        <v>3477</v>
      </c>
      <c r="B2238" s="2" t="s">
        <v>633</v>
      </c>
      <c r="C2238" s="2">
        <v>47</v>
      </c>
      <c r="D2238" s="2">
        <v>0.96110000000000007</v>
      </c>
      <c r="E2238" s="2" t="str">
        <f>VLOOKUP(A2238, Sheet3!$J$1:$K$3273, 2, FALSE)</f>
        <v>Rural</v>
      </c>
    </row>
    <row r="2239" spans="1:5" x14ac:dyDescent="0.25">
      <c r="A2239" s="2" t="s">
        <v>3024</v>
      </c>
      <c r="B2239" s="2" t="s">
        <v>628</v>
      </c>
      <c r="C2239" s="2">
        <v>42</v>
      </c>
      <c r="D2239" s="2">
        <v>0.83050000000000002</v>
      </c>
      <c r="E2239" s="2" t="str">
        <f>VLOOKUP(A2239, Sheet3!$J$1:$K$3273, 2, FALSE)</f>
        <v>Rural</v>
      </c>
    </row>
    <row r="2240" spans="1:5" x14ac:dyDescent="0.25">
      <c r="A2240" s="2" t="s">
        <v>2165</v>
      </c>
      <c r="B2240" s="2" t="s">
        <v>612</v>
      </c>
      <c r="C2240" s="2">
        <v>26</v>
      </c>
      <c r="D2240" s="2">
        <v>0.78550000000000009</v>
      </c>
      <c r="E2240" s="2" t="str">
        <f>VLOOKUP(A2240, Sheet3!$J$1:$K$3273, 2, FALSE)</f>
        <v>Rural</v>
      </c>
    </row>
    <row r="2241" spans="1:5" x14ac:dyDescent="0.25">
      <c r="A2241" s="2" t="s">
        <v>1763</v>
      </c>
      <c r="B2241" s="2" t="s">
        <v>399</v>
      </c>
      <c r="C2241" s="2">
        <v>35380</v>
      </c>
      <c r="D2241" s="2">
        <v>0.82010000000000005</v>
      </c>
      <c r="E2241" s="2" t="str">
        <f>VLOOKUP(A2241, Sheet3!$J$1:$K$3273, 2, FALSE)</f>
        <v>Urban</v>
      </c>
    </row>
    <row r="2242" spans="1:5" x14ac:dyDescent="0.25">
      <c r="A2242" s="2" t="s">
        <v>2466</v>
      </c>
      <c r="B2242" s="2" t="s">
        <v>446</v>
      </c>
      <c r="C2242" s="2">
        <v>40380</v>
      </c>
      <c r="D2242" s="2">
        <v>0.84660000000000002</v>
      </c>
      <c r="E2242" s="2" t="str">
        <f>VLOOKUP(A2242, Sheet3!$J$1:$K$3273, 2, FALSE)</f>
        <v>Urban</v>
      </c>
    </row>
    <row r="2243" spans="1:5" x14ac:dyDescent="0.25">
      <c r="A2243" s="2" t="s">
        <v>3478</v>
      </c>
      <c r="B2243" s="2" t="s">
        <v>633</v>
      </c>
      <c r="C2243" s="2">
        <v>47</v>
      </c>
      <c r="D2243" s="2">
        <v>0.96110000000000007</v>
      </c>
      <c r="E2243" s="2" t="str">
        <f>VLOOKUP(A2243, Sheet3!$J$1:$K$3273, 2, FALSE)</f>
        <v>Rural</v>
      </c>
    </row>
    <row r="2244" spans="1:5" x14ac:dyDescent="0.25">
      <c r="A2244" s="2" t="s">
        <v>2960</v>
      </c>
      <c r="B2244" s="2" t="s">
        <v>467</v>
      </c>
      <c r="C2244" s="2">
        <v>41980</v>
      </c>
      <c r="D2244" s="2">
        <v>0.41860000000000003</v>
      </c>
      <c r="E2244" s="2" t="str">
        <f>VLOOKUP(A2244, Sheet3!$J$1:$K$3273, 2, FALSE)</f>
        <v>Urban</v>
      </c>
    </row>
    <row r="2245" spans="1:5" x14ac:dyDescent="0.25">
      <c r="A2245" s="2" t="s">
        <v>1574</v>
      </c>
      <c r="B2245" s="2" t="s">
        <v>505</v>
      </c>
      <c r="C2245" s="2">
        <v>45820</v>
      </c>
      <c r="D2245" s="2">
        <v>0.89590000000000003</v>
      </c>
      <c r="E2245" s="2" t="str">
        <f>VLOOKUP(A2245, Sheet3!$J$1:$K$3273, 2, FALSE)</f>
        <v>Urban</v>
      </c>
    </row>
    <row r="2246" spans="1:5" x14ac:dyDescent="0.25">
      <c r="A2246" s="2" t="s">
        <v>2166</v>
      </c>
      <c r="B2246" s="2" t="s">
        <v>319</v>
      </c>
      <c r="C2246" s="2">
        <v>27620</v>
      </c>
      <c r="D2246" s="2">
        <v>0.84110000000000007</v>
      </c>
      <c r="E2246" s="2" t="str">
        <f>VLOOKUP(A2246, Sheet3!$J$1:$K$3273, 2, FALSE)</f>
        <v>Urban</v>
      </c>
    </row>
    <row r="2247" spans="1:5" x14ac:dyDescent="0.25">
      <c r="A2247" s="2" t="s">
        <v>2789</v>
      </c>
      <c r="B2247" s="2" t="s">
        <v>508</v>
      </c>
      <c r="C2247" s="2">
        <v>46140</v>
      </c>
      <c r="D2247" s="2">
        <v>0.84160000000000001</v>
      </c>
      <c r="E2247" s="2" t="str">
        <f>VLOOKUP(A2247, Sheet3!$J$1:$K$3273, 2, FALSE)</f>
        <v>Urban</v>
      </c>
    </row>
    <row r="2248" spans="1:5" x14ac:dyDescent="0.25">
      <c r="A2248" s="2" t="s">
        <v>1575</v>
      </c>
      <c r="B2248" s="2" t="s">
        <v>603</v>
      </c>
      <c r="C2248" s="2">
        <v>17</v>
      </c>
      <c r="D2248" s="2">
        <v>0.76670000000000005</v>
      </c>
      <c r="E2248" s="2" t="str">
        <f>VLOOKUP(A2248, Sheet3!$J$1:$K$3273, 2, FALSE)</f>
        <v>Rural</v>
      </c>
    </row>
    <row r="2249" spans="1:5" x14ac:dyDescent="0.25">
      <c r="A2249" s="2" t="s">
        <v>989</v>
      </c>
      <c r="B2249" s="2" t="s">
        <v>412</v>
      </c>
      <c r="C2249" s="2">
        <v>36740</v>
      </c>
      <c r="D2249" s="2">
        <v>0.87170000000000003</v>
      </c>
      <c r="E2249" s="2" t="str">
        <f>VLOOKUP(A2249, Sheet3!$J$1:$K$3273, 2, FALSE)</f>
        <v>Urban</v>
      </c>
    </row>
    <row r="2250" spans="1:5" x14ac:dyDescent="0.25">
      <c r="A2250" s="2" t="s">
        <v>1477</v>
      </c>
      <c r="B2250" s="2" t="s">
        <v>602</v>
      </c>
      <c r="C2250" s="2">
        <v>16</v>
      </c>
      <c r="D2250" s="2">
        <v>0.84020000000000006</v>
      </c>
      <c r="E2250" s="2" t="str">
        <f>VLOOKUP(A2250, Sheet3!$J$1:$K$3273, 2, FALSE)</f>
        <v>Rural</v>
      </c>
    </row>
    <row r="2251" spans="1:5" x14ac:dyDescent="0.25">
      <c r="A2251" s="2" t="s">
        <v>1907</v>
      </c>
      <c r="B2251" s="2" t="s">
        <v>609</v>
      </c>
      <c r="C2251" s="2">
        <v>23</v>
      </c>
      <c r="D2251" s="2">
        <v>0.83679999999999999</v>
      </c>
      <c r="E2251" s="2" t="str">
        <f>VLOOKUP(A2251, Sheet3!$J$1:$K$3273, 2, FALSE)</f>
        <v>Rural</v>
      </c>
    </row>
    <row r="2252" spans="1:5" x14ac:dyDescent="0.25">
      <c r="A2252" s="2" t="s">
        <v>1908</v>
      </c>
      <c r="B2252" s="2" t="s">
        <v>609</v>
      </c>
      <c r="C2252" s="2">
        <v>23</v>
      </c>
      <c r="D2252" s="2">
        <v>0.83679999999999999</v>
      </c>
      <c r="E2252" s="2" t="str">
        <f>VLOOKUP(A2252, Sheet3!$J$1:$K$3273, 2, FALSE)</f>
        <v>Rural</v>
      </c>
    </row>
    <row r="2253" spans="1:5" x14ac:dyDescent="0.25">
      <c r="A2253" s="2" t="s">
        <v>2467</v>
      </c>
      <c r="B2253" s="2" t="s">
        <v>497</v>
      </c>
      <c r="C2253" s="2">
        <v>45060</v>
      </c>
      <c r="D2253" s="2">
        <v>1.0156000000000001</v>
      </c>
      <c r="E2253" s="2" t="str">
        <f>VLOOKUP(A2253, Sheet3!$J$1:$K$3273, 2, FALSE)</f>
        <v>Urban</v>
      </c>
    </row>
    <row r="2254" spans="1:5" x14ac:dyDescent="0.25">
      <c r="A2254" s="2" t="s">
        <v>910</v>
      </c>
      <c r="B2254" s="2" t="s">
        <v>592</v>
      </c>
      <c r="C2254" s="2">
        <v>6</v>
      </c>
      <c r="D2254" s="2">
        <v>1.0081</v>
      </c>
      <c r="E2254" s="2" t="str">
        <f>VLOOKUP(A2254, Sheet3!$J$1:$K$3273, 2, FALSE)</f>
        <v>Rural</v>
      </c>
    </row>
    <row r="2255" spans="1:5" x14ac:dyDescent="0.25">
      <c r="A2255" s="2" t="s">
        <v>2417</v>
      </c>
      <c r="B2255" s="2" t="s">
        <v>618</v>
      </c>
      <c r="C2255" s="2">
        <v>32</v>
      </c>
      <c r="D2255" s="2">
        <v>0.87709999999999999</v>
      </c>
      <c r="E2255" s="2" t="str">
        <f>VLOOKUP(A2255, Sheet3!$J$1:$K$3273, 2, FALSE)</f>
        <v>Rural</v>
      </c>
    </row>
    <row r="2256" spans="1:5" x14ac:dyDescent="0.25">
      <c r="A2256" s="2" t="s">
        <v>2324</v>
      </c>
      <c r="B2256" s="2" t="s">
        <v>614</v>
      </c>
      <c r="C2256" s="2">
        <v>28</v>
      </c>
      <c r="D2256" s="2">
        <v>0.89340000000000008</v>
      </c>
      <c r="E2256" s="2" t="str">
        <f>VLOOKUP(A2256, Sheet3!$J$1:$K$3273, 2, FALSE)</f>
        <v>Rural</v>
      </c>
    </row>
    <row r="2257" spans="1:5" x14ac:dyDescent="0.25">
      <c r="A2257" s="2" t="s">
        <v>1909</v>
      </c>
      <c r="B2257" s="2" t="s">
        <v>609</v>
      </c>
      <c r="C2257" s="2">
        <v>23</v>
      </c>
      <c r="D2257" s="2">
        <v>0.83679999999999999</v>
      </c>
      <c r="E2257" s="2" t="str">
        <f>VLOOKUP(A2257, Sheet3!$J$1:$K$3273, 2, FALSE)</f>
        <v>Rural</v>
      </c>
    </row>
    <row r="2258" spans="1:5" x14ac:dyDescent="0.25">
      <c r="A2258" s="2" t="s">
        <v>2468</v>
      </c>
      <c r="B2258" s="2" t="s">
        <v>619</v>
      </c>
      <c r="C2258" s="2">
        <v>33</v>
      </c>
      <c r="D2258" s="2">
        <v>0.8448</v>
      </c>
      <c r="E2258" s="2" t="str">
        <f>VLOOKUP(A2258, Sheet3!$J$1:$K$3273, 2, FALSE)</f>
        <v>Rural</v>
      </c>
    </row>
    <row r="2259" spans="1:5" x14ac:dyDescent="0.25">
      <c r="A2259" s="2" t="s">
        <v>1576</v>
      </c>
      <c r="B2259" s="2" t="s">
        <v>603</v>
      </c>
      <c r="C2259" s="2">
        <v>17</v>
      </c>
      <c r="D2259" s="2">
        <v>0.76670000000000005</v>
      </c>
      <c r="E2259" s="2" t="str">
        <f>VLOOKUP(A2259, Sheet3!$J$1:$K$3273, 2, FALSE)</f>
        <v>Rural</v>
      </c>
    </row>
    <row r="2260" spans="1:5" x14ac:dyDescent="0.25">
      <c r="A2260" s="2" t="s">
        <v>1910</v>
      </c>
      <c r="B2260" s="2" t="s">
        <v>283</v>
      </c>
      <c r="C2260" s="2">
        <v>24340</v>
      </c>
      <c r="D2260" s="2">
        <v>0.88160000000000005</v>
      </c>
      <c r="E2260" s="2" t="str">
        <f>VLOOKUP(A2260, Sheet3!$J$1:$K$3273, 2, FALSE)</f>
        <v>Urban</v>
      </c>
    </row>
    <row r="2261" spans="1:5" x14ac:dyDescent="0.25">
      <c r="A2261" s="2" t="s">
        <v>2706</v>
      </c>
      <c r="B2261" s="2" t="s">
        <v>622</v>
      </c>
      <c r="C2261" s="2">
        <v>36</v>
      </c>
      <c r="D2261" s="2">
        <v>0.81040000000000001</v>
      </c>
      <c r="E2261" s="2" t="str">
        <f>VLOOKUP(A2261, Sheet3!$J$1:$K$3273, 2, FALSE)</f>
        <v>Rural</v>
      </c>
    </row>
    <row r="2262" spans="1:5" x14ac:dyDescent="0.25">
      <c r="A2262" s="2" t="s">
        <v>2790</v>
      </c>
      <c r="B2262" s="2" t="s">
        <v>623</v>
      </c>
      <c r="C2262" s="2">
        <v>37</v>
      </c>
      <c r="D2262" s="2">
        <v>0.77029999999999998</v>
      </c>
      <c r="E2262" s="2" t="str">
        <f>VLOOKUP(A2262, Sheet3!$J$1:$K$3273, 2, FALSE)</f>
        <v>Rural</v>
      </c>
    </row>
    <row r="2263" spans="1:5" x14ac:dyDescent="0.25">
      <c r="A2263" s="2" t="s">
        <v>1978</v>
      </c>
      <c r="B2263" s="2" t="s">
        <v>610</v>
      </c>
      <c r="C2263" s="2">
        <v>24</v>
      </c>
      <c r="D2263" s="2">
        <v>0.90450000000000008</v>
      </c>
      <c r="E2263" s="2" t="str">
        <f>VLOOKUP(A2263, Sheet3!$J$1:$K$3273, 2, FALSE)</f>
        <v>Rural</v>
      </c>
    </row>
    <row r="2264" spans="1:5" x14ac:dyDescent="0.25">
      <c r="A2264" s="2" t="s">
        <v>789</v>
      </c>
      <c r="B2264" s="2" t="s">
        <v>590</v>
      </c>
      <c r="C2264" s="2">
        <v>4</v>
      </c>
      <c r="D2264" s="2">
        <v>0.7278</v>
      </c>
      <c r="E2264" s="2" t="str">
        <f>VLOOKUP(A2264, Sheet3!$J$1:$K$3273, 2, FALSE)</f>
        <v>Rural</v>
      </c>
    </row>
    <row r="2265" spans="1:5" x14ac:dyDescent="0.25">
      <c r="A2265" s="2" t="s">
        <v>1764</v>
      </c>
      <c r="B2265" s="2" t="s">
        <v>382</v>
      </c>
      <c r="C2265" s="2">
        <v>33740</v>
      </c>
      <c r="D2265" s="2">
        <v>0.77960000000000007</v>
      </c>
      <c r="E2265" s="2" t="str">
        <f>VLOOKUP(A2265, Sheet3!$J$1:$K$3273, 2, FALSE)</f>
        <v>Urban</v>
      </c>
    </row>
    <row r="2266" spans="1:5" x14ac:dyDescent="0.25">
      <c r="A2266" s="2" t="s">
        <v>911</v>
      </c>
      <c r="B2266" s="2" t="s">
        <v>592</v>
      </c>
      <c r="C2266" s="2">
        <v>6</v>
      </c>
      <c r="D2266" s="2">
        <v>1.0081</v>
      </c>
      <c r="E2266" s="2" t="str">
        <f>VLOOKUP(A2266, Sheet3!$J$1:$K$3273, 2, FALSE)</f>
        <v>Rural</v>
      </c>
    </row>
    <row r="2267" spans="1:5" x14ac:dyDescent="0.25">
      <c r="A2267" s="2" t="s">
        <v>3721</v>
      </c>
      <c r="B2267" s="2" t="s">
        <v>153</v>
      </c>
      <c r="C2267" s="2">
        <v>11540</v>
      </c>
      <c r="D2267" s="2">
        <v>0.91080000000000005</v>
      </c>
      <c r="E2267" s="2" t="str">
        <f>VLOOKUP(A2267, Sheet3!$J$1:$K$3273, 2, FALSE)</f>
        <v>Urban</v>
      </c>
    </row>
    <row r="2268" spans="1:5" x14ac:dyDescent="0.25">
      <c r="A2268" s="2" t="s">
        <v>3162</v>
      </c>
      <c r="B2268" s="2" t="s">
        <v>630</v>
      </c>
      <c r="C2268" s="2">
        <v>44</v>
      </c>
      <c r="D2268" s="2">
        <v>0.70760000000000001</v>
      </c>
      <c r="E2268" s="2" t="str">
        <f>VLOOKUP(A2268, Sheet3!$J$1:$K$3273, 2, FALSE)</f>
        <v>Rural</v>
      </c>
    </row>
    <row r="2269" spans="1:5" x14ac:dyDescent="0.25">
      <c r="A2269" s="2" t="s">
        <v>1374</v>
      </c>
      <c r="B2269" s="2" t="s">
        <v>179</v>
      </c>
      <c r="C2269" s="2">
        <v>14020</v>
      </c>
      <c r="D2269" s="2">
        <v>0.88100000000000001</v>
      </c>
      <c r="E2269" s="2" t="str">
        <f>VLOOKUP(A2269, Sheet3!$J$1:$K$3273, 2, FALSE)</f>
        <v>Urban</v>
      </c>
    </row>
    <row r="2270" spans="1:5" x14ac:dyDescent="0.25">
      <c r="A2270" s="2" t="s">
        <v>1702</v>
      </c>
      <c r="B2270" s="2" t="s">
        <v>604</v>
      </c>
      <c r="C2270" s="2">
        <v>18</v>
      </c>
      <c r="D2270" s="2">
        <v>0.79810000000000003</v>
      </c>
      <c r="E2270" s="2" t="str">
        <f>VLOOKUP(A2270, Sheet3!$J$1:$K$3273, 2, FALSE)</f>
        <v>Rural</v>
      </c>
    </row>
    <row r="2271" spans="1:5" x14ac:dyDescent="0.25">
      <c r="A2271" s="2" t="s">
        <v>1703</v>
      </c>
      <c r="B2271" s="2" t="s">
        <v>604</v>
      </c>
      <c r="C2271" s="2">
        <v>18</v>
      </c>
      <c r="D2271" s="2">
        <v>0.79810000000000003</v>
      </c>
      <c r="E2271" s="2" t="str">
        <f>VLOOKUP(A2271, Sheet3!$J$1:$K$3273, 2, FALSE)</f>
        <v>Rural</v>
      </c>
    </row>
    <row r="2272" spans="1:5" x14ac:dyDescent="0.25">
      <c r="A2272" s="2" t="s">
        <v>1208</v>
      </c>
      <c r="B2272" s="2" t="s">
        <v>181</v>
      </c>
      <c r="C2272" s="2">
        <v>14260</v>
      </c>
      <c r="D2272" s="2">
        <v>0.92420000000000002</v>
      </c>
      <c r="E2272" s="2" t="str">
        <f>VLOOKUP(A2272, Sheet3!$J$1:$K$3273, 2, FALSE)</f>
        <v>Urban</v>
      </c>
    </row>
    <row r="2273" spans="1:5" x14ac:dyDescent="0.25">
      <c r="A2273" s="2" t="s">
        <v>1800</v>
      </c>
      <c r="B2273" s="2" t="s">
        <v>606</v>
      </c>
      <c r="C2273" s="2">
        <v>20</v>
      </c>
      <c r="D2273" s="2">
        <v>0.84110000000000007</v>
      </c>
      <c r="E2273" s="2" t="str">
        <f>VLOOKUP(A2273, Sheet3!$J$1:$K$3273, 2, FALSE)</f>
        <v>Rural</v>
      </c>
    </row>
    <row r="2274" spans="1:5" x14ac:dyDescent="0.25">
      <c r="A2274" s="2" t="s">
        <v>2167</v>
      </c>
      <c r="B2274" s="2" t="s">
        <v>612</v>
      </c>
      <c r="C2274" s="2">
        <v>26</v>
      </c>
      <c r="D2274" s="2">
        <v>0.78550000000000009</v>
      </c>
      <c r="E2274" s="2" t="str">
        <f>VLOOKUP(A2274, Sheet3!$J$1:$K$3273, 2, FALSE)</f>
        <v>Rural</v>
      </c>
    </row>
    <row r="2275" spans="1:5" x14ac:dyDescent="0.25">
      <c r="A2275" s="2" t="s">
        <v>3722</v>
      </c>
      <c r="B2275" s="2" t="s">
        <v>377</v>
      </c>
      <c r="C2275" s="2">
        <v>33340</v>
      </c>
      <c r="D2275" s="2">
        <v>0.95290000000000008</v>
      </c>
      <c r="E2275" s="2" t="str">
        <f>VLOOKUP(A2275, Sheet3!$J$1:$K$3273, 2, FALSE)</f>
        <v>Urban</v>
      </c>
    </row>
    <row r="2276" spans="1:5" x14ac:dyDescent="0.25">
      <c r="A2276" s="2" t="s">
        <v>3804</v>
      </c>
      <c r="B2276" s="2" t="s">
        <v>625</v>
      </c>
      <c r="C2276" s="2">
        <v>39</v>
      </c>
      <c r="D2276" s="2">
        <v>0.7984</v>
      </c>
      <c r="E2276" s="3" t="s">
        <v>4</v>
      </c>
    </row>
    <row r="2277" spans="1:5" x14ac:dyDescent="0.25">
      <c r="A2277" s="2" t="s">
        <v>3610</v>
      </c>
      <c r="B2277" s="2" t="s">
        <v>635</v>
      </c>
      <c r="C2277" s="2">
        <v>50</v>
      </c>
      <c r="D2277" s="2">
        <v>1.0179</v>
      </c>
      <c r="E2277" s="2" t="str">
        <f>VLOOKUP(A2277, Sheet3!$J$1:$K$3273, 2, FALSE)</f>
        <v>Rural</v>
      </c>
    </row>
    <row r="2278" spans="1:5" x14ac:dyDescent="0.25">
      <c r="A2278" s="2" t="s">
        <v>1478</v>
      </c>
      <c r="B2278" s="2" t="s">
        <v>602</v>
      </c>
      <c r="C2278" s="2">
        <v>16</v>
      </c>
      <c r="D2278" s="2">
        <v>0.84020000000000006</v>
      </c>
      <c r="E2278" s="2" t="str">
        <f>VLOOKUP(A2278, Sheet3!$J$1:$K$3273, 2, FALSE)</f>
        <v>Rural</v>
      </c>
    </row>
    <row r="2279" spans="1:5" x14ac:dyDescent="0.25">
      <c r="A2279" s="2" t="s">
        <v>3558</v>
      </c>
      <c r="B2279" s="2" t="s">
        <v>634</v>
      </c>
      <c r="C2279" s="2">
        <v>49</v>
      </c>
      <c r="D2279" s="2">
        <v>0.76690000000000003</v>
      </c>
      <c r="E2279" s="2" t="str">
        <f>VLOOKUP(A2279, Sheet3!$J$1:$K$3273, 2, FALSE)</f>
        <v>Rural</v>
      </c>
    </row>
    <row r="2280" spans="1:5" x14ac:dyDescent="0.25">
      <c r="A2280" s="2" t="s">
        <v>990</v>
      </c>
      <c r="B2280" s="2" t="s">
        <v>529</v>
      </c>
      <c r="C2280" s="2">
        <v>48424</v>
      </c>
      <c r="D2280" s="2">
        <v>0.91380000000000006</v>
      </c>
      <c r="E2280" s="2" t="str">
        <f>VLOOKUP(A2280, Sheet3!$J$1:$K$3273, 2, FALSE)</f>
        <v>Urban</v>
      </c>
    </row>
    <row r="2281" spans="1:5" x14ac:dyDescent="0.25">
      <c r="A2281" s="2" t="s">
        <v>1479</v>
      </c>
      <c r="B2281" s="2" t="s">
        <v>602</v>
      </c>
      <c r="C2281" s="2">
        <v>16</v>
      </c>
      <c r="D2281" s="2">
        <v>0.84020000000000006</v>
      </c>
      <c r="E2281" s="2" t="str">
        <f>VLOOKUP(A2281, Sheet3!$J$1:$K$3273, 2, FALSE)</f>
        <v>Rural</v>
      </c>
    </row>
    <row r="2282" spans="1:5" x14ac:dyDescent="0.25">
      <c r="A2282" s="2" t="s">
        <v>3369</v>
      </c>
      <c r="B2282" s="2" t="s">
        <v>631</v>
      </c>
      <c r="C2282" s="2">
        <v>45</v>
      </c>
      <c r="D2282" s="2">
        <v>0.81310000000000004</v>
      </c>
      <c r="E2282" s="2" t="str">
        <f>VLOOKUP(A2282, Sheet3!$J$1:$K$3273, 2, FALSE)</f>
        <v>Rural</v>
      </c>
    </row>
    <row r="2283" spans="1:5" x14ac:dyDescent="0.25">
      <c r="A2283" s="2" t="s">
        <v>2560</v>
      </c>
      <c r="B2283" s="2" t="s">
        <v>397</v>
      </c>
      <c r="C2283" s="2">
        <v>35100</v>
      </c>
      <c r="D2283" s="2">
        <v>0.82780000000000009</v>
      </c>
      <c r="E2283" s="2" t="str">
        <f>VLOOKUP(A2283, Sheet3!$J$1:$K$3273, 2, FALSE)</f>
        <v>Urban</v>
      </c>
    </row>
    <row r="2284" spans="1:5" x14ac:dyDescent="0.25">
      <c r="A2284" s="2" t="s">
        <v>2062</v>
      </c>
      <c r="B2284" s="2" t="s">
        <v>611</v>
      </c>
      <c r="C2284" s="2">
        <v>25</v>
      </c>
      <c r="D2284" s="2">
        <v>0.74970000000000003</v>
      </c>
      <c r="E2284" s="2" t="str">
        <f>VLOOKUP(A2284, Sheet3!$J$1:$K$3273, 2, FALSE)</f>
        <v>Rural</v>
      </c>
    </row>
    <row r="2285" spans="1:5" x14ac:dyDescent="0.25">
      <c r="A2285" s="2" t="s">
        <v>3370</v>
      </c>
      <c r="B2285" s="2" t="s">
        <v>631</v>
      </c>
      <c r="C2285" s="2">
        <v>45</v>
      </c>
      <c r="D2285" s="2">
        <v>0.81310000000000004</v>
      </c>
      <c r="E2285" s="2" t="str">
        <f>VLOOKUP(A2285, Sheet3!$J$1:$K$3273, 2, FALSE)</f>
        <v>Rural</v>
      </c>
    </row>
    <row r="2286" spans="1:5" x14ac:dyDescent="0.25">
      <c r="A2286" s="2" t="s">
        <v>912</v>
      </c>
      <c r="B2286" s="2" t="s">
        <v>237</v>
      </c>
      <c r="C2286" s="2">
        <v>19740</v>
      </c>
      <c r="D2286" s="2">
        <v>1.0183</v>
      </c>
      <c r="E2286" s="2" t="str">
        <f>VLOOKUP(A2286, Sheet3!$J$1:$K$3273, 2, FALSE)</f>
        <v>Urban</v>
      </c>
    </row>
    <row r="2287" spans="1:5" x14ac:dyDescent="0.25">
      <c r="A2287" s="2" t="s">
        <v>2237</v>
      </c>
      <c r="B2287" s="2" t="s">
        <v>613</v>
      </c>
      <c r="C2287" s="2">
        <v>27</v>
      </c>
      <c r="D2287" s="2">
        <v>0.86920000000000008</v>
      </c>
      <c r="E2287" s="2" t="str">
        <f>VLOOKUP(A2287, Sheet3!$J$1:$K$3273, 2, FALSE)</f>
        <v>Rural</v>
      </c>
    </row>
    <row r="2288" spans="1:5" x14ac:dyDescent="0.25">
      <c r="A2288" s="2" t="s">
        <v>3761</v>
      </c>
      <c r="B2288" s="2" t="s">
        <v>638</v>
      </c>
      <c r="C2288" s="2">
        <v>53</v>
      </c>
      <c r="D2288" s="2">
        <v>0.96020000000000005</v>
      </c>
      <c r="E2288" s="2" t="str">
        <f>VLOOKUP(A2288, Sheet3!$J$1:$K$3273, 2, FALSE)</f>
        <v>Rural</v>
      </c>
    </row>
    <row r="2289" spans="1:5" x14ac:dyDescent="0.25">
      <c r="A2289" s="2" t="s">
        <v>1375</v>
      </c>
      <c r="B2289" s="2" t="s">
        <v>601</v>
      </c>
      <c r="C2289" s="2">
        <v>15</v>
      </c>
      <c r="D2289" s="2">
        <v>0.83190000000000008</v>
      </c>
      <c r="E2289" s="2" t="str">
        <f>VLOOKUP(A2289, Sheet3!$J$1:$K$3273, 2, FALSE)</f>
        <v>Rural</v>
      </c>
    </row>
    <row r="2290" spans="1:5" x14ac:dyDescent="0.25">
      <c r="A2290" s="2" t="s">
        <v>3371</v>
      </c>
      <c r="B2290" s="2" t="s">
        <v>271</v>
      </c>
      <c r="C2290" s="2">
        <v>23104</v>
      </c>
      <c r="D2290" s="2">
        <v>0.97920000000000007</v>
      </c>
      <c r="E2290" s="2" t="str">
        <f>VLOOKUP(A2290, Sheet3!$J$1:$K$3273, 2, FALSE)</f>
        <v>Urban</v>
      </c>
    </row>
    <row r="2291" spans="1:5" x14ac:dyDescent="0.25">
      <c r="A2291" s="2" t="s">
        <v>3372</v>
      </c>
      <c r="B2291" s="2" t="s">
        <v>631</v>
      </c>
      <c r="C2291" s="2">
        <v>45</v>
      </c>
      <c r="D2291" s="2">
        <v>0.81310000000000004</v>
      </c>
      <c r="E2291" s="2" t="str">
        <f>VLOOKUP(A2291, Sheet3!$J$1:$K$3273, 2, FALSE)</f>
        <v>Rural</v>
      </c>
    </row>
    <row r="2292" spans="1:5" x14ac:dyDescent="0.25">
      <c r="A2292" s="2" t="s">
        <v>991</v>
      </c>
      <c r="B2292" s="2" t="s">
        <v>500</v>
      </c>
      <c r="C2292" s="2">
        <v>45300</v>
      </c>
      <c r="D2292" s="2">
        <v>0.88350000000000006</v>
      </c>
      <c r="E2292" s="2" t="str">
        <f>VLOOKUP(A2292, Sheet3!$J$1:$K$3273, 2, FALSE)</f>
        <v>Urban</v>
      </c>
    </row>
    <row r="2293" spans="1:5" x14ac:dyDescent="0.25">
      <c r="A2293" s="2" t="s">
        <v>2561</v>
      </c>
      <c r="B2293" s="2" t="s">
        <v>620</v>
      </c>
      <c r="C2293" s="2">
        <v>34</v>
      </c>
      <c r="D2293" s="2">
        <v>0.77980000000000005</v>
      </c>
      <c r="E2293" s="2" t="str">
        <f>VLOOKUP(A2293, Sheet3!$J$1:$K$3273, 2, FALSE)</f>
        <v>Rural</v>
      </c>
    </row>
    <row r="2294" spans="1:5" x14ac:dyDescent="0.25">
      <c r="A2294" s="2" t="s">
        <v>2392</v>
      </c>
      <c r="B2294" s="2" t="s">
        <v>400</v>
      </c>
      <c r="C2294" s="2">
        <v>35614</v>
      </c>
      <c r="D2294" s="2">
        <v>1.2745</v>
      </c>
      <c r="E2294" s="2" t="str">
        <f>VLOOKUP(A2294, Sheet3!$J$1:$K$3273, 2, FALSE)</f>
        <v>Urban</v>
      </c>
    </row>
    <row r="2295" spans="1:5" x14ac:dyDescent="0.25">
      <c r="A2295" s="2" t="s">
        <v>2961</v>
      </c>
      <c r="B2295" s="2" t="s">
        <v>291</v>
      </c>
      <c r="C2295" s="2">
        <v>25020</v>
      </c>
      <c r="D2295" s="2">
        <v>0.37520000000000003</v>
      </c>
      <c r="E2295" s="2" t="str">
        <f>VLOOKUP(A2295, Sheet3!$J$1:$K$3273, 2, FALSE)</f>
        <v>Urban</v>
      </c>
    </row>
    <row r="2296" spans="1:5" x14ac:dyDescent="0.25">
      <c r="A2296" s="2" t="s">
        <v>3559</v>
      </c>
      <c r="B2296" s="2" t="s">
        <v>634</v>
      </c>
      <c r="C2296" s="2">
        <v>49</v>
      </c>
      <c r="D2296" s="2">
        <v>0.76690000000000003</v>
      </c>
      <c r="E2296" s="2" t="str">
        <f>VLOOKUP(A2296, Sheet3!$J$1:$K$3273, 2, FALSE)</f>
        <v>Rural</v>
      </c>
    </row>
    <row r="2297" spans="1:5" x14ac:dyDescent="0.25">
      <c r="A2297" s="2" t="s">
        <v>1117</v>
      </c>
      <c r="B2297" s="2" t="s">
        <v>157</v>
      </c>
      <c r="C2297" s="2">
        <v>12060</v>
      </c>
      <c r="D2297" s="2">
        <v>0.93710000000000004</v>
      </c>
      <c r="E2297" s="2" t="str">
        <f>VLOOKUP(A2297, Sheet3!$J$1:$K$3273, 2, FALSE)</f>
        <v>Urban</v>
      </c>
    </row>
    <row r="2298" spans="1:5" x14ac:dyDescent="0.25">
      <c r="A2298" s="2" t="s">
        <v>2707</v>
      </c>
      <c r="B2298" s="2" t="s">
        <v>622</v>
      </c>
      <c r="C2298" s="2">
        <v>36</v>
      </c>
      <c r="D2298" s="2">
        <v>0.81040000000000001</v>
      </c>
      <c r="E2298" s="2" t="str">
        <f>VLOOKUP(A2298, Sheet3!$J$1:$K$3273, 2, FALSE)</f>
        <v>Rural</v>
      </c>
    </row>
    <row r="2299" spans="1:5" x14ac:dyDescent="0.25">
      <c r="A2299" s="2" t="s">
        <v>1577</v>
      </c>
      <c r="B2299" s="2" t="s">
        <v>603</v>
      </c>
      <c r="C2299" s="2">
        <v>17</v>
      </c>
      <c r="D2299" s="2">
        <v>0.76670000000000005</v>
      </c>
      <c r="E2299" s="2" t="str">
        <f>VLOOKUP(A2299, Sheet3!$J$1:$K$3273, 2, FALSE)</f>
        <v>Rural</v>
      </c>
    </row>
    <row r="2300" spans="1:5" x14ac:dyDescent="0.25">
      <c r="A2300" s="2" t="s">
        <v>2325</v>
      </c>
      <c r="B2300" s="2" t="s">
        <v>614</v>
      </c>
      <c r="C2300" s="2">
        <v>28</v>
      </c>
      <c r="D2300" s="2">
        <v>0.89340000000000008</v>
      </c>
      <c r="E2300" s="2" t="str">
        <f>VLOOKUP(A2300, Sheet3!$J$1:$K$3273, 2, FALSE)</f>
        <v>Rural</v>
      </c>
    </row>
    <row r="2301" spans="1:5" x14ac:dyDescent="0.25">
      <c r="A2301" s="2" t="s">
        <v>2791</v>
      </c>
      <c r="B2301" s="2" t="s">
        <v>508</v>
      </c>
      <c r="C2301" s="2">
        <v>46140</v>
      </c>
      <c r="D2301" s="2">
        <v>0.84160000000000001</v>
      </c>
      <c r="E2301" s="2" t="str">
        <f>VLOOKUP(A2301, Sheet3!$J$1:$K$3273, 2, FALSE)</f>
        <v>Urban</v>
      </c>
    </row>
    <row r="2302" spans="1:5" x14ac:dyDescent="0.25">
      <c r="A2302" s="2" t="s">
        <v>1209</v>
      </c>
      <c r="B2302" s="2" t="s">
        <v>598</v>
      </c>
      <c r="C2302" s="2">
        <v>13</v>
      </c>
      <c r="D2302" s="2">
        <v>0.80090000000000006</v>
      </c>
      <c r="E2302" s="2" t="str">
        <f>VLOOKUP(A2302, Sheet3!$J$1:$K$3273, 2, FALSE)</f>
        <v>Rural</v>
      </c>
    </row>
    <row r="2303" spans="1:5" x14ac:dyDescent="0.25">
      <c r="A2303" s="2" t="s">
        <v>2792</v>
      </c>
      <c r="B2303" s="2" t="s">
        <v>623</v>
      </c>
      <c r="C2303" s="2">
        <v>37</v>
      </c>
      <c r="D2303" s="2">
        <v>0.77029999999999998</v>
      </c>
      <c r="E2303" s="2" t="str">
        <f>VLOOKUP(A2303, Sheet3!$J$1:$K$3273, 2, FALSE)</f>
        <v>Rural</v>
      </c>
    </row>
    <row r="2304" spans="1:5" x14ac:dyDescent="0.25">
      <c r="A2304" s="2" t="s">
        <v>1118</v>
      </c>
      <c r="B2304" s="2" t="s">
        <v>521</v>
      </c>
      <c r="C2304" s="2">
        <v>47580</v>
      </c>
      <c r="D2304" s="2">
        <v>0.70020000000000004</v>
      </c>
      <c r="E2304" s="2" t="str">
        <f>VLOOKUP(A2304, Sheet3!$J$1:$K$3273, 2, FALSE)</f>
        <v>Urban</v>
      </c>
    </row>
    <row r="2305" spans="1:5" x14ac:dyDescent="0.25">
      <c r="A2305" s="2" t="s">
        <v>2063</v>
      </c>
      <c r="B2305" s="2" t="s">
        <v>611</v>
      </c>
      <c r="C2305" s="2">
        <v>25</v>
      </c>
      <c r="D2305" s="2">
        <v>0.74970000000000003</v>
      </c>
      <c r="E2305" s="2" t="str">
        <f>VLOOKUP(A2305, Sheet3!$J$1:$K$3273, 2, FALSE)</f>
        <v>Rural</v>
      </c>
    </row>
    <row r="2306" spans="1:5" x14ac:dyDescent="0.25">
      <c r="A2306" s="2" t="s">
        <v>3373</v>
      </c>
      <c r="B2306" s="2" t="s">
        <v>631</v>
      </c>
      <c r="C2306" s="2">
        <v>45</v>
      </c>
      <c r="D2306" s="2">
        <v>0.81310000000000004</v>
      </c>
      <c r="E2306" s="2" t="str">
        <f>VLOOKUP(A2306, Sheet3!$J$1:$K$3273, 2, FALSE)</f>
        <v>Rural</v>
      </c>
    </row>
    <row r="2307" spans="1:5" x14ac:dyDescent="0.25">
      <c r="A2307" s="2" t="s">
        <v>2625</v>
      </c>
      <c r="B2307" s="2" t="s">
        <v>621</v>
      </c>
      <c r="C2307" s="2">
        <v>35</v>
      </c>
      <c r="D2307" s="2">
        <v>0.85040000000000004</v>
      </c>
      <c r="E2307" s="2" t="str">
        <f>VLOOKUP(A2307, Sheet3!$J$1:$K$3273, 2, FALSE)</f>
        <v>Rural</v>
      </c>
    </row>
    <row r="2308" spans="1:5" x14ac:dyDescent="0.25">
      <c r="A2308" s="2" t="s">
        <v>2168</v>
      </c>
      <c r="B2308" s="2" t="s">
        <v>612</v>
      </c>
      <c r="C2308" s="2">
        <v>26</v>
      </c>
      <c r="D2308" s="2">
        <v>0.78550000000000009</v>
      </c>
      <c r="E2308" s="2" t="str">
        <f>VLOOKUP(A2308, Sheet3!$J$1:$K$3273, 2, FALSE)</f>
        <v>Rural</v>
      </c>
    </row>
    <row r="2309" spans="1:5" x14ac:dyDescent="0.25">
      <c r="A2309" s="2" t="s">
        <v>3611</v>
      </c>
      <c r="B2309" s="2" t="s">
        <v>488</v>
      </c>
      <c r="C2309" s="2">
        <v>44060</v>
      </c>
      <c r="D2309" s="2">
        <v>1.1109</v>
      </c>
      <c r="E2309" s="2" t="str">
        <f>VLOOKUP(A2309, Sheet3!$J$1:$K$3273, 2, FALSE)</f>
        <v>Urban</v>
      </c>
    </row>
    <row r="2310" spans="1:5" x14ac:dyDescent="0.25">
      <c r="A2310" s="2" t="s">
        <v>2562</v>
      </c>
      <c r="B2310" s="2" t="s">
        <v>535</v>
      </c>
      <c r="C2310" s="2">
        <v>48900</v>
      </c>
      <c r="D2310" s="2">
        <v>0.89410000000000001</v>
      </c>
      <c r="E2310" s="2" t="str">
        <f>VLOOKUP(A2310, Sheet3!$J$1:$K$3273, 2, FALSE)</f>
        <v>Urban</v>
      </c>
    </row>
    <row r="2311" spans="1:5" x14ac:dyDescent="0.25">
      <c r="A2311" s="2" t="s">
        <v>1704</v>
      </c>
      <c r="B2311" s="2" t="s">
        <v>212</v>
      </c>
      <c r="C2311" s="2">
        <v>17140</v>
      </c>
      <c r="D2311" s="2">
        <v>0.93320000000000003</v>
      </c>
      <c r="E2311" s="2" t="str">
        <f>VLOOKUP(A2311, Sheet3!$J$1:$K$3273, 2, FALSE)</f>
        <v>Urban</v>
      </c>
    </row>
    <row r="2312" spans="1:5" x14ac:dyDescent="0.25">
      <c r="A2312" s="2" t="s">
        <v>3658</v>
      </c>
      <c r="B2312" s="2" t="s">
        <v>636</v>
      </c>
      <c r="C2312" s="2">
        <v>51</v>
      </c>
      <c r="D2312" s="2">
        <v>0.73</v>
      </c>
      <c r="E2312" s="2" t="str">
        <f>VLOOKUP(A2312, Sheet3!$J$1:$K$3273, 2, FALSE)</f>
        <v>Rural</v>
      </c>
    </row>
    <row r="2313" spans="1:5" x14ac:dyDescent="0.25">
      <c r="A2313" s="2" t="s">
        <v>1979</v>
      </c>
      <c r="B2313" s="2" t="s">
        <v>610</v>
      </c>
      <c r="C2313" s="2">
        <v>24</v>
      </c>
      <c r="D2313" s="2">
        <v>0.90450000000000008</v>
      </c>
      <c r="E2313" s="2" t="str">
        <f>VLOOKUP(A2313, Sheet3!$J$1:$K$3273, 2, FALSE)</f>
        <v>Rural</v>
      </c>
    </row>
    <row r="2314" spans="1:5" x14ac:dyDescent="0.25">
      <c r="A2314" s="2" t="s">
        <v>3082</v>
      </c>
      <c r="B2314" s="2" t="s">
        <v>438</v>
      </c>
      <c r="C2314" s="2">
        <v>39660</v>
      </c>
      <c r="D2314" s="2">
        <v>0.86399999999999999</v>
      </c>
      <c r="E2314" s="2" t="str">
        <f>VLOOKUP(A2314, Sheet3!$J$1:$K$3273, 2, FALSE)</f>
        <v>Urban</v>
      </c>
    </row>
    <row r="2315" spans="1:5" x14ac:dyDescent="0.25">
      <c r="A2315" s="2" t="s">
        <v>1801</v>
      </c>
      <c r="B2315" s="2" t="s">
        <v>164</v>
      </c>
      <c r="C2315" s="2">
        <v>12620</v>
      </c>
      <c r="D2315" s="2">
        <v>1.0238</v>
      </c>
      <c r="E2315" s="2" t="str">
        <f>VLOOKUP(A2315, Sheet3!$J$1:$K$3273, 2, FALSE)</f>
        <v>Urban</v>
      </c>
    </row>
    <row r="2316" spans="1:5" x14ac:dyDescent="0.25">
      <c r="A2316" s="2" t="s">
        <v>2962</v>
      </c>
      <c r="B2316" s="2" t="s">
        <v>427</v>
      </c>
      <c r="C2316" s="2">
        <v>38660</v>
      </c>
      <c r="D2316" s="2">
        <v>0.38900000000000001</v>
      </c>
      <c r="E2316" s="2" t="str">
        <f>VLOOKUP(A2316, Sheet3!$J$1:$K$3273, 2, FALSE)</f>
        <v>Urban</v>
      </c>
    </row>
    <row r="2317" spans="1:5" x14ac:dyDescent="0.25">
      <c r="A2317" s="2" t="s">
        <v>420</v>
      </c>
      <c r="B2317" s="2" t="s">
        <v>420</v>
      </c>
      <c r="C2317" s="2">
        <v>37900</v>
      </c>
      <c r="D2317" s="2">
        <v>0.86040000000000005</v>
      </c>
      <c r="E2317" s="2" t="str">
        <f>VLOOKUP(A2317, Sheet3!$J$1:$K$3273, 2, FALSE)</f>
        <v>Urban</v>
      </c>
    </row>
    <row r="2318" spans="1:5" x14ac:dyDescent="0.25">
      <c r="A2318" s="2" t="s">
        <v>3723</v>
      </c>
      <c r="B2318" s="2" t="s">
        <v>637</v>
      </c>
      <c r="C2318" s="2">
        <v>52</v>
      </c>
      <c r="D2318" s="2">
        <v>0.8832000000000001</v>
      </c>
      <c r="E2318" s="2" t="str">
        <f>VLOOKUP(A2318, Sheet3!$J$1:$K$3273, 2, FALSE)</f>
        <v>Rural</v>
      </c>
    </row>
    <row r="2319" spans="1:5" x14ac:dyDescent="0.25">
      <c r="A2319" s="2" t="s">
        <v>2326</v>
      </c>
      <c r="B2319" s="2" t="s">
        <v>614</v>
      </c>
      <c r="C2319" s="2">
        <v>28</v>
      </c>
      <c r="D2319" s="2">
        <v>0.89340000000000008</v>
      </c>
      <c r="E2319" s="2" t="str">
        <f>VLOOKUP(A2319, Sheet3!$J$1:$K$3273, 2, FALSE)</f>
        <v>Rural</v>
      </c>
    </row>
    <row r="2320" spans="1:5" x14ac:dyDescent="0.25">
      <c r="A2320" s="2" t="s">
        <v>3083</v>
      </c>
      <c r="B2320" s="2" t="s">
        <v>629</v>
      </c>
      <c r="C2320" s="2">
        <v>43</v>
      </c>
      <c r="D2320" s="2">
        <v>0.78860000000000008</v>
      </c>
      <c r="E2320" s="2" t="str">
        <f>VLOOKUP(A2320, Sheet3!$J$1:$K$3273, 2, FALSE)</f>
        <v>Rural</v>
      </c>
    </row>
    <row r="2321" spans="1:5" x14ac:dyDescent="0.25">
      <c r="A2321" s="2" t="s">
        <v>2563</v>
      </c>
      <c r="B2321" s="2" t="s">
        <v>620</v>
      </c>
      <c r="C2321" s="2">
        <v>34</v>
      </c>
      <c r="D2321" s="2">
        <v>0.77980000000000005</v>
      </c>
      <c r="E2321" s="2" t="str">
        <f>VLOOKUP(A2321, Sheet3!$J$1:$K$3273, 2, FALSE)</f>
        <v>Rural</v>
      </c>
    </row>
    <row r="2322" spans="1:5" x14ac:dyDescent="0.25">
      <c r="A2322" s="2" t="s">
        <v>689</v>
      </c>
      <c r="B2322" s="2" t="s">
        <v>587</v>
      </c>
      <c r="C2322" s="2">
        <v>1</v>
      </c>
      <c r="D2322" s="2">
        <v>0.66420000000000001</v>
      </c>
      <c r="E2322" s="2" t="str">
        <f>VLOOKUP(A2322, Sheet3!$J$1:$K$3273, 2, FALSE)</f>
        <v>Rural</v>
      </c>
    </row>
    <row r="2323" spans="1:5" x14ac:dyDescent="0.25">
      <c r="A2323" s="2" t="s">
        <v>790</v>
      </c>
      <c r="B2323" s="2" t="s">
        <v>354</v>
      </c>
      <c r="C2323" s="2">
        <v>30780</v>
      </c>
      <c r="D2323" s="2">
        <v>0.80200000000000005</v>
      </c>
      <c r="E2323" s="2" t="str">
        <f>VLOOKUP(A2323, Sheet3!$J$1:$K$3273, 2, FALSE)</f>
        <v>Urban</v>
      </c>
    </row>
    <row r="2324" spans="1:5" x14ac:dyDescent="0.25">
      <c r="A2324" s="2" t="s">
        <v>1285</v>
      </c>
      <c r="B2324" s="2" t="s">
        <v>600</v>
      </c>
      <c r="C2324" s="2">
        <v>14</v>
      </c>
      <c r="D2324" s="2">
        <v>0.82420000000000004</v>
      </c>
      <c r="E2324" s="2" t="str">
        <f>VLOOKUP(A2324, Sheet3!$J$1:$K$3273, 2, FALSE)</f>
        <v>Rural</v>
      </c>
    </row>
    <row r="2325" spans="1:5" x14ac:dyDescent="0.25">
      <c r="A2325" s="2" t="s">
        <v>1376</v>
      </c>
      <c r="B2325" s="2" t="s">
        <v>601</v>
      </c>
      <c r="C2325" s="2">
        <v>15</v>
      </c>
      <c r="D2325" s="2">
        <v>0.83190000000000008</v>
      </c>
      <c r="E2325" s="2" t="str">
        <f>VLOOKUP(A2325, Sheet3!$J$1:$K$3273, 2, FALSE)</f>
        <v>Rural</v>
      </c>
    </row>
    <row r="2326" spans="1:5" x14ac:dyDescent="0.25">
      <c r="A2326" s="2" t="s">
        <v>1705</v>
      </c>
      <c r="B2326" s="2" t="s">
        <v>604</v>
      </c>
      <c r="C2326" s="2">
        <v>18</v>
      </c>
      <c r="D2326" s="2">
        <v>0.79810000000000003</v>
      </c>
      <c r="E2326" s="2" t="str">
        <f>VLOOKUP(A2326, Sheet3!$J$1:$K$3273, 2, FALSE)</f>
        <v>Rural</v>
      </c>
    </row>
    <row r="2327" spans="1:5" x14ac:dyDescent="0.25">
      <c r="A2327" s="2" t="s">
        <v>2169</v>
      </c>
      <c r="B2327" s="2" t="s">
        <v>612</v>
      </c>
      <c r="C2327" s="2">
        <v>26</v>
      </c>
      <c r="D2327" s="2">
        <v>0.78550000000000009</v>
      </c>
      <c r="E2327" s="2" t="str">
        <f>VLOOKUP(A2327, Sheet3!$J$1:$K$3273, 2, FALSE)</f>
        <v>Rural</v>
      </c>
    </row>
    <row r="2328" spans="1:5" x14ac:dyDescent="0.25">
      <c r="A2328" s="2" t="s">
        <v>2064</v>
      </c>
      <c r="B2328" s="2" t="s">
        <v>299</v>
      </c>
      <c r="C2328" s="2">
        <v>25620</v>
      </c>
      <c r="D2328" s="2">
        <v>0.747</v>
      </c>
      <c r="E2328" s="2" t="str">
        <f>VLOOKUP(A2328, Sheet3!$J$1:$K$3273, 2, FALSE)</f>
        <v>Urban</v>
      </c>
    </row>
    <row r="2329" spans="1:5" x14ac:dyDescent="0.25">
      <c r="A2329" s="2" t="s">
        <v>2708</v>
      </c>
      <c r="B2329" s="2" t="s">
        <v>223</v>
      </c>
      <c r="C2329" s="2">
        <v>18140</v>
      </c>
      <c r="D2329" s="2">
        <v>0.9457000000000001</v>
      </c>
      <c r="E2329" s="2" t="str">
        <f>VLOOKUP(A2329, Sheet3!$J$1:$K$3273, 2, FALSE)</f>
        <v>Urban</v>
      </c>
    </row>
    <row r="2330" spans="1:5" x14ac:dyDescent="0.25">
      <c r="A2330" s="2" t="s">
        <v>2891</v>
      </c>
      <c r="B2330" s="2" t="s">
        <v>296</v>
      </c>
      <c r="C2330" s="2">
        <v>25420</v>
      </c>
      <c r="D2330" s="2">
        <v>0.95720000000000005</v>
      </c>
      <c r="E2330" s="2" t="str">
        <f>VLOOKUP(A2330, Sheet3!$J$1:$K$3273, 2, FALSE)</f>
        <v>Urban</v>
      </c>
    </row>
    <row r="2331" spans="1:5" x14ac:dyDescent="0.25">
      <c r="A2331" s="2" t="s">
        <v>3163</v>
      </c>
      <c r="B2331" s="2" t="s">
        <v>630</v>
      </c>
      <c r="C2331" s="2">
        <v>44</v>
      </c>
      <c r="D2331" s="2">
        <v>0.70760000000000001</v>
      </c>
      <c r="E2331" s="2" t="str">
        <f>VLOOKUP(A2331, Sheet3!$J$1:$K$3273, 2, FALSE)</f>
        <v>Rural</v>
      </c>
    </row>
    <row r="2332" spans="1:5" x14ac:dyDescent="0.25">
      <c r="A2332" s="2" t="s">
        <v>2364</v>
      </c>
      <c r="B2332" s="2" t="s">
        <v>615</v>
      </c>
      <c r="C2332" s="2">
        <v>29</v>
      </c>
      <c r="D2332" s="2">
        <v>0.89880000000000004</v>
      </c>
      <c r="E2332" s="2" t="str">
        <f>VLOOKUP(A2332, Sheet3!$J$1:$K$3273, 2, FALSE)</f>
        <v>Rural</v>
      </c>
    </row>
    <row r="2333" spans="1:5" x14ac:dyDescent="0.25">
      <c r="A2333" s="2" t="s">
        <v>2564</v>
      </c>
      <c r="B2333" s="2" t="s">
        <v>244</v>
      </c>
      <c r="C2333" s="2">
        <v>20500</v>
      </c>
      <c r="D2333" s="2">
        <v>0.97100000000000009</v>
      </c>
      <c r="E2333" s="2" t="str">
        <f>VLOOKUP(A2333, Sheet3!$J$1:$K$3273, 2, FALSE)</f>
        <v>Urban</v>
      </c>
    </row>
    <row r="2334" spans="1:5" x14ac:dyDescent="0.25">
      <c r="A2334" s="2" t="s">
        <v>717</v>
      </c>
      <c r="B2334" s="2" t="s">
        <v>588</v>
      </c>
      <c r="C2334" s="2">
        <v>2</v>
      </c>
      <c r="D2334" s="2">
        <v>1.2688000000000001</v>
      </c>
      <c r="E2334" s="2" t="str">
        <f>VLOOKUP(A2334, Sheet3!$J$1:$K$3273, 2, FALSE)</f>
        <v>Rural</v>
      </c>
    </row>
    <row r="2335" spans="1:5" x14ac:dyDescent="0.25">
      <c r="A2335" s="2" t="s">
        <v>565</v>
      </c>
      <c r="B2335" s="2" t="s">
        <v>442</v>
      </c>
      <c r="C2335" s="2">
        <v>40060</v>
      </c>
      <c r="D2335" s="2">
        <v>0.92280000000000006</v>
      </c>
      <c r="E2335" s="2" t="str">
        <f>VLOOKUP(A2335, Sheet3!$J$1:$K$3273, 2, FALSE)</f>
        <v>Urban</v>
      </c>
    </row>
    <row r="2336" spans="1:5" x14ac:dyDescent="0.25">
      <c r="A2336" s="2" t="s">
        <v>2238</v>
      </c>
      <c r="B2336" s="2" t="s">
        <v>613</v>
      </c>
      <c r="C2336" s="2">
        <v>27</v>
      </c>
      <c r="D2336" s="2">
        <v>0.86920000000000008</v>
      </c>
      <c r="E2336" s="2" t="str">
        <f>VLOOKUP(A2336, Sheet3!$J$1:$K$3273, 2, FALSE)</f>
        <v>Rural</v>
      </c>
    </row>
    <row r="2337" spans="1:5" x14ac:dyDescent="0.25">
      <c r="A2337" s="2" t="s">
        <v>2170</v>
      </c>
      <c r="B2337" s="2" t="s">
        <v>612</v>
      </c>
      <c r="C2337" s="2">
        <v>26</v>
      </c>
      <c r="D2337" s="2">
        <v>0.78550000000000009</v>
      </c>
      <c r="E2337" s="2" t="str">
        <f>VLOOKUP(A2337, Sheet3!$J$1:$K$3273, 2, FALSE)</f>
        <v>Rural</v>
      </c>
    </row>
    <row r="2338" spans="1:5" x14ac:dyDescent="0.25">
      <c r="A2338" s="2" t="s">
        <v>2171</v>
      </c>
      <c r="B2338" s="2" t="s">
        <v>612</v>
      </c>
      <c r="C2338" s="2">
        <v>26</v>
      </c>
      <c r="D2338" s="2">
        <v>0.78550000000000009</v>
      </c>
      <c r="E2338" s="2" t="str">
        <f>VLOOKUP(A2338, Sheet3!$J$1:$K$3273, 2, FALSE)</f>
        <v>Rural</v>
      </c>
    </row>
    <row r="2339" spans="1:5" x14ac:dyDescent="0.25">
      <c r="A2339" s="2" t="s">
        <v>2327</v>
      </c>
      <c r="B2339" s="2" t="s">
        <v>614</v>
      </c>
      <c r="C2339" s="2">
        <v>28</v>
      </c>
      <c r="D2339" s="2">
        <v>0.89340000000000008</v>
      </c>
      <c r="E2339" s="2" t="str">
        <f>VLOOKUP(A2339, Sheet3!$J$1:$K$3273, 2, FALSE)</f>
        <v>Rural</v>
      </c>
    </row>
    <row r="2340" spans="1:5" x14ac:dyDescent="0.25">
      <c r="A2340" s="2" t="s">
        <v>421</v>
      </c>
      <c r="B2340" s="2" t="s">
        <v>421</v>
      </c>
      <c r="C2340" s="2">
        <v>37964</v>
      </c>
      <c r="D2340" s="2">
        <v>1.1098000000000001</v>
      </c>
      <c r="E2340" s="2" t="str">
        <f>VLOOKUP(A2340, Sheet3!$J$1:$K$3273, 2, FALSE)</f>
        <v>Urban</v>
      </c>
    </row>
    <row r="2341" spans="1:5" x14ac:dyDescent="0.25">
      <c r="A2341" s="2" t="s">
        <v>791</v>
      </c>
      <c r="B2341" s="2" t="s">
        <v>590</v>
      </c>
      <c r="C2341" s="2">
        <v>4</v>
      </c>
      <c r="D2341" s="2">
        <v>0.7278</v>
      </c>
      <c r="E2341" s="2" t="str">
        <f>VLOOKUP(A2341, Sheet3!$J$1:$K$3273, 2, FALSE)</f>
        <v>Rural</v>
      </c>
    </row>
    <row r="2342" spans="1:5" x14ac:dyDescent="0.25">
      <c r="A2342" s="2" t="s">
        <v>913</v>
      </c>
      <c r="B2342" s="2" t="s">
        <v>592</v>
      </c>
      <c r="C2342" s="2">
        <v>6</v>
      </c>
      <c r="D2342" s="2">
        <v>1.0081</v>
      </c>
      <c r="E2342" s="2" t="str">
        <f>VLOOKUP(A2342, Sheet3!$J$1:$K$3273, 2, FALSE)</f>
        <v>Rural</v>
      </c>
    </row>
    <row r="2343" spans="1:5" x14ac:dyDescent="0.25">
      <c r="A2343" s="2" t="s">
        <v>1578</v>
      </c>
      <c r="B2343" s="2" t="s">
        <v>603</v>
      </c>
      <c r="C2343" s="2">
        <v>17</v>
      </c>
      <c r="D2343" s="2">
        <v>0.76670000000000005</v>
      </c>
      <c r="E2343" s="2" t="str">
        <f>VLOOKUP(A2343, Sheet3!$J$1:$K$3273, 2, FALSE)</f>
        <v>Rural</v>
      </c>
    </row>
    <row r="2344" spans="1:5" x14ac:dyDescent="0.25">
      <c r="A2344" s="2" t="s">
        <v>2239</v>
      </c>
      <c r="B2344" s="2" t="s">
        <v>613</v>
      </c>
      <c r="C2344" s="2">
        <v>27</v>
      </c>
      <c r="D2344" s="2">
        <v>0.86920000000000008</v>
      </c>
      <c r="E2344" s="2" t="str">
        <f>VLOOKUP(A2344, Sheet3!$J$1:$K$3273, 2, FALSE)</f>
        <v>Rural</v>
      </c>
    </row>
    <row r="2345" spans="1:5" x14ac:dyDescent="0.25">
      <c r="A2345" s="2" t="s">
        <v>1286</v>
      </c>
      <c r="B2345" s="2" t="s">
        <v>203</v>
      </c>
      <c r="C2345" s="2">
        <v>16580</v>
      </c>
      <c r="D2345" s="2">
        <v>0.87030000000000007</v>
      </c>
      <c r="E2345" s="2" t="str">
        <f>VLOOKUP(A2345, Sheet3!$J$1:$K$3273, 2, FALSE)</f>
        <v>Urban</v>
      </c>
    </row>
    <row r="2346" spans="1:5" x14ac:dyDescent="0.25">
      <c r="A2346" s="2" t="s">
        <v>2709</v>
      </c>
      <c r="B2346" s="2" t="s">
        <v>223</v>
      </c>
      <c r="C2346" s="2">
        <v>18140</v>
      </c>
      <c r="D2346" s="2">
        <v>0.9457000000000001</v>
      </c>
      <c r="E2346" s="2" t="str">
        <f>VLOOKUP(A2346, Sheet3!$J$1:$K$3273, 2, FALSE)</f>
        <v>Urban</v>
      </c>
    </row>
    <row r="2347" spans="1:5" x14ac:dyDescent="0.25">
      <c r="A2347" s="2" t="s">
        <v>690</v>
      </c>
      <c r="B2347" s="2" t="s">
        <v>509</v>
      </c>
      <c r="C2347" s="2">
        <v>46220</v>
      </c>
      <c r="D2347" s="2">
        <v>0.77300000000000002</v>
      </c>
      <c r="E2347" s="2" t="str">
        <f>VLOOKUP(A2347, Sheet3!$J$1:$K$3273, 2, FALSE)</f>
        <v>Urban</v>
      </c>
    </row>
    <row r="2348" spans="1:5" x14ac:dyDescent="0.25">
      <c r="A2348" s="2" t="s">
        <v>1119</v>
      </c>
      <c r="B2348" s="2" t="s">
        <v>157</v>
      </c>
      <c r="C2348" s="2">
        <v>12060</v>
      </c>
      <c r="D2348" s="2">
        <v>0.93710000000000004</v>
      </c>
      <c r="E2348" s="2" t="str">
        <f>VLOOKUP(A2348, Sheet3!$J$1:$K$3273, 2, FALSE)</f>
        <v>Urban</v>
      </c>
    </row>
    <row r="2349" spans="1:5" x14ac:dyDescent="0.25">
      <c r="A2349" s="2" t="s">
        <v>3025</v>
      </c>
      <c r="B2349" s="2" t="s">
        <v>290</v>
      </c>
      <c r="C2349" s="2">
        <v>24860</v>
      </c>
      <c r="D2349" s="2">
        <v>0.88870000000000005</v>
      </c>
      <c r="E2349" s="2" t="str">
        <f>VLOOKUP(A2349, Sheet3!$J$1:$K$3273, 2, FALSE)</f>
        <v>Urban</v>
      </c>
    </row>
    <row r="2350" spans="1:5" x14ac:dyDescent="0.25">
      <c r="A2350" s="2" t="s">
        <v>3164</v>
      </c>
      <c r="B2350" s="2" t="s">
        <v>630</v>
      </c>
      <c r="C2350" s="2">
        <v>44</v>
      </c>
      <c r="D2350" s="2">
        <v>0.70760000000000001</v>
      </c>
      <c r="E2350" s="2" t="str">
        <f>VLOOKUP(A2350, Sheet3!$J$1:$K$3273, 2, FALSE)</f>
        <v>Rural</v>
      </c>
    </row>
    <row r="2351" spans="1:5" x14ac:dyDescent="0.25">
      <c r="A2351" s="2" t="s">
        <v>1120</v>
      </c>
      <c r="B2351" s="2" t="s">
        <v>596</v>
      </c>
      <c r="C2351" s="2">
        <v>11</v>
      </c>
      <c r="D2351" s="2">
        <v>0.74040000000000006</v>
      </c>
      <c r="E2351" s="2" t="str">
        <f>VLOOKUP(A2351, Sheet3!$J$1:$K$3273, 2, FALSE)</f>
        <v>Rural</v>
      </c>
    </row>
    <row r="2352" spans="1:5" x14ac:dyDescent="0.25">
      <c r="A2352" s="2" t="s">
        <v>2626</v>
      </c>
      <c r="B2352" s="2" t="s">
        <v>621</v>
      </c>
      <c r="C2352" s="2">
        <v>35</v>
      </c>
      <c r="D2352" s="2">
        <v>0.85040000000000004</v>
      </c>
      <c r="E2352" s="2" t="str">
        <f>VLOOKUP(A2352, Sheet3!$J$1:$K$3273, 2, FALSE)</f>
        <v>Rural</v>
      </c>
    </row>
    <row r="2353" spans="1:5" x14ac:dyDescent="0.25">
      <c r="A2353" s="2" t="s">
        <v>2328</v>
      </c>
      <c r="B2353" s="2" t="s">
        <v>614</v>
      </c>
      <c r="C2353" s="2">
        <v>28</v>
      </c>
      <c r="D2353" s="2">
        <v>0.89340000000000008</v>
      </c>
      <c r="E2353" s="2" t="str">
        <f>VLOOKUP(A2353, Sheet3!$J$1:$K$3273, 2, FALSE)</f>
        <v>Rural</v>
      </c>
    </row>
    <row r="2354" spans="1:5" x14ac:dyDescent="0.25">
      <c r="A2354" s="2" t="s">
        <v>3612</v>
      </c>
      <c r="B2354" s="2" t="s">
        <v>498</v>
      </c>
      <c r="C2354" s="2">
        <v>45104</v>
      </c>
      <c r="D2354" s="2">
        <v>1.1561000000000001</v>
      </c>
      <c r="E2354" s="2" t="str">
        <f>VLOOKUP(A2354, Sheet3!$J$1:$K$3273, 2, FALSE)</f>
        <v>Urban</v>
      </c>
    </row>
    <row r="2355" spans="1:5" x14ac:dyDescent="0.25">
      <c r="A2355" s="2" t="s">
        <v>3724</v>
      </c>
      <c r="B2355" s="2" t="s">
        <v>378</v>
      </c>
      <c r="C2355" s="2">
        <v>33460</v>
      </c>
      <c r="D2355" s="2">
        <v>1.1356000000000002</v>
      </c>
      <c r="E2355" s="2" t="str">
        <f>VLOOKUP(A2355, Sheet3!$J$1:$K$3273, 2, FALSE)</f>
        <v>Urban</v>
      </c>
    </row>
    <row r="2356" spans="1:5" x14ac:dyDescent="0.25">
      <c r="A2356" s="2" t="s">
        <v>691</v>
      </c>
      <c r="B2356" s="2" t="s">
        <v>587</v>
      </c>
      <c r="C2356" s="2">
        <v>1</v>
      </c>
      <c r="D2356" s="2">
        <v>0.66420000000000001</v>
      </c>
      <c r="E2356" s="2" t="str">
        <f>VLOOKUP(A2356, Sheet3!$J$1:$K$3273, 2, FALSE)</f>
        <v>Rural</v>
      </c>
    </row>
    <row r="2357" spans="1:5" x14ac:dyDescent="0.25">
      <c r="A2357" s="2" t="s">
        <v>792</v>
      </c>
      <c r="B2357" s="2" t="s">
        <v>590</v>
      </c>
      <c r="C2357" s="2">
        <v>4</v>
      </c>
      <c r="D2357" s="2">
        <v>0.7278</v>
      </c>
      <c r="E2357" s="2" t="str">
        <f>VLOOKUP(A2357, Sheet3!$J$1:$K$3273, 2, FALSE)</f>
        <v>Rural</v>
      </c>
    </row>
    <row r="2358" spans="1:5" x14ac:dyDescent="0.25">
      <c r="A2358" s="2" t="s">
        <v>1121</v>
      </c>
      <c r="B2358" s="2" t="s">
        <v>157</v>
      </c>
      <c r="C2358" s="2">
        <v>12060</v>
      </c>
      <c r="D2358" s="2">
        <v>0.93710000000000004</v>
      </c>
      <c r="E2358" s="2" t="str">
        <f>VLOOKUP(A2358, Sheet3!$J$1:$K$3273, 2, FALSE)</f>
        <v>Urban</v>
      </c>
    </row>
    <row r="2359" spans="1:5" x14ac:dyDescent="0.25">
      <c r="A2359" s="2" t="s">
        <v>1287</v>
      </c>
      <c r="B2359" s="2" t="s">
        <v>600</v>
      </c>
      <c r="C2359" s="2">
        <v>14</v>
      </c>
      <c r="D2359" s="2">
        <v>0.82420000000000004</v>
      </c>
      <c r="E2359" s="2" t="str">
        <f>VLOOKUP(A2359, Sheet3!$J$1:$K$3273, 2, FALSE)</f>
        <v>Rural</v>
      </c>
    </row>
    <row r="2360" spans="1:5" x14ac:dyDescent="0.25">
      <c r="A2360" s="2" t="s">
        <v>1377</v>
      </c>
      <c r="B2360" s="2" t="s">
        <v>601</v>
      </c>
      <c r="C2360" s="2">
        <v>15</v>
      </c>
      <c r="D2360" s="2">
        <v>0.83190000000000008</v>
      </c>
      <c r="E2360" s="2" t="str">
        <f>VLOOKUP(A2360, Sheet3!$J$1:$K$3273, 2, FALSE)</f>
        <v>Rural</v>
      </c>
    </row>
    <row r="2361" spans="1:5" x14ac:dyDescent="0.25">
      <c r="A2361" s="2" t="s">
        <v>1706</v>
      </c>
      <c r="B2361" s="2" t="s">
        <v>604</v>
      </c>
      <c r="C2361" s="2">
        <v>18</v>
      </c>
      <c r="D2361" s="2">
        <v>0.79810000000000003</v>
      </c>
      <c r="E2361" s="2" t="str">
        <f>VLOOKUP(A2361, Sheet3!$J$1:$K$3273, 2, FALSE)</f>
        <v>Rural</v>
      </c>
    </row>
    <row r="2362" spans="1:5" x14ac:dyDescent="0.25">
      <c r="A2362" s="2" t="s">
        <v>2172</v>
      </c>
      <c r="B2362" s="2" t="s">
        <v>612</v>
      </c>
      <c r="C2362" s="2">
        <v>26</v>
      </c>
      <c r="D2362" s="2">
        <v>0.78550000000000009</v>
      </c>
      <c r="E2362" s="2" t="str">
        <f>VLOOKUP(A2362, Sheet3!$J$1:$K$3273, 2, FALSE)</f>
        <v>Rural</v>
      </c>
    </row>
    <row r="2363" spans="1:5" x14ac:dyDescent="0.25">
      <c r="A2363" s="2" t="s">
        <v>2065</v>
      </c>
      <c r="B2363" s="2" t="s">
        <v>611</v>
      </c>
      <c r="C2363" s="2">
        <v>25</v>
      </c>
      <c r="D2363" s="2">
        <v>0.74970000000000003</v>
      </c>
      <c r="E2363" s="2" t="str">
        <f>VLOOKUP(A2363, Sheet3!$J$1:$K$3273, 2, FALSE)</f>
        <v>Rural</v>
      </c>
    </row>
    <row r="2364" spans="1:5" x14ac:dyDescent="0.25">
      <c r="A2364" s="2" t="s">
        <v>2710</v>
      </c>
      <c r="B2364" s="2" t="s">
        <v>622</v>
      </c>
      <c r="C2364" s="2">
        <v>36</v>
      </c>
      <c r="D2364" s="2">
        <v>0.81040000000000001</v>
      </c>
      <c r="E2364" s="2" t="str">
        <f>VLOOKUP(A2364, Sheet3!$J$1:$K$3273, 2, FALSE)</f>
        <v>Rural</v>
      </c>
    </row>
    <row r="2365" spans="1:5" x14ac:dyDescent="0.25">
      <c r="A2365" s="2" t="s">
        <v>2892</v>
      </c>
      <c r="B2365" s="2" t="s">
        <v>396</v>
      </c>
      <c r="C2365" s="2">
        <v>35084</v>
      </c>
      <c r="D2365" s="2">
        <v>1.1113</v>
      </c>
      <c r="E2365" s="2" t="str">
        <f>VLOOKUP(A2365, Sheet3!$J$1:$K$3273, 2, FALSE)</f>
        <v>Urban</v>
      </c>
    </row>
    <row r="2366" spans="1:5" x14ac:dyDescent="0.25">
      <c r="A2366" s="2" t="s">
        <v>734</v>
      </c>
      <c r="B2366" s="2" t="s">
        <v>507</v>
      </c>
      <c r="C2366" s="2">
        <v>46060</v>
      </c>
      <c r="D2366" s="2">
        <v>0.87080000000000002</v>
      </c>
      <c r="E2366" s="2" t="str">
        <f>VLOOKUP(A2366, Sheet3!$J$1:$K$3273, 2, FALSE)</f>
        <v>Urban</v>
      </c>
    </row>
    <row r="2367" spans="1:5" x14ac:dyDescent="0.25">
      <c r="A2367" s="2" t="s">
        <v>735</v>
      </c>
      <c r="B2367" s="2" t="s">
        <v>422</v>
      </c>
      <c r="C2367" s="2">
        <v>38060</v>
      </c>
      <c r="D2367" s="2">
        <v>0.99050000000000005</v>
      </c>
      <c r="E2367" s="2" t="str">
        <f>VLOOKUP(A2367, Sheet3!$J$1:$K$3273, 2, FALSE)</f>
        <v>Urban</v>
      </c>
    </row>
    <row r="2368" spans="1:5" x14ac:dyDescent="0.25">
      <c r="A2368" s="2" t="s">
        <v>1980</v>
      </c>
      <c r="B2368" s="2" t="s">
        <v>610</v>
      </c>
      <c r="C2368" s="2">
        <v>24</v>
      </c>
      <c r="D2368" s="2">
        <v>0.90450000000000008</v>
      </c>
      <c r="E2368" s="2" t="str">
        <f>VLOOKUP(A2368, Sheet3!$J$1:$K$3273, 2, FALSE)</f>
        <v>Rural</v>
      </c>
    </row>
    <row r="2369" spans="1:5" x14ac:dyDescent="0.25">
      <c r="A2369" s="2" t="s">
        <v>992</v>
      </c>
      <c r="B2369" s="2" t="s">
        <v>500</v>
      </c>
      <c r="C2369" s="2">
        <v>45300</v>
      </c>
      <c r="D2369" s="2">
        <v>0.88350000000000006</v>
      </c>
      <c r="E2369" s="2" t="str">
        <f>VLOOKUP(A2369, Sheet3!$J$1:$K$3273, 2, FALSE)</f>
        <v>Urban</v>
      </c>
    </row>
    <row r="2370" spans="1:5" x14ac:dyDescent="0.25">
      <c r="A2370" s="2" t="s">
        <v>1981</v>
      </c>
      <c r="B2370" s="2" t="s">
        <v>610</v>
      </c>
      <c r="C2370" s="2">
        <v>24</v>
      </c>
      <c r="D2370" s="2">
        <v>0.90450000000000008</v>
      </c>
      <c r="E2370" s="2" t="str">
        <f>VLOOKUP(A2370, Sheet3!$J$1:$K$3273, 2, FALSE)</f>
        <v>Rural</v>
      </c>
    </row>
    <row r="2371" spans="1:5" x14ac:dyDescent="0.25">
      <c r="A2371" s="2" t="s">
        <v>1802</v>
      </c>
      <c r="B2371" s="2" t="s">
        <v>606</v>
      </c>
      <c r="C2371" s="2">
        <v>20</v>
      </c>
      <c r="D2371" s="2">
        <v>0.84110000000000007</v>
      </c>
      <c r="E2371" s="2" t="str">
        <f>VLOOKUP(A2371, Sheet3!$J$1:$K$3273, 2, FALSE)</f>
        <v>Rural</v>
      </c>
    </row>
    <row r="2372" spans="1:5" x14ac:dyDescent="0.25">
      <c r="A2372" s="2" t="s">
        <v>914</v>
      </c>
      <c r="B2372" s="2" t="s">
        <v>592</v>
      </c>
      <c r="C2372" s="2">
        <v>6</v>
      </c>
      <c r="D2372" s="2">
        <v>1.0081</v>
      </c>
      <c r="E2372" s="2" t="str">
        <f>VLOOKUP(A2372, Sheet3!$J$1:$K$3273, 2, FALSE)</f>
        <v>Rural</v>
      </c>
    </row>
    <row r="2373" spans="1:5" x14ac:dyDescent="0.25">
      <c r="A2373" s="2" t="s">
        <v>2565</v>
      </c>
      <c r="B2373" s="2" t="s">
        <v>289</v>
      </c>
      <c r="C2373" s="2">
        <v>24780</v>
      </c>
      <c r="D2373" s="2">
        <v>0.93530000000000002</v>
      </c>
      <c r="E2373" s="2" t="str">
        <f>VLOOKUP(A2373, Sheet3!$J$1:$K$3273, 2, FALSE)</f>
        <v>Urban</v>
      </c>
    </row>
    <row r="2374" spans="1:5" x14ac:dyDescent="0.25">
      <c r="A2374" s="2" t="s">
        <v>2793</v>
      </c>
      <c r="B2374" s="2" t="s">
        <v>623</v>
      </c>
      <c r="C2374" s="2">
        <v>37</v>
      </c>
      <c r="D2374" s="2">
        <v>0.77029999999999998</v>
      </c>
      <c r="E2374" s="2" t="str">
        <f>VLOOKUP(A2374, Sheet3!$J$1:$K$3273, 2, FALSE)</f>
        <v>Rural</v>
      </c>
    </row>
    <row r="2375" spans="1:5" x14ac:dyDescent="0.25">
      <c r="A2375" s="2" t="s">
        <v>3560</v>
      </c>
      <c r="B2375" s="2" t="s">
        <v>634</v>
      </c>
      <c r="C2375" s="2">
        <v>49</v>
      </c>
      <c r="D2375" s="2">
        <v>0.76690000000000003</v>
      </c>
      <c r="E2375" s="2" t="str">
        <f>VLOOKUP(A2375, Sheet3!$J$1:$K$3273, 2, FALSE)</f>
        <v>Rural</v>
      </c>
    </row>
    <row r="2376" spans="1:5" x14ac:dyDescent="0.25">
      <c r="A2376" s="2" t="s">
        <v>3455</v>
      </c>
      <c r="B2376" s="2" t="s">
        <v>632</v>
      </c>
      <c r="C2376" s="2">
        <v>46</v>
      </c>
      <c r="D2376" s="2">
        <v>0.88960000000000006</v>
      </c>
      <c r="E2376" s="2" t="str">
        <f>VLOOKUP(A2376, Sheet3!$J$1:$K$3273, 2, FALSE)</f>
        <v>Rural</v>
      </c>
    </row>
    <row r="2377" spans="1:5" x14ac:dyDescent="0.25">
      <c r="A2377" s="2" t="s">
        <v>839</v>
      </c>
      <c r="B2377" s="2" t="s">
        <v>451</v>
      </c>
      <c r="C2377" s="2">
        <v>40900</v>
      </c>
      <c r="D2377" s="2">
        <v>1.6823000000000001</v>
      </c>
      <c r="E2377" s="2" t="str">
        <f>VLOOKUP(A2377, Sheet3!$J$1:$K$3273, 2, FALSE)</f>
        <v>Urban</v>
      </c>
    </row>
    <row r="2378" spans="1:5" x14ac:dyDescent="0.25">
      <c r="A2378" s="2" t="s">
        <v>1765</v>
      </c>
      <c r="B2378" s="2" t="s">
        <v>399</v>
      </c>
      <c r="C2378" s="2">
        <v>35380</v>
      </c>
      <c r="D2378" s="2">
        <v>0.82010000000000005</v>
      </c>
      <c r="E2378" s="2" t="str">
        <f>VLOOKUP(A2378, Sheet3!$J$1:$K$3273, 2, FALSE)</f>
        <v>Urban</v>
      </c>
    </row>
    <row r="2379" spans="1:5" x14ac:dyDescent="0.25">
      <c r="A2379" s="2" t="s">
        <v>2173</v>
      </c>
      <c r="B2379" s="2" t="s">
        <v>327</v>
      </c>
      <c r="C2379" s="2">
        <v>28140</v>
      </c>
      <c r="D2379" s="2">
        <v>0.93510000000000004</v>
      </c>
      <c r="E2379" s="2" t="str">
        <f>VLOOKUP(A2379, Sheet3!$J$1:$K$3273, 2, FALSE)</f>
        <v>Urban</v>
      </c>
    </row>
    <row r="2380" spans="1:5" x14ac:dyDescent="0.25">
      <c r="A2380" s="2" t="s">
        <v>2329</v>
      </c>
      <c r="B2380" s="2" t="s">
        <v>614</v>
      </c>
      <c r="C2380" s="2">
        <v>28</v>
      </c>
      <c r="D2380" s="2">
        <v>0.89340000000000008</v>
      </c>
      <c r="E2380" s="2" t="str">
        <f>VLOOKUP(A2380, Sheet3!$J$1:$K$3273, 2, FALSE)</f>
        <v>Rural</v>
      </c>
    </row>
    <row r="2381" spans="1:5" x14ac:dyDescent="0.25">
      <c r="A2381" s="2" t="s">
        <v>3762</v>
      </c>
      <c r="B2381" s="2" t="s">
        <v>638</v>
      </c>
      <c r="C2381" s="2">
        <v>53</v>
      </c>
      <c r="D2381" s="2">
        <v>0.96020000000000005</v>
      </c>
      <c r="E2381" s="2" t="str">
        <f>VLOOKUP(A2381, Sheet3!$J$1:$K$3273, 2, FALSE)</f>
        <v>Rural</v>
      </c>
    </row>
    <row r="2382" spans="1:5" x14ac:dyDescent="0.25">
      <c r="A2382" s="2" t="s">
        <v>3659</v>
      </c>
      <c r="B2382" s="2" t="s">
        <v>636</v>
      </c>
      <c r="C2382" s="2">
        <v>51</v>
      </c>
      <c r="D2382" s="2">
        <v>0.73</v>
      </c>
      <c r="E2382" s="2" t="str">
        <f>VLOOKUP(A2382, Sheet3!$J$1:$K$3273, 2, FALSE)</f>
        <v>Rural</v>
      </c>
    </row>
    <row r="2383" spans="1:5" x14ac:dyDescent="0.25">
      <c r="A2383" s="2" t="s">
        <v>840</v>
      </c>
      <c r="B2383" s="2" t="s">
        <v>591</v>
      </c>
      <c r="C2383" s="2">
        <v>5</v>
      </c>
      <c r="D2383" s="2">
        <v>1.2890000000000001</v>
      </c>
      <c r="E2383" s="2" t="str">
        <f>VLOOKUP(A2383, Sheet3!$J$1:$K$3273, 2, FALSE)</f>
        <v>Rural</v>
      </c>
    </row>
    <row r="2384" spans="1:5" x14ac:dyDescent="0.25">
      <c r="A2384" s="2" t="s">
        <v>1480</v>
      </c>
      <c r="B2384" s="2" t="s">
        <v>484</v>
      </c>
      <c r="C2384" s="2">
        <v>43580</v>
      </c>
      <c r="D2384" s="2">
        <v>0.84820000000000007</v>
      </c>
      <c r="E2384" s="2" t="str">
        <f>VLOOKUP(A2384, Sheet3!$J$1:$K$3273, 2, FALSE)</f>
        <v>Urban</v>
      </c>
    </row>
    <row r="2385" spans="1:5" x14ac:dyDescent="0.25">
      <c r="A2385" s="2" t="s">
        <v>1842</v>
      </c>
      <c r="B2385" s="2" t="s">
        <v>182</v>
      </c>
      <c r="C2385" s="2">
        <v>14454</v>
      </c>
      <c r="D2385" s="2">
        <v>1.2426000000000001</v>
      </c>
      <c r="E2385" s="2" t="str">
        <f>VLOOKUP(A2385, Sheet3!$J$1:$K$3273, 2, FALSE)</f>
        <v>Urban</v>
      </c>
    </row>
    <row r="2386" spans="1:5" x14ac:dyDescent="0.25">
      <c r="A2386" s="2" t="s">
        <v>1481</v>
      </c>
      <c r="B2386" s="2" t="s">
        <v>602</v>
      </c>
      <c r="C2386" s="2">
        <v>16</v>
      </c>
      <c r="D2386" s="2">
        <v>0.84020000000000006</v>
      </c>
      <c r="E2386" s="2" t="str">
        <f>VLOOKUP(A2386, Sheet3!$J$1:$K$3273, 2, FALSE)</f>
        <v>Rural</v>
      </c>
    </row>
    <row r="2387" spans="1:5" x14ac:dyDescent="0.25">
      <c r="A2387" s="2" t="s">
        <v>3660</v>
      </c>
      <c r="B2387" s="2" t="s">
        <v>636</v>
      </c>
      <c r="C2387" s="2">
        <v>51</v>
      </c>
      <c r="D2387" s="2">
        <v>0.73</v>
      </c>
      <c r="E2387" s="2" t="str">
        <f>VLOOKUP(A2387, Sheet3!$J$1:$K$3273, 2, FALSE)</f>
        <v>Rural</v>
      </c>
    </row>
    <row r="2388" spans="1:5" x14ac:dyDescent="0.25">
      <c r="A2388" s="2" t="s">
        <v>793</v>
      </c>
      <c r="B2388" s="2" t="s">
        <v>322</v>
      </c>
      <c r="C2388" s="2">
        <v>27860</v>
      </c>
      <c r="D2388" s="2">
        <v>0.79520000000000002</v>
      </c>
      <c r="E2388" s="2" t="str">
        <f>VLOOKUP(A2388, Sheet3!$J$1:$K$3273, 2, FALSE)</f>
        <v>Urban</v>
      </c>
    </row>
    <row r="2389" spans="1:5" x14ac:dyDescent="0.25">
      <c r="A2389" s="2" t="s">
        <v>1766</v>
      </c>
      <c r="B2389" s="2" t="s">
        <v>166</v>
      </c>
      <c r="C2389" s="2">
        <v>12940</v>
      </c>
      <c r="D2389" s="2">
        <v>0.79880000000000007</v>
      </c>
      <c r="E2389" s="2" t="str">
        <f>VLOOKUP(A2389, Sheet3!$J$1:$K$3273, 2, FALSE)</f>
        <v>Urban</v>
      </c>
    </row>
    <row r="2390" spans="1:5" x14ac:dyDescent="0.25">
      <c r="A2390" s="2" t="s">
        <v>794</v>
      </c>
      <c r="B2390" s="2" t="s">
        <v>590</v>
      </c>
      <c r="C2390" s="2">
        <v>4</v>
      </c>
      <c r="D2390" s="2">
        <v>0.7278</v>
      </c>
      <c r="E2390" s="2" t="str">
        <f>VLOOKUP(A2390, Sheet3!$J$1:$K$3273, 2, FALSE)</f>
        <v>Rural</v>
      </c>
    </row>
    <row r="2391" spans="1:5" x14ac:dyDescent="0.25">
      <c r="A2391" s="2" t="s">
        <v>993</v>
      </c>
      <c r="B2391" s="2" t="s">
        <v>340</v>
      </c>
      <c r="C2391" s="2">
        <v>29460</v>
      </c>
      <c r="D2391" s="2">
        <v>0.80110000000000003</v>
      </c>
      <c r="E2391" s="2" t="str">
        <f>VLOOKUP(A2391, Sheet3!$J$1:$K$3273, 2, FALSE)</f>
        <v>Urban</v>
      </c>
    </row>
    <row r="2392" spans="1:5" x14ac:dyDescent="0.25">
      <c r="A2392" s="2" t="s">
        <v>1122</v>
      </c>
      <c r="B2392" s="2" t="s">
        <v>596</v>
      </c>
      <c r="C2392" s="2">
        <v>11</v>
      </c>
      <c r="D2392" s="2">
        <v>0.74040000000000006</v>
      </c>
      <c r="E2392" s="2" t="str">
        <f>VLOOKUP(A2392, Sheet3!$J$1:$K$3273, 2, FALSE)</f>
        <v>Rural</v>
      </c>
    </row>
    <row r="2393" spans="1:5" x14ac:dyDescent="0.25">
      <c r="A2393" s="2" t="s">
        <v>1482</v>
      </c>
      <c r="B2393" s="2" t="s">
        <v>238</v>
      </c>
      <c r="C2393" s="2">
        <v>19780</v>
      </c>
      <c r="D2393" s="2">
        <v>0.92170000000000007</v>
      </c>
      <c r="E2393" s="2" t="str">
        <f>VLOOKUP(A2393, Sheet3!$J$1:$K$3273, 2, FALSE)</f>
        <v>Urban</v>
      </c>
    </row>
    <row r="2394" spans="1:5" x14ac:dyDescent="0.25">
      <c r="A2394" s="2" t="s">
        <v>1982</v>
      </c>
      <c r="B2394" s="2" t="s">
        <v>280</v>
      </c>
      <c r="C2394" s="2">
        <v>24220</v>
      </c>
      <c r="D2394" s="2">
        <v>0.80290000000000006</v>
      </c>
      <c r="E2394" s="2" t="str">
        <f>VLOOKUP(A2394, Sheet3!$J$1:$K$3273, 2, FALSE)</f>
        <v>Urban</v>
      </c>
    </row>
    <row r="2395" spans="1:5" x14ac:dyDescent="0.25">
      <c r="A2395" s="2" t="s">
        <v>2174</v>
      </c>
      <c r="B2395" s="2" t="s">
        <v>491</v>
      </c>
      <c r="C2395" s="2">
        <v>44180</v>
      </c>
      <c r="D2395" s="2">
        <v>0.79339999999999999</v>
      </c>
      <c r="E2395" s="2" t="str">
        <f>VLOOKUP(A2395, Sheet3!$J$1:$K$3273, 2, FALSE)</f>
        <v>Urban</v>
      </c>
    </row>
    <row r="2396" spans="1:5" x14ac:dyDescent="0.25">
      <c r="A2396" s="2" t="s">
        <v>2566</v>
      </c>
      <c r="B2396" s="2" t="s">
        <v>620</v>
      </c>
      <c r="C2396" s="2">
        <v>34</v>
      </c>
      <c r="D2396" s="2">
        <v>0.77980000000000005</v>
      </c>
      <c r="E2396" s="2" t="str">
        <f>VLOOKUP(A2396, Sheet3!$J$1:$K$3273, 2, FALSE)</f>
        <v>Rural</v>
      </c>
    </row>
    <row r="2397" spans="1:5" x14ac:dyDescent="0.25">
      <c r="A2397" s="2" t="s">
        <v>2330</v>
      </c>
      <c r="B2397" s="2" t="s">
        <v>614</v>
      </c>
      <c r="C2397" s="2">
        <v>28</v>
      </c>
      <c r="D2397" s="2">
        <v>0.89340000000000008</v>
      </c>
      <c r="E2397" s="2" t="str">
        <f>VLOOKUP(A2397, Sheet3!$J$1:$K$3273, 2, FALSE)</f>
        <v>Rural</v>
      </c>
    </row>
    <row r="2398" spans="1:5" x14ac:dyDescent="0.25">
      <c r="A2398" s="2" t="s">
        <v>2835</v>
      </c>
      <c r="B2398" s="2" t="s">
        <v>457</v>
      </c>
      <c r="C2398" s="2">
        <v>41420</v>
      </c>
      <c r="D2398" s="2">
        <v>1.0853000000000002</v>
      </c>
      <c r="E2398" s="2" t="str">
        <f>VLOOKUP(A2398, Sheet3!$J$1:$K$3273, 2, FALSE)</f>
        <v>Urban</v>
      </c>
    </row>
    <row r="2399" spans="1:5" x14ac:dyDescent="0.25">
      <c r="A2399" s="2" t="s">
        <v>3165</v>
      </c>
      <c r="B2399" s="2" t="s">
        <v>214</v>
      </c>
      <c r="C2399" s="2">
        <v>17420</v>
      </c>
      <c r="D2399" s="2">
        <v>0.73480000000000001</v>
      </c>
      <c r="E2399" s="2" t="str">
        <f>VLOOKUP(A2399, Sheet3!$J$1:$K$3273, 2, FALSE)</f>
        <v>Urban</v>
      </c>
    </row>
    <row r="2400" spans="1:5" x14ac:dyDescent="0.25">
      <c r="A2400" s="2" t="s">
        <v>3374</v>
      </c>
      <c r="B2400" s="2" t="s">
        <v>631</v>
      </c>
      <c r="C2400" s="2">
        <v>45</v>
      </c>
      <c r="D2400" s="2">
        <v>0.81310000000000004</v>
      </c>
      <c r="E2400" s="2" t="str">
        <f>VLOOKUP(A2400, Sheet3!$J$1:$K$3273, 2, FALSE)</f>
        <v>Rural</v>
      </c>
    </row>
    <row r="2401" spans="1:5" x14ac:dyDescent="0.25">
      <c r="A2401" s="2" t="s">
        <v>3725</v>
      </c>
      <c r="B2401" s="2" t="s">
        <v>637</v>
      </c>
      <c r="C2401" s="2">
        <v>52</v>
      </c>
      <c r="D2401" s="2">
        <v>0.8832000000000001</v>
      </c>
      <c r="E2401" s="2" t="str">
        <f>VLOOKUP(A2401, Sheet3!$J$1:$K$3273, 2, FALSE)</f>
        <v>Rural</v>
      </c>
    </row>
    <row r="2402" spans="1:5" x14ac:dyDescent="0.25">
      <c r="A2402" s="2" t="s">
        <v>427</v>
      </c>
      <c r="B2402" s="2" t="s">
        <v>427</v>
      </c>
      <c r="C2402" s="2">
        <v>38660</v>
      </c>
      <c r="D2402" s="2">
        <v>0.38900000000000001</v>
      </c>
      <c r="E2402" s="2" t="str">
        <f>VLOOKUP(A2402, Sheet3!$J$1:$K$3273, 2, FALSE)</f>
        <v>Urban</v>
      </c>
    </row>
    <row r="2403" spans="1:5" x14ac:dyDescent="0.25">
      <c r="A2403" s="2" t="s">
        <v>2240</v>
      </c>
      <c r="B2403" s="2" t="s">
        <v>613</v>
      </c>
      <c r="C2403" s="2">
        <v>27</v>
      </c>
      <c r="D2403" s="2">
        <v>0.86920000000000008</v>
      </c>
      <c r="E2403" s="2" t="str">
        <f>VLOOKUP(A2403, Sheet3!$J$1:$K$3273, 2, FALSE)</f>
        <v>Rural</v>
      </c>
    </row>
    <row r="2404" spans="1:5" x14ac:dyDescent="0.25">
      <c r="A2404" s="2" t="s">
        <v>2066</v>
      </c>
      <c r="B2404" s="2" t="s">
        <v>611</v>
      </c>
      <c r="C2404" s="2">
        <v>25</v>
      </c>
      <c r="D2404" s="2">
        <v>0.74970000000000003</v>
      </c>
      <c r="E2404" s="2" t="str">
        <f>VLOOKUP(A2404, Sheet3!$J$1:$K$3273, 2, FALSE)</f>
        <v>Rural</v>
      </c>
    </row>
    <row r="2405" spans="1:5" x14ac:dyDescent="0.25">
      <c r="A2405" s="2" t="s">
        <v>2794</v>
      </c>
      <c r="B2405" s="2" t="s">
        <v>623</v>
      </c>
      <c r="C2405" s="2">
        <v>37</v>
      </c>
      <c r="D2405" s="2">
        <v>0.77029999999999998</v>
      </c>
      <c r="E2405" s="2" t="str">
        <f>VLOOKUP(A2405, Sheet3!$J$1:$K$3273, 2, FALSE)</f>
        <v>Rural</v>
      </c>
    </row>
    <row r="2406" spans="1:5" x14ac:dyDescent="0.25">
      <c r="A2406" s="2" t="s">
        <v>795</v>
      </c>
      <c r="B2406" s="2" t="s">
        <v>590</v>
      </c>
      <c r="C2406" s="2">
        <v>4</v>
      </c>
      <c r="D2406" s="2">
        <v>0.7278</v>
      </c>
      <c r="E2406" s="2" t="str">
        <f>VLOOKUP(A2406, Sheet3!$J$1:$K$3273, 2, FALSE)</f>
        <v>Rural</v>
      </c>
    </row>
    <row r="2407" spans="1:5" x14ac:dyDescent="0.25">
      <c r="A2407" s="2" t="s">
        <v>1288</v>
      </c>
      <c r="B2407" s="2" t="s">
        <v>600</v>
      </c>
      <c r="C2407" s="2">
        <v>14</v>
      </c>
      <c r="D2407" s="2">
        <v>0.82420000000000004</v>
      </c>
      <c r="E2407" s="2" t="str">
        <f>VLOOKUP(A2407, Sheet3!$J$1:$K$3273, 2, FALSE)</f>
        <v>Rural</v>
      </c>
    </row>
    <row r="2408" spans="1:5" x14ac:dyDescent="0.25">
      <c r="A2408" s="2" t="s">
        <v>1983</v>
      </c>
      <c r="B2408" s="2" t="s">
        <v>610</v>
      </c>
      <c r="C2408" s="2">
        <v>24</v>
      </c>
      <c r="D2408" s="2">
        <v>0.90450000000000008</v>
      </c>
      <c r="E2408" s="2" t="str">
        <f>VLOOKUP(A2408, Sheet3!$J$1:$K$3273, 2, FALSE)</f>
        <v>Rural</v>
      </c>
    </row>
    <row r="2409" spans="1:5" x14ac:dyDescent="0.25">
      <c r="A2409" s="2" t="s">
        <v>3561</v>
      </c>
      <c r="B2409" s="2" t="s">
        <v>517</v>
      </c>
      <c r="C2409" s="2">
        <v>47260</v>
      </c>
      <c r="D2409" s="2">
        <v>0.8841</v>
      </c>
      <c r="E2409" s="2" t="str">
        <f>VLOOKUP(A2409, Sheet3!$J$1:$K$3273, 2, FALSE)</f>
        <v>Urban</v>
      </c>
    </row>
    <row r="2410" spans="1:5" x14ac:dyDescent="0.25">
      <c r="A2410" s="2" t="s">
        <v>2711</v>
      </c>
      <c r="B2410" s="2" t="s">
        <v>139</v>
      </c>
      <c r="C2410" s="2">
        <v>10420</v>
      </c>
      <c r="D2410" s="2">
        <v>0.83320000000000005</v>
      </c>
      <c r="E2410" s="2" t="str">
        <f>VLOOKUP(A2410, Sheet3!$J$1:$K$3273, 2, FALSE)</f>
        <v>Urban</v>
      </c>
    </row>
    <row r="2411" spans="1:5" x14ac:dyDescent="0.25">
      <c r="A2411" s="2" t="s">
        <v>3726</v>
      </c>
      <c r="B2411" s="2" t="s">
        <v>637</v>
      </c>
      <c r="C2411" s="2">
        <v>52</v>
      </c>
      <c r="D2411" s="2">
        <v>0.8832000000000001</v>
      </c>
      <c r="E2411" s="2" t="str">
        <f>VLOOKUP(A2411, Sheet3!$J$1:$K$3273, 2, FALSE)</f>
        <v>Rural</v>
      </c>
    </row>
    <row r="2412" spans="1:5" x14ac:dyDescent="0.25">
      <c r="A2412" s="2" t="s">
        <v>1378</v>
      </c>
      <c r="B2412" s="2" t="s">
        <v>276</v>
      </c>
      <c r="C2412" s="2">
        <v>23844</v>
      </c>
      <c r="D2412" s="2">
        <v>0.93390000000000006</v>
      </c>
      <c r="E2412" s="2" t="str">
        <f>VLOOKUP(A2412, Sheet3!$J$1:$K$3273, 2, FALSE)</f>
        <v>Urban</v>
      </c>
    </row>
    <row r="2413" spans="1:5" x14ac:dyDescent="0.25">
      <c r="A2413" s="2" t="s">
        <v>576</v>
      </c>
      <c r="B2413" s="2" t="s">
        <v>517</v>
      </c>
      <c r="C2413" s="2">
        <v>47260</v>
      </c>
      <c r="D2413" s="2">
        <v>0.8841</v>
      </c>
      <c r="E2413" s="2" t="str">
        <f>VLOOKUP(A2413, Sheet3!$J$1:$K$3273, 2, FALSE)</f>
        <v>Urban</v>
      </c>
    </row>
    <row r="2414" spans="1:5" x14ac:dyDescent="0.25">
      <c r="A2414" s="2" t="s">
        <v>1379</v>
      </c>
      <c r="B2414" s="2" t="s">
        <v>256</v>
      </c>
      <c r="C2414" s="2">
        <v>21780</v>
      </c>
      <c r="D2414" s="2">
        <v>0.91380000000000006</v>
      </c>
      <c r="E2414" s="2" t="str">
        <f>VLOOKUP(A2414, Sheet3!$J$1:$K$3273, 2, FALSE)</f>
        <v>Urban</v>
      </c>
    </row>
    <row r="2415" spans="1:5" x14ac:dyDescent="0.25">
      <c r="A2415" s="2" t="s">
        <v>1579</v>
      </c>
      <c r="B2415" s="2" t="s">
        <v>365</v>
      </c>
      <c r="C2415" s="2">
        <v>31740</v>
      </c>
      <c r="D2415" s="2">
        <v>0.91790000000000005</v>
      </c>
      <c r="E2415" s="2" t="str">
        <f>VLOOKUP(A2415, Sheet3!$J$1:$K$3273, 2, FALSE)</f>
        <v>Urban</v>
      </c>
    </row>
    <row r="2416" spans="1:5" x14ac:dyDescent="0.25">
      <c r="A2416" s="2" t="s">
        <v>2795</v>
      </c>
      <c r="B2416" s="2" t="s">
        <v>623</v>
      </c>
      <c r="C2416" s="2">
        <v>37</v>
      </c>
      <c r="D2416" s="2">
        <v>0.77029999999999998</v>
      </c>
      <c r="E2416" s="2" t="str">
        <f>VLOOKUP(A2416, Sheet3!$J$1:$K$3273, 2, FALSE)</f>
        <v>Rural</v>
      </c>
    </row>
    <row r="2417" spans="1:5" x14ac:dyDescent="0.25">
      <c r="A2417" s="2" t="s">
        <v>1483</v>
      </c>
      <c r="B2417" s="2" t="s">
        <v>411</v>
      </c>
      <c r="C2417" s="2">
        <v>36540</v>
      </c>
      <c r="D2417" s="2">
        <v>0.92890000000000006</v>
      </c>
      <c r="E2417" s="2" t="str">
        <f>VLOOKUP(A2417, Sheet3!$J$1:$K$3273, 2, FALSE)</f>
        <v>Urban</v>
      </c>
    </row>
    <row r="2418" spans="1:5" x14ac:dyDescent="0.25">
      <c r="A2418" s="2" t="s">
        <v>2893</v>
      </c>
      <c r="B2418" s="2" t="s">
        <v>625</v>
      </c>
      <c r="C2418" s="2">
        <v>39</v>
      </c>
      <c r="D2418" s="2">
        <v>0.7984</v>
      </c>
      <c r="E2418" s="2" t="str">
        <f>VLOOKUP(A2418, Sheet3!$J$1:$K$3273, 2, FALSE)</f>
        <v>Rural</v>
      </c>
    </row>
    <row r="2419" spans="1:5" x14ac:dyDescent="0.25">
      <c r="A2419" s="2" t="s">
        <v>3084</v>
      </c>
      <c r="B2419" s="2" t="s">
        <v>629</v>
      </c>
      <c r="C2419" s="2">
        <v>43</v>
      </c>
      <c r="D2419" s="2">
        <v>0.78860000000000008</v>
      </c>
      <c r="E2419" s="2" t="str">
        <f>VLOOKUP(A2419, Sheet3!$J$1:$K$3273, 2, FALSE)</f>
        <v>Rural</v>
      </c>
    </row>
    <row r="2420" spans="1:5" x14ac:dyDescent="0.25">
      <c r="A2420" s="2" t="s">
        <v>3375</v>
      </c>
      <c r="B2420" s="2" t="s">
        <v>147</v>
      </c>
      <c r="C2420" s="2">
        <v>11100</v>
      </c>
      <c r="D2420" s="2">
        <v>0.84110000000000007</v>
      </c>
      <c r="E2420" s="2" t="str">
        <f>VLOOKUP(A2420, Sheet3!$J$1:$K$3273, 2, FALSE)</f>
        <v>Urban</v>
      </c>
    </row>
    <row r="2421" spans="1:5" x14ac:dyDescent="0.25">
      <c r="A2421" s="2" t="s">
        <v>2241</v>
      </c>
      <c r="B2421" s="2" t="s">
        <v>613</v>
      </c>
      <c r="C2421" s="2">
        <v>27</v>
      </c>
      <c r="D2421" s="2">
        <v>0.86920000000000008</v>
      </c>
      <c r="E2421" s="2" t="str">
        <f>VLOOKUP(A2421, Sheet3!$J$1:$K$3273, 2, FALSE)</f>
        <v>Rural</v>
      </c>
    </row>
    <row r="2422" spans="1:5" x14ac:dyDescent="0.25">
      <c r="A2422" s="2" t="s">
        <v>1707</v>
      </c>
      <c r="B2422" s="2" t="s">
        <v>604</v>
      </c>
      <c r="C2422" s="2">
        <v>18</v>
      </c>
      <c r="D2422" s="2">
        <v>0.79810000000000003</v>
      </c>
      <c r="E2422" s="2" t="str">
        <f>VLOOKUP(A2422, Sheet3!$J$1:$K$3273, 2, FALSE)</f>
        <v>Rural</v>
      </c>
    </row>
    <row r="2423" spans="1:5" x14ac:dyDescent="0.25">
      <c r="A2423" s="2" t="s">
        <v>2242</v>
      </c>
      <c r="B2423" s="2" t="s">
        <v>613</v>
      </c>
      <c r="C2423" s="2">
        <v>27</v>
      </c>
      <c r="D2423" s="2">
        <v>0.86920000000000008</v>
      </c>
      <c r="E2423" s="2" t="str">
        <f>VLOOKUP(A2423, Sheet3!$J$1:$K$3273, 2, FALSE)</f>
        <v>Rural</v>
      </c>
    </row>
    <row r="2424" spans="1:5" x14ac:dyDescent="0.25">
      <c r="A2424" s="2" t="s">
        <v>1210</v>
      </c>
      <c r="B2424" s="2" t="s">
        <v>598</v>
      </c>
      <c r="C2424" s="2">
        <v>13</v>
      </c>
      <c r="D2424" s="2">
        <v>0.80090000000000006</v>
      </c>
      <c r="E2424" s="2" t="str">
        <f>VLOOKUP(A2424, Sheet3!$J$1:$K$3273, 2, FALSE)</f>
        <v>Rural</v>
      </c>
    </row>
    <row r="2425" spans="1:5" x14ac:dyDescent="0.25">
      <c r="A2425" s="2" t="s">
        <v>1484</v>
      </c>
      <c r="B2425" s="2" t="s">
        <v>602</v>
      </c>
      <c r="C2425" s="2">
        <v>16</v>
      </c>
      <c r="D2425" s="2">
        <v>0.84020000000000006</v>
      </c>
      <c r="E2425" s="2" t="str">
        <f>VLOOKUP(A2425, Sheet3!$J$1:$K$3273, 2, FALSE)</f>
        <v>Rural</v>
      </c>
    </row>
    <row r="2426" spans="1:5" x14ac:dyDescent="0.25">
      <c r="A2426" s="2" t="s">
        <v>3562</v>
      </c>
      <c r="B2426" s="2" t="s">
        <v>442</v>
      </c>
      <c r="C2426" s="2">
        <v>40060</v>
      </c>
      <c r="D2426" s="2">
        <v>0.92280000000000006</v>
      </c>
      <c r="E2426" s="2" t="str">
        <f>VLOOKUP(A2426, Sheet3!$J$1:$K$3273, 2, FALSE)</f>
        <v>Urban</v>
      </c>
    </row>
    <row r="2427" spans="1:5" x14ac:dyDescent="0.25">
      <c r="A2427" s="2" t="s">
        <v>3805</v>
      </c>
      <c r="B2427" s="2" t="s">
        <v>626</v>
      </c>
      <c r="C2427" s="2">
        <v>40</v>
      </c>
      <c r="D2427" s="2">
        <v>0.4047</v>
      </c>
      <c r="E2427" s="3" t="s">
        <v>4</v>
      </c>
    </row>
    <row r="2428" spans="1:5" x14ac:dyDescent="0.25">
      <c r="A2428" s="2" t="s">
        <v>718</v>
      </c>
      <c r="B2428" s="2" t="s">
        <v>588</v>
      </c>
      <c r="C2428" s="2">
        <v>2</v>
      </c>
      <c r="D2428" s="2">
        <v>1.2688000000000001</v>
      </c>
      <c r="E2428" s="2" t="str">
        <f>VLOOKUP(A2428, Sheet3!$J$1:$K$3273, 2, FALSE)</f>
        <v>Rural</v>
      </c>
    </row>
    <row r="2429" spans="1:5" x14ac:dyDescent="0.25">
      <c r="A2429" s="2" t="s">
        <v>796</v>
      </c>
      <c r="B2429" s="2" t="s">
        <v>590</v>
      </c>
      <c r="C2429" s="2">
        <v>4</v>
      </c>
      <c r="D2429" s="2">
        <v>0.7278</v>
      </c>
      <c r="E2429" s="2" t="str">
        <f>VLOOKUP(A2429, Sheet3!$J$1:$K$3273, 2, FALSE)</f>
        <v>Rural</v>
      </c>
    </row>
    <row r="2430" spans="1:5" x14ac:dyDescent="0.25">
      <c r="A2430" s="2" t="s">
        <v>2243</v>
      </c>
      <c r="B2430" s="2" t="s">
        <v>613</v>
      </c>
      <c r="C2430" s="2">
        <v>27</v>
      </c>
      <c r="D2430" s="2">
        <v>0.86920000000000008</v>
      </c>
      <c r="E2430" s="2" t="str">
        <f>VLOOKUP(A2430, Sheet3!$J$1:$K$3273, 2, FALSE)</f>
        <v>Rural</v>
      </c>
    </row>
    <row r="2431" spans="1:5" x14ac:dyDescent="0.25">
      <c r="A2431" s="2" t="s">
        <v>1580</v>
      </c>
      <c r="B2431" s="2" t="s">
        <v>603</v>
      </c>
      <c r="C2431" s="2">
        <v>17</v>
      </c>
      <c r="D2431" s="2">
        <v>0.76670000000000005</v>
      </c>
      <c r="E2431" s="2" t="str">
        <f>VLOOKUP(A2431, Sheet3!$J$1:$K$3273, 2, FALSE)</f>
        <v>Rural</v>
      </c>
    </row>
    <row r="2432" spans="1:5" x14ac:dyDescent="0.25">
      <c r="A2432" s="2" t="s">
        <v>2712</v>
      </c>
      <c r="B2432" s="2" t="s">
        <v>622</v>
      </c>
      <c r="C2432" s="2">
        <v>36</v>
      </c>
      <c r="D2432" s="2">
        <v>0.81040000000000001</v>
      </c>
      <c r="E2432" s="2" t="str">
        <f>VLOOKUP(A2432, Sheet3!$J$1:$K$3273, 2, FALSE)</f>
        <v>Rural</v>
      </c>
    </row>
    <row r="2433" spans="1:5" x14ac:dyDescent="0.25">
      <c r="A2433" s="2" t="s">
        <v>2067</v>
      </c>
      <c r="B2433" s="2" t="s">
        <v>611</v>
      </c>
      <c r="C2433" s="2">
        <v>25</v>
      </c>
      <c r="D2433" s="2">
        <v>0.74970000000000003</v>
      </c>
      <c r="E2433" s="2" t="str">
        <f>VLOOKUP(A2433, Sheet3!$J$1:$K$3273, 2, FALSE)</f>
        <v>Rural</v>
      </c>
    </row>
    <row r="2434" spans="1:5" x14ac:dyDescent="0.25">
      <c r="A2434" s="2" t="s">
        <v>3376</v>
      </c>
      <c r="B2434" s="2" t="s">
        <v>631</v>
      </c>
      <c r="C2434" s="2">
        <v>45</v>
      </c>
      <c r="D2434" s="2">
        <v>0.81310000000000004</v>
      </c>
      <c r="E2434" s="2" t="str">
        <f>VLOOKUP(A2434, Sheet3!$J$1:$K$3273, 2, FALSE)</f>
        <v>Rural</v>
      </c>
    </row>
    <row r="2435" spans="1:5" x14ac:dyDescent="0.25">
      <c r="A2435" s="2" t="s">
        <v>1911</v>
      </c>
      <c r="B2435" s="2" t="s">
        <v>609</v>
      </c>
      <c r="C2435" s="2">
        <v>23</v>
      </c>
      <c r="D2435" s="2">
        <v>0.83679999999999999</v>
      </c>
      <c r="E2435" s="2" t="str">
        <f>VLOOKUP(A2435, Sheet3!$J$1:$K$3273, 2, FALSE)</f>
        <v>Rural</v>
      </c>
    </row>
    <row r="2436" spans="1:5" x14ac:dyDescent="0.25">
      <c r="A2436" s="2" t="s">
        <v>3661</v>
      </c>
      <c r="B2436" s="2" t="s">
        <v>386</v>
      </c>
      <c r="C2436" s="2">
        <v>34060</v>
      </c>
      <c r="D2436" s="2">
        <v>0.82369999999999999</v>
      </c>
      <c r="E2436" s="2" t="str">
        <f>VLOOKUP(A2436, Sheet3!$J$1:$K$3273, 2, FALSE)</f>
        <v>Urban</v>
      </c>
    </row>
    <row r="2437" spans="1:5" x14ac:dyDescent="0.25">
      <c r="A2437" s="2" t="s">
        <v>3727</v>
      </c>
      <c r="B2437" s="2" t="s">
        <v>637</v>
      </c>
      <c r="C2437" s="2">
        <v>52</v>
      </c>
      <c r="D2437" s="2">
        <v>0.8832000000000001</v>
      </c>
      <c r="E2437" s="2" t="str">
        <f>VLOOKUP(A2437, Sheet3!$J$1:$K$3273, 2, FALSE)</f>
        <v>Rural</v>
      </c>
    </row>
    <row r="2438" spans="1:5" x14ac:dyDescent="0.25">
      <c r="A2438" s="2" t="s">
        <v>3563</v>
      </c>
      <c r="B2438" s="2" t="s">
        <v>634</v>
      </c>
      <c r="C2438" s="2">
        <v>49</v>
      </c>
      <c r="D2438" s="2">
        <v>0.76690000000000003</v>
      </c>
      <c r="E2438" s="2" t="str">
        <f>VLOOKUP(A2438, Sheet3!$J$1:$K$3273, 2, FALSE)</f>
        <v>Rural</v>
      </c>
    </row>
    <row r="2439" spans="1:5" x14ac:dyDescent="0.25">
      <c r="A2439" s="2" t="s">
        <v>3564</v>
      </c>
      <c r="B2439" s="2" t="s">
        <v>442</v>
      </c>
      <c r="C2439" s="2">
        <v>40060</v>
      </c>
      <c r="D2439" s="2">
        <v>0.92280000000000006</v>
      </c>
      <c r="E2439" s="2" t="str">
        <f>VLOOKUP(A2439, Sheet3!$J$1:$K$3273, 2, FALSE)</f>
        <v>Urban</v>
      </c>
    </row>
    <row r="2440" spans="1:5" x14ac:dyDescent="0.25">
      <c r="A2440" s="2" t="s">
        <v>1823</v>
      </c>
      <c r="B2440" s="2" t="s">
        <v>523</v>
      </c>
      <c r="C2440" s="2">
        <v>47894</v>
      </c>
      <c r="D2440" s="2">
        <v>1.0197000000000001</v>
      </c>
      <c r="E2440" s="2" t="str">
        <f>VLOOKUP(A2440, Sheet3!$J$1:$K$3273, 2, FALSE)</f>
        <v>Urban</v>
      </c>
    </row>
    <row r="2441" spans="1:5" x14ac:dyDescent="0.25">
      <c r="A2441" s="2" t="s">
        <v>3565</v>
      </c>
      <c r="B2441" s="2" t="s">
        <v>523</v>
      </c>
      <c r="C2441" s="2">
        <v>47894</v>
      </c>
      <c r="D2441" s="2">
        <v>1.0197000000000001</v>
      </c>
      <c r="E2441" s="2" t="str">
        <f>VLOOKUP(A2441, Sheet3!$J$1:$K$3273, 2, FALSE)</f>
        <v>Urban</v>
      </c>
    </row>
    <row r="2442" spans="1:5" x14ac:dyDescent="0.25">
      <c r="A2442" s="2" t="s">
        <v>2986</v>
      </c>
      <c r="B2442" s="2" t="s">
        <v>432</v>
      </c>
      <c r="C2442" s="2">
        <v>39300</v>
      </c>
      <c r="D2442" s="2">
        <v>1.036</v>
      </c>
      <c r="E2442" s="2" t="str">
        <f>VLOOKUP(A2442, Sheet3!$J$1:$K$3273, 2, FALSE)</f>
        <v>Urban</v>
      </c>
    </row>
    <row r="2443" spans="1:5" x14ac:dyDescent="0.25">
      <c r="A2443" s="2" t="s">
        <v>915</v>
      </c>
      <c r="B2443" s="2" t="s">
        <v>592</v>
      </c>
      <c r="C2443" s="2">
        <v>6</v>
      </c>
      <c r="D2443" s="2">
        <v>1.0081</v>
      </c>
      <c r="E2443" s="2" t="str">
        <f>VLOOKUP(A2443, Sheet3!$J$1:$K$3273, 2, FALSE)</f>
        <v>Rural</v>
      </c>
    </row>
    <row r="2444" spans="1:5" x14ac:dyDescent="0.25">
      <c r="A2444" s="2" t="s">
        <v>434</v>
      </c>
      <c r="B2444" s="2" t="s">
        <v>434</v>
      </c>
      <c r="C2444" s="2">
        <v>39380</v>
      </c>
      <c r="D2444" s="2">
        <v>0.83640000000000003</v>
      </c>
      <c r="E2444" s="2" t="str">
        <f>VLOOKUP(A2444, Sheet3!$J$1:$K$3273, 2, FALSE)</f>
        <v>Urban</v>
      </c>
    </row>
    <row r="2445" spans="1:5" x14ac:dyDescent="0.25">
      <c r="A2445" s="2" t="s">
        <v>797</v>
      </c>
      <c r="B2445" s="2" t="s">
        <v>354</v>
      </c>
      <c r="C2445" s="2">
        <v>30780</v>
      </c>
      <c r="D2445" s="2">
        <v>0.80200000000000005</v>
      </c>
      <c r="E2445" s="2" t="str">
        <f>VLOOKUP(A2445, Sheet3!$J$1:$K$3273, 2, FALSE)</f>
        <v>Urban</v>
      </c>
    </row>
    <row r="2446" spans="1:5" x14ac:dyDescent="0.25">
      <c r="A2446" s="2" t="s">
        <v>1123</v>
      </c>
      <c r="B2446" s="2" t="s">
        <v>521</v>
      </c>
      <c r="C2446" s="2">
        <v>47580</v>
      </c>
      <c r="D2446" s="2">
        <v>0.70020000000000004</v>
      </c>
      <c r="E2446" s="2" t="str">
        <f>VLOOKUP(A2446, Sheet3!$J$1:$K$3273, 2, FALSE)</f>
        <v>Urban</v>
      </c>
    </row>
    <row r="2447" spans="1:5" x14ac:dyDescent="0.25">
      <c r="A2447" s="2" t="s">
        <v>1289</v>
      </c>
      <c r="B2447" s="2" t="s">
        <v>600</v>
      </c>
      <c r="C2447" s="2">
        <v>14</v>
      </c>
      <c r="D2447" s="2">
        <v>0.82420000000000004</v>
      </c>
      <c r="E2447" s="2" t="str">
        <f>VLOOKUP(A2447, Sheet3!$J$1:$K$3273, 2, FALSE)</f>
        <v>Rural</v>
      </c>
    </row>
    <row r="2448" spans="1:5" x14ac:dyDescent="0.25">
      <c r="A2448" s="2" t="s">
        <v>1380</v>
      </c>
      <c r="B2448" s="2" t="s">
        <v>601</v>
      </c>
      <c r="C2448" s="2">
        <v>15</v>
      </c>
      <c r="D2448" s="2">
        <v>0.83190000000000008</v>
      </c>
      <c r="E2448" s="2" t="str">
        <f>VLOOKUP(A2448, Sheet3!$J$1:$K$3273, 2, FALSE)</f>
        <v>Rural</v>
      </c>
    </row>
    <row r="2449" spans="1:5" x14ac:dyDescent="0.25">
      <c r="A2449" s="2" t="s">
        <v>1708</v>
      </c>
      <c r="B2449" s="2" t="s">
        <v>604</v>
      </c>
      <c r="C2449" s="2">
        <v>18</v>
      </c>
      <c r="D2449" s="2">
        <v>0.79810000000000003</v>
      </c>
      <c r="E2449" s="2" t="str">
        <f>VLOOKUP(A2449, Sheet3!$J$1:$K$3273, 2, FALSE)</f>
        <v>Rural</v>
      </c>
    </row>
    <row r="2450" spans="1:5" x14ac:dyDescent="0.25">
      <c r="A2450" s="2" t="s">
        <v>2175</v>
      </c>
      <c r="B2450" s="2" t="s">
        <v>612</v>
      </c>
      <c r="C2450" s="2">
        <v>26</v>
      </c>
      <c r="D2450" s="2">
        <v>0.78550000000000009</v>
      </c>
      <c r="E2450" s="2" t="str">
        <f>VLOOKUP(A2450, Sheet3!$J$1:$K$3273, 2, FALSE)</f>
        <v>Rural</v>
      </c>
    </row>
    <row r="2451" spans="1:5" x14ac:dyDescent="0.25">
      <c r="A2451" s="2" t="s">
        <v>3566</v>
      </c>
      <c r="B2451" s="2" t="s">
        <v>177</v>
      </c>
      <c r="C2451" s="2">
        <v>13980</v>
      </c>
      <c r="D2451" s="2">
        <v>0.8669</v>
      </c>
      <c r="E2451" s="2" t="str">
        <f>VLOOKUP(A2451, Sheet3!$J$1:$K$3273, 2, FALSE)</f>
        <v>Urban</v>
      </c>
    </row>
    <row r="2452" spans="1:5" x14ac:dyDescent="0.25">
      <c r="A2452" s="2" t="s">
        <v>2796</v>
      </c>
      <c r="B2452" s="2" t="s">
        <v>623</v>
      </c>
      <c r="C2452" s="2">
        <v>37</v>
      </c>
      <c r="D2452" s="2">
        <v>0.77029999999999998</v>
      </c>
      <c r="E2452" s="2" t="str">
        <f>VLOOKUP(A2452, Sheet3!$J$1:$K$3273, 2, FALSE)</f>
        <v>Rural</v>
      </c>
    </row>
    <row r="2453" spans="1:5" x14ac:dyDescent="0.25">
      <c r="A2453" s="2" t="s">
        <v>994</v>
      </c>
      <c r="B2453" s="2" t="s">
        <v>595</v>
      </c>
      <c r="C2453" s="2">
        <v>10</v>
      </c>
      <c r="D2453" s="2">
        <v>0.81900000000000006</v>
      </c>
      <c r="E2453" s="2" t="str">
        <f>VLOOKUP(A2453, Sheet3!$J$1:$K$3273, 2, FALSE)</f>
        <v>Rural</v>
      </c>
    </row>
    <row r="2454" spans="1:5" x14ac:dyDescent="0.25">
      <c r="A2454" s="2" t="s">
        <v>1124</v>
      </c>
      <c r="B2454" s="2" t="s">
        <v>596</v>
      </c>
      <c r="C2454" s="2">
        <v>11</v>
      </c>
      <c r="D2454" s="2">
        <v>0.74040000000000006</v>
      </c>
      <c r="E2454" s="2" t="str">
        <f>VLOOKUP(A2454, Sheet3!$J$1:$K$3273, 2, FALSE)</f>
        <v>Rural</v>
      </c>
    </row>
    <row r="2455" spans="1:5" x14ac:dyDescent="0.25">
      <c r="A2455" s="2" t="s">
        <v>1290</v>
      </c>
      <c r="B2455" s="2" t="s">
        <v>600</v>
      </c>
      <c r="C2455" s="2">
        <v>14</v>
      </c>
      <c r="D2455" s="2">
        <v>0.82420000000000004</v>
      </c>
      <c r="E2455" s="2" t="str">
        <f>VLOOKUP(A2455, Sheet3!$J$1:$K$3273, 2, FALSE)</f>
        <v>Rural</v>
      </c>
    </row>
    <row r="2456" spans="1:5" x14ac:dyDescent="0.25">
      <c r="A2456" s="2" t="s">
        <v>1381</v>
      </c>
      <c r="B2456" s="2" t="s">
        <v>310</v>
      </c>
      <c r="C2456" s="2">
        <v>26900</v>
      </c>
      <c r="D2456" s="2">
        <v>1.0105999999999999</v>
      </c>
      <c r="E2456" s="2" t="str">
        <f>VLOOKUP(A2456, Sheet3!$J$1:$K$3273, 2, FALSE)</f>
        <v>Urban</v>
      </c>
    </row>
    <row r="2457" spans="1:5" x14ac:dyDescent="0.25">
      <c r="A2457" s="2" t="s">
        <v>2176</v>
      </c>
      <c r="B2457" s="2" t="s">
        <v>612</v>
      </c>
      <c r="C2457" s="2">
        <v>26</v>
      </c>
      <c r="D2457" s="2">
        <v>0.78550000000000009</v>
      </c>
      <c r="E2457" s="2" t="str">
        <f>VLOOKUP(A2457, Sheet3!$J$1:$K$3273, 2, FALSE)</f>
        <v>Rural</v>
      </c>
    </row>
    <row r="2458" spans="1:5" x14ac:dyDescent="0.25">
      <c r="A2458" s="2" t="s">
        <v>2469</v>
      </c>
      <c r="B2458" s="2" t="s">
        <v>245</v>
      </c>
      <c r="C2458" s="2">
        <v>20524</v>
      </c>
      <c r="D2458" s="2">
        <v>1.2553000000000001</v>
      </c>
      <c r="E2458" s="2" t="str">
        <f>VLOOKUP(A2458, Sheet3!$J$1:$K$3273, 2, FALSE)</f>
        <v>Urban</v>
      </c>
    </row>
    <row r="2459" spans="1:5" x14ac:dyDescent="0.25">
      <c r="A2459" s="2" t="s">
        <v>2713</v>
      </c>
      <c r="B2459" s="2" t="s">
        <v>622</v>
      </c>
      <c r="C2459" s="2">
        <v>36</v>
      </c>
      <c r="D2459" s="2">
        <v>0.81040000000000001</v>
      </c>
      <c r="E2459" s="2" t="str">
        <f>VLOOKUP(A2459, Sheet3!$J$1:$K$3273, 2, FALSE)</f>
        <v>Rural</v>
      </c>
    </row>
    <row r="2460" spans="1:5" x14ac:dyDescent="0.25">
      <c r="A2460" s="2" t="s">
        <v>3166</v>
      </c>
      <c r="B2460" s="2" t="s">
        <v>630</v>
      </c>
      <c r="C2460" s="2">
        <v>44</v>
      </c>
      <c r="D2460" s="2">
        <v>0.70760000000000001</v>
      </c>
      <c r="E2460" s="2" t="str">
        <f>VLOOKUP(A2460, Sheet3!$J$1:$K$3273, 2, FALSE)</f>
        <v>Rural</v>
      </c>
    </row>
    <row r="2461" spans="1:5" x14ac:dyDescent="0.25">
      <c r="A2461" s="2" t="s">
        <v>3662</v>
      </c>
      <c r="B2461" s="2" t="s">
        <v>307</v>
      </c>
      <c r="C2461" s="2">
        <v>26580</v>
      </c>
      <c r="D2461" s="2">
        <v>0.84320000000000006</v>
      </c>
      <c r="E2461" s="2" t="str">
        <f>VLOOKUP(A2461, Sheet3!$J$1:$K$3273, 2, FALSE)</f>
        <v>Urban</v>
      </c>
    </row>
    <row r="2462" spans="1:5" x14ac:dyDescent="0.25">
      <c r="A2462" s="2" t="s">
        <v>2418</v>
      </c>
      <c r="B2462" s="2" t="s">
        <v>618</v>
      </c>
      <c r="C2462" s="2">
        <v>32</v>
      </c>
      <c r="D2462" s="2">
        <v>0.87709999999999999</v>
      </c>
      <c r="E2462" s="2" t="str">
        <f>VLOOKUP(A2462, Sheet3!$J$1:$K$3273, 2, FALSE)</f>
        <v>Rural</v>
      </c>
    </row>
    <row r="2463" spans="1:5" x14ac:dyDescent="0.25">
      <c r="A2463" s="2" t="s">
        <v>2963</v>
      </c>
      <c r="B2463" s="2" t="s">
        <v>154</v>
      </c>
      <c r="C2463" s="2">
        <v>11640</v>
      </c>
      <c r="D2463" s="2">
        <v>0.36460000000000004</v>
      </c>
      <c r="E2463" s="2" t="str">
        <f>VLOOKUP(A2463, Sheet3!$J$1:$K$3273, 2, FALSE)</f>
        <v>Urban</v>
      </c>
    </row>
    <row r="2464" spans="1:5" x14ac:dyDescent="0.25">
      <c r="A2464" s="2" t="s">
        <v>1824</v>
      </c>
      <c r="B2464" s="2" t="s">
        <v>163</v>
      </c>
      <c r="C2464" s="2">
        <v>12580</v>
      </c>
      <c r="D2464" s="2">
        <v>0.95810000000000006</v>
      </c>
      <c r="E2464" s="2" t="str">
        <f>VLOOKUP(A2464, Sheet3!$J$1:$K$3273, 2, FALSE)</f>
        <v>Urban</v>
      </c>
    </row>
    <row r="2465" spans="1:5" x14ac:dyDescent="0.25">
      <c r="A2465" s="2" t="s">
        <v>2470</v>
      </c>
      <c r="B2465" s="2" t="s">
        <v>400</v>
      </c>
      <c r="C2465" s="2">
        <v>35614</v>
      </c>
      <c r="D2465" s="2">
        <v>1.2745</v>
      </c>
      <c r="E2465" s="2" t="str">
        <f>VLOOKUP(A2465, Sheet3!$J$1:$K$3273, 2, FALSE)</f>
        <v>Urban</v>
      </c>
    </row>
    <row r="2466" spans="1:5" x14ac:dyDescent="0.25">
      <c r="A2466" s="2" t="s">
        <v>1125</v>
      </c>
      <c r="B2466" s="2" t="s">
        <v>596</v>
      </c>
      <c r="C2466" s="2">
        <v>11</v>
      </c>
      <c r="D2466" s="2">
        <v>0.74040000000000006</v>
      </c>
      <c r="E2466" s="2" t="str">
        <f>VLOOKUP(A2466, Sheet3!$J$1:$K$3273, 2, FALSE)</f>
        <v>Rural</v>
      </c>
    </row>
    <row r="2467" spans="1:5" x14ac:dyDescent="0.25">
      <c r="A2467" s="2" t="s">
        <v>2068</v>
      </c>
      <c r="B2467" s="2" t="s">
        <v>611</v>
      </c>
      <c r="C2467" s="2">
        <v>25</v>
      </c>
      <c r="D2467" s="2">
        <v>0.74970000000000003</v>
      </c>
      <c r="E2467" s="2" t="str">
        <f>VLOOKUP(A2467, Sheet3!$J$1:$K$3273, 2, FALSE)</f>
        <v>Rural</v>
      </c>
    </row>
    <row r="2468" spans="1:5" x14ac:dyDescent="0.25">
      <c r="A2468" s="2" t="s">
        <v>1126</v>
      </c>
      <c r="B2468" s="2" t="s">
        <v>596</v>
      </c>
      <c r="C2468" s="2">
        <v>11</v>
      </c>
      <c r="D2468" s="2">
        <v>0.74040000000000006</v>
      </c>
      <c r="E2468" s="2" t="str">
        <f>VLOOKUP(A2468, Sheet3!$J$1:$K$3273, 2, FALSE)</f>
        <v>Rural</v>
      </c>
    </row>
    <row r="2469" spans="1:5" x14ac:dyDescent="0.25">
      <c r="A2469" s="2" t="s">
        <v>436</v>
      </c>
      <c r="B2469" s="2" t="s">
        <v>436</v>
      </c>
      <c r="C2469" s="2">
        <v>39540</v>
      </c>
      <c r="D2469" s="2">
        <v>0.9093</v>
      </c>
      <c r="E2469" s="2" t="str">
        <f>VLOOKUP(A2469, Sheet3!$J$1:$K$3273, 2, FALSE)</f>
        <v>Urban</v>
      </c>
    </row>
    <row r="2470" spans="1:5" x14ac:dyDescent="0.25">
      <c r="A2470" s="2" t="s">
        <v>558</v>
      </c>
      <c r="B2470" s="2" t="s">
        <v>177</v>
      </c>
      <c r="C2470" s="2">
        <v>13980</v>
      </c>
      <c r="D2470" s="2">
        <v>0.8669</v>
      </c>
      <c r="E2470" s="2" t="str">
        <f>VLOOKUP(A2470, Sheet3!$J$1:$K$3273, 2, FALSE)</f>
        <v>Urban</v>
      </c>
    </row>
    <row r="2471" spans="1:5" x14ac:dyDescent="0.25">
      <c r="A2471" s="2" t="s">
        <v>3377</v>
      </c>
      <c r="B2471" s="2" t="s">
        <v>631</v>
      </c>
      <c r="C2471" s="2">
        <v>45</v>
      </c>
      <c r="D2471" s="2">
        <v>0.81310000000000004</v>
      </c>
      <c r="E2471" s="2" t="str">
        <f>VLOOKUP(A2471, Sheet3!$J$1:$K$3273, 2, FALSE)</f>
        <v>Rural</v>
      </c>
    </row>
    <row r="2472" spans="1:5" x14ac:dyDescent="0.25">
      <c r="A2472" s="2" t="s">
        <v>3663</v>
      </c>
      <c r="B2472" s="2" t="s">
        <v>170</v>
      </c>
      <c r="C2472" s="2">
        <v>13220</v>
      </c>
      <c r="D2472" s="2">
        <v>0.74930000000000008</v>
      </c>
      <c r="E2472" s="2" t="str">
        <f>VLOOKUP(A2472, Sheet3!$J$1:$K$3273, 2, FALSE)</f>
        <v>Urban</v>
      </c>
    </row>
    <row r="2473" spans="1:5" x14ac:dyDescent="0.25">
      <c r="A2473" s="2" t="s">
        <v>2177</v>
      </c>
      <c r="B2473" s="2" t="s">
        <v>612</v>
      </c>
      <c r="C2473" s="2">
        <v>26</v>
      </c>
      <c r="D2473" s="2">
        <v>0.78550000000000009</v>
      </c>
      <c r="E2473" s="2" t="str">
        <f>VLOOKUP(A2473, Sheet3!$J$1:$K$3273, 2, FALSE)</f>
        <v>Rural</v>
      </c>
    </row>
    <row r="2474" spans="1:5" x14ac:dyDescent="0.25">
      <c r="A2474" s="2" t="s">
        <v>1984</v>
      </c>
      <c r="B2474" s="2" t="s">
        <v>378</v>
      </c>
      <c r="C2474" s="2">
        <v>33460</v>
      </c>
      <c r="D2474" s="2">
        <v>1.1356000000000002</v>
      </c>
      <c r="E2474" s="2" t="str">
        <f>VLOOKUP(A2474, Sheet3!$J$1:$K$3273, 2, FALSE)</f>
        <v>Urban</v>
      </c>
    </row>
    <row r="2475" spans="1:5" x14ac:dyDescent="0.25">
      <c r="A2475" s="2" t="s">
        <v>2627</v>
      </c>
      <c r="B2475" s="2" t="s">
        <v>621</v>
      </c>
      <c r="C2475" s="2">
        <v>35</v>
      </c>
      <c r="D2475" s="2">
        <v>0.85040000000000004</v>
      </c>
      <c r="E2475" s="2" t="str">
        <f>VLOOKUP(A2475, Sheet3!$J$1:$K$3273, 2, FALSE)</f>
        <v>Rural</v>
      </c>
    </row>
    <row r="2476" spans="1:5" x14ac:dyDescent="0.25">
      <c r="A2476" s="2" t="s">
        <v>3378</v>
      </c>
      <c r="B2476" s="2" t="s">
        <v>147</v>
      </c>
      <c r="C2476" s="2">
        <v>11100</v>
      </c>
      <c r="D2476" s="2">
        <v>0.84110000000000007</v>
      </c>
      <c r="E2476" s="2" t="str">
        <f>VLOOKUP(A2476, Sheet3!$J$1:$K$3273, 2, FALSE)</f>
        <v>Urban</v>
      </c>
    </row>
    <row r="2477" spans="1:5" x14ac:dyDescent="0.25">
      <c r="A2477" s="2" t="s">
        <v>692</v>
      </c>
      <c r="B2477" s="2" t="s">
        <v>587</v>
      </c>
      <c r="C2477" s="2">
        <v>1</v>
      </c>
      <c r="D2477" s="2">
        <v>0.66420000000000001</v>
      </c>
      <c r="E2477" s="2" t="str">
        <f>VLOOKUP(A2477, Sheet3!$J$1:$K$3273, 2, FALSE)</f>
        <v>Rural</v>
      </c>
    </row>
    <row r="2478" spans="1:5" x14ac:dyDescent="0.25">
      <c r="A2478" s="2" t="s">
        <v>798</v>
      </c>
      <c r="B2478" s="2" t="s">
        <v>590</v>
      </c>
      <c r="C2478" s="2">
        <v>4</v>
      </c>
      <c r="D2478" s="2">
        <v>0.7278</v>
      </c>
      <c r="E2478" s="2" t="str">
        <f>VLOOKUP(A2478, Sheet3!$J$1:$K$3273, 2, FALSE)</f>
        <v>Rural</v>
      </c>
    </row>
    <row r="2479" spans="1:5" x14ac:dyDescent="0.25">
      <c r="A2479" s="2" t="s">
        <v>1127</v>
      </c>
      <c r="B2479" s="2" t="s">
        <v>596</v>
      </c>
      <c r="C2479" s="2">
        <v>11</v>
      </c>
      <c r="D2479" s="2">
        <v>0.74040000000000006</v>
      </c>
      <c r="E2479" s="2" t="str">
        <f>VLOOKUP(A2479, Sheet3!$J$1:$K$3273, 2, FALSE)</f>
        <v>Rural</v>
      </c>
    </row>
    <row r="2480" spans="1:5" x14ac:dyDescent="0.25">
      <c r="A2480" s="2" t="s">
        <v>1291</v>
      </c>
      <c r="B2480" s="2" t="s">
        <v>600</v>
      </c>
      <c r="C2480" s="2">
        <v>14</v>
      </c>
      <c r="D2480" s="2">
        <v>0.82420000000000004</v>
      </c>
      <c r="E2480" s="2" t="str">
        <f>VLOOKUP(A2480, Sheet3!$J$1:$K$3273, 2, FALSE)</f>
        <v>Rural</v>
      </c>
    </row>
    <row r="2481" spans="1:5" x14ac:dyDescent="0.25">
      <c r="A2481" s="2" t="s">
        <v>1382</v>
      </c>
      <c r="B2481" s="2" t="s">
        <v>601</v>
      </c>
      <c r="C2481" s="2">
        <v>15</v>
      </c>
      <c r="D2481" s="2">
        <v>0.83190000000000008</v>
      </c>
      <c r="E2481" s="2" t="str">
        <f>VLOOKUP(A2481, Sheet3!$J$1:$K$3273, 2, FALSE)</f>
        <v>Rural</v>
      </c>
    </row>
    <row r="2482" spans="1:5" x14ac:dyDescent="0.25">
      <c r="A2482" s="2" t="s">
        <v>2178</v>
      </c>
      <c r="B2482" s="2" t="s">
        <v>612</v>
      </c>
      <c r="C2482" s="2">
        <v>26</v>
      </c>
      <c r="D2482" s="2">
        <v>0.78550000000000009</v>
      </c>
      <c r="E2482" s="2" t="str">
        <f>VLOOKUP(A2482, Sheet3!$J$1:$K$3273, 2, FALSE)</f>
        <v>Rural</v>
      </c>
    </row>
    <row r="2483" spans="1:5" x14ac:dyDescent="0.25">
      <c r="A2483" s="2" t="s">
        <v>2567</v>
      </c>
      <c r="B2483" s="2" t="s">
        <v>288</v>
      </c>
      <c r="C2483" s="2">
        <v>24660</v>
      </c>
      <c r="D2483" s="2">
        <v>0.8952</v>
      </c>
      <c r="E2483" s="2" t="str">
        <f>VLOOKUP(A2483, Sheet3!$J$1:$K$3273, 2, FALSE)</f>
        <v>Urban</v>
      </c>
    </row>
    <row r="2484" spans="1:5" x14ac:dyDescent="0.25">
      <c r="A2484" s="2" t="s">
        <v>3664</v>
      </c>
      <c r="B2484" s="2" t="s">
        <v>636</v>
      </c>
      <c r="C2484" s="2">
        <v>51</v>
      </c>
      <c r="D2484" s="2">
        <v>0.73</v>
      </c>
      <c r="E2484" s="2" t="str">
        <f>VLOOKUP(A2484, Sheet3!$J$1:$K$3273, 2, FALSE)</f>
        <v>Rural</v>
      </c>
    </row>
    <row r="2485" spans="1:5" x14ac:dyDescent="0.25">
      <c r="A2485" s="2" t="s">
        <v>2069</v>
      </c>
      <c r="B2485" s="2" t="s">
        <v>314</v>
      </c>
      <c r="C2485" s="2">
        <v>27140</v>
      </c>
      <c r="D2485" s="2">
        <v>0.81220000000000003</v>
      </c>
      <c r="E2485" s="2" t="str">
        <f>VLOOKUP(A2485, Sheet3!$J$1:$K$3273, 2, FALSE)</f>
        <v>Urban</v>
      </c>
    </row>
    <row r="2486" spans="1:5" x14ac:dyDescent="0.25">
      <c r="A2486" s="2" t="s">
        <v>2628</v>
      </c>
      <c r="B2486" s="2" t="s">
        <v>621</v>
      </c>
      <c r="C2486" s="2">
        <v>35</v>
      </c>
      <c r="D2486" s="2">
        <v>0.85040000000000004</v>
      </c>
      <c r="E2486" s="2" t="str">
        <f>VLOOKUP(A2486, Sheet3!$J$1:$K$3273, 2, FALSE)</f>
        <v>Rural</v>
      </c>
    </row>
    <row r="2487" spans="1:5" x14ac:dyDescent="0.25">
      <c r="A2487" s="2" t="s">
        <v>1767</v>
      </c>
      <c r="B2487" s="2" t="s">
        <v>144</v>
      </c>
      <c r="C2487" s="2">
        <v>10780</v>
      </c>
      <c r="D2487" s="2">
        <v>0.85540000000000005</v>
      </c>
      <c r="E2487" s="2" t="str">
        <f>VLOOKUP(A2487, Sheet3!$J$1:$K$3273, 2, FALSE)</f>
        <v>Urban</v>
      </c>
    </row>
    <row r="2488" spans="1:5" x14ac:dyDescent="0.25">
      <c r="A2488" s="2" t="s">
        <v>3567</v>
      </c>
      <c r="B2488" s="2" t="s">
        <v>523</v>
      </c>
      <c r="C2488" s="2">
        <v>47894</v>
      </c>
      <c r="D2488" s="2">
        <v>1.0197000000000001</v>
      </c>
      <c r="E2488" s="2" t="str">
        <f>VLOOKUP(A2488, Sheet3!$J$1:$K$3273, 2, FALSE)</f>
        <v>Urban</v>
      </c>
    </row>
    <row r="2489" spans="1:5" x14ac:dyDescent="0.25">
      <c r="A2489" s="2" t="s">
        <v>2244</v>
      </c>
      <c r="B2489" s="2" t="s">
        <v>613</v>
      </c>
      <c r="C2489" s="2">
        <v>27</v>
      </c>
      <c r="D2489" s="2">
        <v>0.86920000000000008</v>
      </c>
      <c r="E2489" s="2" t="str">
        <f>VLOOKUP(A2489, Sheet3!$J$1:$K$3273, 2, FALSE)</f>
        <v>Rural</v>
      </c>
    </row>
    <row r="2490" spans="1:5" x14ac:dyDescent="0.25">
      <c r="A2490" s="2" t="s">
        <v>1581</v>
      </c>
      <c r="B2490" s="2" t="s">
        <v>603</v>
      </c>
      <c r="C2490" s="2">
        <v>17</v>
      </c>
      <c r="D2490" s="2">
        <v>0.76670000000000005</v>
      </c>
      <c r="E2490" s="2" t="str">
        <f>VLOOKUP(A2490, Sheet3!$J$1:$K$3273, 2, FALSE)</f>
        <v>Rural</v>
      </c>
    </row>
    <row r="2491" spans="1:5" x14ac:dyDescent="0.25">
      <c r="A2491" s="2" t="s">
        <v>2179</v>
      </c>
      <c r="B2491" s="2" t="s">
        <v>327</v>
      </c>
      <c r="C2491" s="2">
        <v>28140</v>
      </c>
      <c r="D2491" s="2">
        <v>0.93510000000000004</v>
      </c>
      <c r="E2491" s="2" t="str">
        <f>VLOOKUP(A2491, Sheet3!$J$1:$K$3273, 2, FALSE)</f>
        <v>Urban</v>
      </c>
    </row>
    <row r="2492" spans="1:5" x14ac:dyDescent="0.25">
      <c r="A2492" s="2" t="s">
        <v>3379</v>
      </c>
      <c r="B2492" s="2" t="s">
        <v>631</v>
      </c>
      <c r="C2492" s="2">
        <v>45</v>
      </c>
      <c r="D2492" s="2">
        <v>0.81310000000000004</v>
      </c>
      <c r="E2492" s="2" t="str">
        <f>VLOOKUP(A2492, Sheet3!$J$1:$K$3273, 2, FALSE)</f>
        <v>Rural</v>
      </c>
    </row>
    <row r="2493" spans="1:5" x14ac:dyDescent="0.25">
      <c r="A2493" s="2" t="s">
        <v>3380</v>
      </c>
      <c r="B2493" s="2" t="s">
        <v>631</v>
      </c>
      <c r="C2493" s="2">
        <v>45</v>
      </c>
      <c r="D2493" s="2">
        <v>0.81310000000000004</v>
      </c>
      <c r="E2493" s="2" t="str">
        <f>VLOOKUP(A2493, Sheet3!$J$1:$K$3273, 2, FALSE)</f>
        <v>Rural</v>
      </c>
    </row>
    <row r="2494" spans="1:5" x14ac:dyDescent="0.25">
      <c r="A2494" s="2" t="s">
        <v>1985</v>
      </c>
      <c r="B2494" s="2" t="s">
        <v>610</v>
      </c>
      <c r="C2494" s="2">
        <v>24</v>
      </c>
      <c r="D2494" s="2">
        <v>0.90450000000000008</v>
      </c>
      <c r="E2494" s="2" t="str">
        <f>VLOOKUP(A2494, Sheet3!$J$1:$K$3273, 2, FALSE)</f>
        <v>Rural</v>
      </c>
    </row>
    <row r="2495" spans="1:5" x14ac:dyDescent="0.25">
      <c r="A2495" s="2" t="s">
        <v>1768</v>
      </c>
      <c r="B2495" s="2" t="s">
        <v>605</v>
      </c>
      <c r="C2495" s="2">
        <v>19</v>
      </c>
      <c r="D2495" s="2">
        <v>0.6956</v>
      </c>
      <c r="E2495" s="2" t="str">
        <f>VLOOKUP(A2495, Sheet3!$J$1:$K$3273, 2, FALSE)</f>
        <v>Rural</v>
      </c>
    </row>
    <row r="2496" spans="1:5" x14ac:dyDescent="0.25">
      <c r="A2496" s="2" t="s">
        <v>3381</v>
      </c>
      <c r="B2496" s="2" t="s">
        <v>631</v>
      </c>
      <c r="C2496" s="2">
        <v>45</v>
      </c>
      <c r="D2496" s="2">
        <v>0.81310000000000004</v>
      </c>
      <c r="E2496" s="2" t="str">
        <f>VLOOKUP(A2496, Sheet3!$J$1:$K$3273, 2, FALSE)</f>
        <v>Rural</v>
      </c>
    </row>
    <row r="2497" spans="1:5" x14ac:dyDescent="0.25">
      <c r="A2497" s="2" t="s">
        <v>2331</v>
      </c>
      <c r="B2497" s="2" t="s">
        <v>614</v>
      </c>
      <c r="C2497" s="2">
        <v>28</v>
      </c>
      <c r="D2497" s="2">
        <v>0.89340000000000008</v>
      </c>
      <c r="E2497" s="2" t="str">
        <f>VLOOKUP(A2497, Sheet3!$J$1:$K$3273, 2, FALSE)</f>
        <v>Rural</v>
      </c>
    </row>
    <row r="2498" spans="1:5" x14ac:dyDescent="0.25">
      <c r="A2498" s="2" t="s">
        <v>1986</v>
      </c>
      <c r="B2498" s="2" t="s">
        <v>610</v>
      </c>
      <c r="C2498" s="2">
        <v>24</v>
      </c>
      <c r="D2498" s="2">
        <v>0.90450000000000008</v>
      </c>
      <c r="E2498" s="2" t="str">
        <f>VLOOKUP(A2498, Sheet3!$J$1:$K$3273, 2, FALSE)</f>
        <v>Rural</v>
      </c>
    </row>
    <row r="2499" spans="1:5" x14ac:dyDescent="0.25">
      <c r="A2499" s="2" t="s">
        <v>3382</v>
      </c>
      <c r="B2499" s="2" t="s">
        <v>631</v>
      </c>
      <c r="C2499" s="2">
        <v>45</v>
      </c>
      <c r="D2499" s="2">
        <v>0.81310000000000004</v>
      </c>
      <c r="E2499" s="2" t="str">
        <f>VLOOKUP(A2499, Sheet3!$J$1:$K$3273, 2, FALSE)</f>
        <v>Rural</v>
      </c>
    </row>
    <row r="2500" spans="1:5" x14ac:dyDescent="0.25">
      <c r="A2500" s="2" t="s">
        <v>3383</v>
      </c>
      <c r="B2500" s="2" t="s">
        <v>631</v>
      </c>
      <c r="C2500" s="2">
        <v>45</v>
      </c>
      <c r="D2500" s="2">
        <v>0.81310000000000004</v>
      </c>
      <c r="E2500" s="2" t="str">
        <f>VLOOKUP(A2500, Sheet3!$J$1:$K$3273, 2, FALSE)</f>
        <v>Rural</v>
      </c>
    </row>
    <row r="2501" spans="1:5" x14ac:dyDescent="0.25">
      <c r="A2501" s="2" t="s">
        <v>1582</v>
      </c>
      <c r="B2501" s="2" t="s">
        <v>603</v>
      </c>
      <c r="C2501" s="2">
        <v>17</v>
      </c>
      <c r="D2501" s="2">
        <v>0.76670000000000005</v>
      </c>
      <c r="E2501" s="2" t="str">
        <f>VLOOKUP(A2501, Sheet3!$J$1:$K$3273, 2, FALSE)</f>
        <v>Rural</v>
      </c>
    </row>
    <row r="2502" spans="1:5" x14ac:dyDescent="0.25">
      <c r="A2502" s="2" t="s">
        <v>2471</v>
      </c>
      <c r="B2502" s="2" t="s">
        <v>142</v>
      </c>
      <c r="C2502" s="2">
        <v>10580</v>
      </c>
      <c r="D2502" s="2">
        <v>0.82390000000000008</v>
      </c>
      <c r="E2502" s="2" t="str">
        <f>VLOOKUP(A2502, Sheet3!$J$1:$K$3273, 2, FALSE)</f>
        <v>Urban</v>
      </c>
    </row>
    <row r="2503" spans="1:5" x14ac:dyDescent="0.25">
      <c r="A2503" s="2" t="s">
        <v>1987</v>
      </c>
      <c r="B2503" s="2" t="s">
        <v>610</v>
      </c>
      <c r="C2503" s="2">
        <v>24</v>
      </c>
      <c r="D2503" s="2">
        <v>0.90450000000000008</v>
      </c>
      <c r="E2503" s="2" t="str">
        <f>VLOOKUP(A2503, Sheet3!$J$1:$K$3273, 2, FALSE)</f>
        <v>Rural</v>
      </c>
    </row>
    <row r="2504" spans="1:5" x14ac:dyDescent="0.25">
      <c r="A2504" s="2" t="s">
        <v>2629</v>
      </c>
      <c r="B2504" s="2" t="s">
        <v>621</v>
      </c>
      <c r="C2504" s="2">
        <v>35</v>
      </c>
      <c r="D2504" s="2">
        <v>0.85040000000000004</v>
      </c>
      <c r="E2504" s="2" t="str">
        <f>VLOOKUP(A2504, Sheet3!$J$1:$K$3273, 2, FALSE)</f>
        <v>Rural</v>
      </c>
    </row>
    <row r="2505" spans="1:5" x14ac:dyDescent="0.25">
      <c r="A2505" s="2" t="s">
        <v>1583</v>
      </c>
      <c r="B2505" s="2" t="s">
        <v>603</v>
      </c>
      <c r="C2505" s="2">
        <v>17</v>
      </c>
      <c r="D2505" s="2">
        <v>0.76670000000000005</v>
      </c>
      <c r="E2505" s="2" t="str">
        <f>VLOOKUP(A2505, Sheet3!$J$1:$K$3273, 2, FALSE)</f>
        <v>Rural</v>
      </c>
    </row>
    <row r="2506" spans="1:5" x14ac:dyDescent="0.25">
      <c r="A2506" s="2" t="s">
        <v>2180</v>
      </c>
      <c r="B2506" s="2" t="s">
        <v>612</v>
      </c>
      <c r="C2506" s="2">
        <v>26</v>
      </c>
      <c r="D2506" s="2">
        <v>0.78550000000000009</v>
      </c>
      <c r="E2506" s="2" t="str">
        <f>VLOOKUP(A2506, Sheet3!$J$1:$K$3273, 2, FALSE)</f>
        <v>Rural</v>
      </c>
    </row>
    <row r="2507" spans="1:5" x14ac:dyDescent="0.25">
      <c r="A2507" s="2" t="s">
        <v>3167</v>
      </c>
      <c r="B2507" s="2" t="s">
        <v>630</v>
      </c>
      <c r="C2507" s="2">
        <v>44</v>
      </c>
      <c r="D2507" s="2">
        <v>0.70760000000000001</v>
      </c>
      <c r="E2507" s="2" t="str">
        <f>VLOOKUP(A2507, Sheet3!$J$1:$K$3273, 2, FALSE)</f>
        <v>Rural</v>
      </c>
    </row>
    <row r="2508" spans="1:5" x14ac:dyDescent="0.25">
      <c r="A2508" s="2" t="s">
        <v>3806</v>
      </c>
      <c r="B2508" s="2" t="s">
        <v>627</v>
      </c>
      <c r="C2508" s="2">
        <v>41</v>
      </c>
      <c r="D2508" s="2">
        <v>0</v>
      </c>
      <c r="E2508" s="3" t="s">
        <v>4</v>
      </c>
    </row>
    <row r="2509" spans="1:5" x14ac:dyDescent="0.25">
      <c r="A2509" s="2" t="s">
        <v>1584</v>
      </c>
      <c r="B2509" s="2" t="s">
        <v>603</v>
      </c>
      <c r="C2509" s="2">
        <v>17</v>
      </c>
      <c r="D2509" s="2">
        <v>0.76670000000000005</v>
      </c>
      <c r="E2509" s="2" t="str">
        <f>VLOOKUP(A2509, Sheet3!$J$1:$K$3273, 2, FALSE)</f>
        <v>Rural</v>
      </c>
    </row>
    <row r="2510" spans="1:5" x14ac:dyDescent="0.25">
      <c r="A2510" s="2" t="s">
        <v>1988</v>
      </c>
      <c r="B2510" s="2" t="s">
        <v>610</v>
      </c>
      <c r="C2510" s="2">
        <v>24</v>
      </c>
      <c r="D2510" s="2">
        <v>0.90450000000000008</v>
      </c>
      <c r="E2510" s="2" t="str">
        <f>VLOOKUP(A2510, Sheet3!$J$1:$K$3273, 2, FALSE)</f>
        <v>Rural</v>
      </c>
    </row>
    <row r="2511" spans="1:5" x14ac:dyDescent="0.25">
      <c r="A2511" s="2" t="s">
        <v>3456</v>
      </c>
      <c r="B2511" s="2" t="s">
        <v>632</v>
      </c>
      <c r="C2511" s="2">
        <v>46</v>
      </c>
      <c r="D2511" s="2">
        <v>0.88960000000000006</v>
      </c>
      <c r="E2511" s="2" t="str">
        <f>VLOOKUP(A2511, Sheet3!$J$1:$K$3273, 2, FALSE)</f>
        <v>Rural</v>
      </c>
    </row>
    <row r="2512" spans="1:5" x14ac:dyDescent="0.25">
      <c r="A2512" s="2" t="s">
        <v>2332</v>
      </c>
      <c r="B2512" s="2" t="s">
        <v>614</v>
      </c>
      <c r="C2512" s="2">
        <v>28</v>
      </c>
      <c r="D2512" s="2">
        <v>0.89340000000000008</v>
      </c>
      <c r="E2512" s="2" t="str">
        <f>VLOOKUP(A2512, Sheet3!$J$1:$K$3273, 2, FALSE)</f>
        <v>Rural</v>
      </c>
    </row>
    <row r="2513" spans="1:5" x14ac:dyDescent="0.25">
      <c r="A2513" s="2" t="s">
        <v>1292</v>
      </c>
      <c r="B2513" s="2" t="s">
        <v>600</v>
      </c>
      <c r="C2513" s="2">
        <v>14</v>
      </c>
      <c r="D2513" s="2">
        <v>0.82420000000000004</v>
      </c>
      <c r="E2513" s="2" t="str">
        <f>VLOOKUP(A2513, Sheet3!$J$1:$K$3273, 2, FALSE)</f>
        <v>Rural</v>
      </c>
    </row>
    <row r="2514" spans="1:5" x14ac:dyDescent="0.25">
      <c r="A2514" s="2" t="s">
        <v>1769</v>
      </c>
      <c r="B2514" s="2" t="s">
        <v>605</v>
      </c>
      <c r="C2514" s="2">
        <v>19</v>
      </c>
      <c r="D2514" s="2">
        <v>0.6956</v>
      </c>
      <c r="E2514" s="2" t="str">
        <f>VLOOKUP(A2514, Sheet3!$J$1:$K$3273, 2, FALSE)</f>
        <v>Rural</v>
      </c>
    </row>
    <row r="2515" spans="1:5" x14ac:dyDescent="0.25">
      <c r="A2515" s="2" t="s">
        <v>2245</v>
      </c>
      <c r="B2515" s="2" t="s">
        <v>613</v>
      </c>
      <c r="C2515" s="2">
        <v>27</v>
      </c>
      <c r="D2515" s="2">
        <v>0.86920000000000008</v>
      </c>
      <c r="E2515" s="2" t="str">
        <f>VLOOKUP(A2515, Sheet3!$J$1:$K$3273, 2, FALSE)</f>
        <v>Rural</v>
      </c>
    </row>
    <row r="2516" spans="1:5" x14ac:dyDescent="0.25">
      <c r="A2516" s="2" t="s">
        <v>2630</v>
      </c>
      <c r="B2516" s="2" t="s">
        <v>621</v>
      </c>
      <c r="C2516" s="2">
        <v>35</v>
      </c>
      <c r="D2516" s="2">
        <v>0.85040000000000004</v>
      </c>
      <c r="E2516" s="2" t="str">
        <f>VLOOKUP(A2516, Sheet3!$J$1:$K$3273, 2, FALSE)</f>
        <v>Rural</v>
      </c>
    </row>
    <row r="2517" spans="1:5" x14ac:dyDescent="0.25">
      <c r="A2517" s="2" t="s">
        <v>2714</v>
      </c>
      <c r="B2517" s="2" t="s">
        <v>367</v>
      </c>
      <c r="C2517" s="2">
        <v>31900</v>
      </c>
      <c r="D2517" s="2">
        <v>0.88390000000000002</v>
      </c>
      <c r="E2517" s="2" t="str">
        <f>VLOOKUP(A2517, Sheet3!$J$1:$K$3273, 2, FALSE)</f>
        <v>Urban</v>
      </c>
    </row>
    <row r="2518" spans="1:5" x14ac:dyDescent="0.25">
      <c r="A2518" s="2" t="s">
        <v>3026</v>
      </c>
      <c r="B2518" s="2" t="s">
        <v>220</v>
      </c>
      <c r="C2518" s="2">
        <v>17900</v>
      </c>
      <c r="D2518" s="2">
        <v>0.84750000000000003</v>
      </c>
      <c r="E2518" s="2" t="str">
        <f>VLOOKUP(A2518, Sheet3!$J$1:$K$3273, 2, FALSE)</f>
        <v>Urban</v>
      </c>
    </row>
    <row r="2519" spans="1:5" x14ac:dyDescent="0.25">
      <c r="A2519" s="2" t="s">
        <v>3728</v>
      </c>
      <c r="B2519" s="2" t="s">
        <v>637</v>
      </c>
      <c r="C2519" s="2">
        <v>52</v>
      </c>
      <c r="D2519" s="2">
        <v>0.8832000000000001</v>
      </c>
      <c r="E2519" s="2" t="str">
        <f>VLOOKUP(A2519, Sheet3!$J$1:$K$3273, 2, FALSE)</f>
        <v>Rural</v>
      </c>
    </row>
    <row r="2520" spans="1:5" x14ac:dyDescent="0.25">
      <c r="A2520" s="2" t="s">
        <v>566</v>
      </c>
      <c r="B2520" s="2" t="s">
        <v>442</v>
      </c>
      <c r="C2520" s="2">
        <v>40060</v>
      </c>
      <c r="D2520" s="2">
        <v>0.92280000000000006</v>
      </c>
      <c r="E2520" s="2" t="str">
        <f>VLOOKUP(A2520, Sheet3!$J$1:$K$3273, 2, FALSE)</f>
        <v>Urban</v>
      </c>
    </row>
    <row r="2521" spans="1:5" x14ac:dyDescent="0.25">
      <c r="A2521" s="2" t="s">
        <v>1128</v>
      </c>
      <c r="B2521" s="2" t="s">
        <v>160</v>
      </c>
      <c r="C2521" s="2">
        <v>12260</v>
      </c>
      <c r="D2521" s="2">
        <v>0.88260000000000005</v>
      </c>
      <c r="E2521" s="2" t="str">
        <f>VLOOKUP(A2521, Sheet3!$J$1:$K$3273, 2, FALSE)</f>
        <v>Urban</v>
      </c>
    </row>
    <row r="2522" spans="1:5" x14ac:dyDescent="0.25">
      <c r="A2522" s="2" t="s">
        <v>2568</v>
      </c>
      <c r="B2522" s="2" t="s">
        <v>620</v>
      </c>
      <c r="C2522" s="2">
        <v>34</v>
      </c>
      <c r="D2522" s="2">
        <v>0.77980000000000005</v>
      </c>
      <c r="E2522" s="2" t="str">
        <f>VLOOKUP(A2522, Sheet3!$J$1:$K$3273, 2, FALSE)</f>
        <v>Rural</v>
      </c>
    </row>
    <row r="2523" spans="1:5" x14ac:dyDescent="0.25">
      <c r="A2523" s="2" t="s">
        <v>2472</v>
      </c>
      <c r="B2523" s="2" t="s">
        <v>400</v>
      </c>
      <c r="C2523" s="2">
        <v>35614</v>
      </c>
      <c r="D2523" s="2">
        <v>1.2745</v>
      </c>
      <c r="E2523" s="2" t="str">
        <f>VLOOKUP(A2523, Sheet3!$J$1:$K$3273, 2, FALSE)</f>
        <v>Urban</v>
      </c>
    </row>
    <row r="2524" spans="1:5" x14ac:dyDescent="0.25">
      <c r="A2524" s="2" t="s">
        <v>442</v>
      </c>
      <c r="B2524" s="2" t="s">
        <v>634</v>
      </c>
      <c r="C2524" s="2">
        <v>49</v>
      </c>
      <c r="D2524" s="2">
        <v>0.76690000000000003</v>
      </c>
      <c r="E2524" s="2" t="str">
        <f>VLOOKUP(A2524, Sheet3!$J$1:$K$3273, 2, FALSE)</f>
        <v>Rural</v>
      </c>
    </row>
    <row r="2525" spans="1:5" x14ac:dyDescent="0.25">
      <c r="A2525" s="2" t="s">
        <v>1585</v>
      </c>
      <c r="B2525" s="2" t="s">
        <v>365</v>
      </c>
      <c r="C2525" s="2">
        <v>31740</v>
      </c>
      <c r="D2525" s="2">
        <v>0.91790000000000005</v>
      </c>
      <c r="E2525" s="2" t="str">
        <f>VLOOKUP(A2525, Sheet3!$J$1:$K$3273, 2, FALSE)</f>
        <v>Urban</v>
      </c>
    </row>
    <row r="2526" spans="1:5" x14ac:dyDescent="0.25">
      <c r="A2526" s="2" t="s">
        <v>2964</v>
      </c>
      <c r="B2526" s="2" t="s">
        <v>138</v>
      </c>
      <c r="C2526" s="2">
        <v>10380</v>
      </c>
      <c r="D2526" s="2">
        <v>0.3211</v>
      </c>
      <c r="E2526" s="2" t="str">
        <f>VLOOKUP(A2526, Sheet3!$J$1:$K$3273, 2, FALSE)</f>
        <v>Urban</v>
      </c>
    </row>
    <row r="2527" spans="1:5" x14ac:dyDescent="0.25">
      <c r="A2527" s="2" t="s">
        <v>1485</v>
      </c>
      <c r="B2527" s="2" t="s">
        <v>602</v>
      </c>
      <c r="C2527" s="2">
        <v>16</v>
      </c>
      <c r="D2527" s="2">
        <v>0.84020000000000006</v>
      </c>
      <c r="E2527" s="2" t="str">
        <f>VLOOKUP(A2527, Sheet3!$J$1:$K$3273, 2, FALSE)</f>
        <v>Rural</v>
      </c>
    </row>
    <row r="2528" spans="1:5" x14ac:dyDescent="0.25">
      <c r="A2528" s="2" t="s">
        <v>2419</v>
      </c>
      <c r="B2528" s="2" t="s">
        <v>618</v>
      </c>
      <c r="C2528" s="2">
        <v>32</v>
      </c>
      <c r="D2528" s="2">
        <v>0.87709999999999999</v>
      </c>
      <c r="E2528" s="2" t="str">
        <f>VLOOKUP(A2528, Sheet3!$J$1:$K$3273, 2, FALSE)</f>
        <v>Rural</v>
      </c>
    </row>
    <row r="2529" spans="1:5" x14ac:dyDescent="0.25">
      <c r="A2529" s="2" t="s">
        <v>916</v>
      </c>
      <c r="B2529" s="2" t="s">
        <v>592</v>
      </c>
      <c r="C2529" s="2">
        <v>6</v>
      </c>
      <c r="D2529" s="2">
        <v>1.0081</v>
      </c>
      <c r="E2529" s="2" t="str">
        <f>VLOOKUP(A2529, Sheet3!$J$1:$K$3273, 2, FALSE)</f>
        <v>Rural</v>
      </c>
    </row>
    <row r="2530" spans="1:5" x14ac:dyDescent="0.25">
      <c r="A2530" s="2" t="s">
        <v>917</v>
      </c>
      <c r="B2530" s="2" t="s">
        <v>592</v>
      </c>
      <c r="C2530" s="2">
        <v>6</v>
      </c>
      <c r="D2530" s="2">
        <v>1.0081</v>
      </c>
      <c r="E2530" s="2" t="str">
        <f>VLOOKUP(A2530, Sheet3!$J$1:$K$3273, 2, FALSE)</f>
        <v>Rural</v>
      </c>
    </row>
    <row r="2531" spans="1:5" x14ac:dyDescent="0.25">
      <c r="A2531" s="2" t="s">
        <v>2965</v>
      </c>
      <c r="B2531" s="2" t="s">
        <v>467</v>
      </c>
      <c r="C2531" s="2">
        <v>41980</v>
      </c>
      <c r="D2531" s="2">
        <v>0.41860000000000003</v>
      </c>
      <c r="E2531" s="2" t="str">
        <f>VLOOKUP(A2531, Sheet3!$J$1:$K$3273, 2, FALSE)</f>
        <v>Urban</v>
      </c>
    </row>
    <row r="2532" spans="1:5" x14ac:dyDescent="0.25">
      <c r="A2532" s="2" t="s">
        <v>1383</v>
      </c>
      <c r="B2532" s="2" t="s">
        <v>601</v>
      </c>
      <c r="C2532" s="2">
        <v>15</v>
      </c>
      <c r="D2532" s="2">
        <v>0.83190000000000008</v>
      </c>
      <c r="E2532" s="2" t="str">
        <f>VLOOKUP(A2532, Sheet3!$J$1:$K$3273, 2, FALSE)</f>
        <v>Rural</v>
      </c>
    </row>
    <row r="2533" spans="1:5" x14ac:dyDescent="0.25">
      <c r="A2533" s="2" t="s">
        <v>2181</v>
      </c>
      <c r="B2533" s="2" t="s">
        <v>612</v>
      </c>
      <c r="C2533" s="2">
        <v>26</v>
      </c>
      <c r="D2533" s="2">
        <v>0.78550000000000009</v>
      </c>
      <c r="E2533" s="2" t="str">
        <f>VLOOKUP(A2533, Sheet3!$J$1:$K$3273, 2, FALSE)</f>
        <v>Rural</v>
      </c>
    </row>
    <row r="2534" spans="1:5" x14ac:dyDescent="0.25">
      <c r="A2534" s="2" t="s">
        <v>3665</v>
      </c>
      <c r="B2534" s="2" t="s">
        <v>636</v>
      </c>
      <c r="C2534" s="2">
        <v>51</v>
      </c>
      <c r="D2534" s="2">
        <v>0.73</v>
      </c>
      <c r="E2534" s="2" t="str">
        <f>VLOOKUP(A2534, Sheet3!$J$1:$K$3273, 2, FALSE)</f>
        <v>Rural</v>
      </c>
    </row>
    <row r="2535" spans="1:5" x14ac:dyDescent="0.25">
      <c r="A2535" s="2" t="s">
        <v>841</v>
      </c>
      <c r="B2535" s="2" t="s">
        <v>443</v>
      </c>
      <c r="C2535" s="2">
        <v>40140</v>
      </c>
      <c r="D2535" s="2">
        <v>1.2152000000000001</v>
      </c>
      <c r="E2535" s="2" t="str">
        <f>VLOOKUP(A2535, Sheet3!$J$1:$K$3273, 2, FALSE)</f>
        <v>Urban</v>
      </c>
    </row>
    <row r="2536" spans="1:5" x14ac:dyDescent="0.25">
      <c r="A2536" s="2" t="s">
        <v>3168</v>
      </c>
      <c r="B2536" s="2" t="s">
        <v>332</v>
      </c>
      <c r="C2536" s="2">
        <v>28940</v>
      </c>
      <c r="D2536" s="2">
        <v>0.71689999999999998</v>
      </c>
      <c r="E2536" s="2" t="str">
        <f>VLOOKUP(A2536, Sheet3!$J$1:$K$3273, 2, FALSE)</f>
        <v>Urban</v>
      </c>
    </row>
    <row r="2537" spans="1:5" x14ac:dyDescent="0.25">
      <c r="A2537" s="2" t="s">
        <v>3666</v>
      </c>
      <c r="B2537" s="2" t="s">
        <v>636</v>
      </c>
      <c r="C2537" s="2">
        <v>51</v>
      </c>
      <c r="D2537" s="2">
        <v>0.73</v>
      </c>
      <c r="E2537" s="2" t="str">
        <f>VLOOKUP(A2537, Sheet3!$J$1:$K$3273, 2, FALSE)</f>
        <v>Rural</v>
      </c>
    </row>
    <row r="2538" spans="1:5" x14ac:dyDescent="0.25">
      <c r="A2538" s="2" t="s">
        <v>567</v>
      </c>
      <c r="B2538" s="2" t="s">
        <v>444</v>
      </c>
      <c r="C2538" s="2">
        <v>40220</v>
      </c>
      <c r="D2538" s="2">
        <v>0.8891</v>
      </c>
      <c r="E2538" s="2" t="str">
        <f>VLOOKUP(A2538, Sheet3!$J$1:$K$3273, 2, FALSE)</f>
        <v>Urban</v>
      </c>
    </row>
    <row r="2539" spans="1:5" x14ac:dyDescent="0.25">
      <c r="A2539" s="2" t="s">
        <v>444</v>
      </c>
      <c r="B2539" s="2" t="s">
        <v>444</v>
      </c>
      <c r="C2539" s="2">
        <v>40220</v>
      </c>
      <c r="D2539" s="2">
        <v>0.8891</v>
      </c>
      <c r="E2539" s="2" t="str">
        <f>VLOOKUP(A2539, Sheet3!$J$1:$K$3273, 2, FALSE)</f>
        <v>Urban</v>
      </c>
    </row>
    <row r="2540" spans="1:5" x14ac:dyDescent="0.25">
      <c r="A2540" s="2" t="s">
        <v>3085</v>
      </c>
      <c r="B2540" s="2" t="s">
        <v>629</v>
      </c>
      <c r="C2540" s="2">
        <v>43</v>
      </c>
      <c r="D2540" s="2">
        <v>0.78860000000000008</v>
      </c>
      <c r="E2540" s="2" t="str">
        <f>VLOOKUP(A2540, Sheet3!$J$1:$K$3273, 2, FALSE)</f>
        <v>Rural</v>
      </c>
    </row>
    <row r="2541" spans="1:5" x14ac:dyDescent="0.25">
      <c r="A2541" s="2" t="s">
        <v>3384</v>
      </c>
      <c r="B2541" s="2" t="s">
        <v>631</v>
      </c>
      <c r="C2541" s="2">
        <v>45</v>
      </c>
      <c r="D2541" s="2">
        <v>0.81310000000000004</v>
      </c>
      <c r="E2541" s="2" t="str">
        <f>VLOOKUP(A2541, Sheet3!$J$1:$K$3273, 2, FALSE)</f>
        <v>Rural</v>
      </c>
    </row>
    <row r="2542" spans="1:5" x14ac:dyDescent="0.25">
      <c r="A2542" s="2" t="s">
        <v>1709</v>
      </c>
      <c r="B2542" s="2" t="s">
        <v>604</v>
      </c>
      <c r="C2542" s="2">
        <v>18</v>
      </c>
      <c r="D2542" s="2">
        <v>0.79810000000000003</v>
      </c>
      <c r="E2542" s="2" t="str">
        <f>VLOOKUP(A2542, Sheet3!$J$1:$K$3273, 2, FALSE)</f>
        <v>Rural</v>
      </c>
    </row>
    <row r="2543" spans="1:5" x14ac:dyDescent="0.25">
      <c r="A2543" s="2" t="s">
        <v>3169</v>
      </c>
      <c r="B2543" s="2" t="s">
        <v>394</v>
      </c>
      <c r="C2543" s="2">
        <v>34980</v>
      </c>
      <c r="D2543" s="2">
        <v>0.8841</v>
      </c>
      <c r="E2543" s="2" t="str">
        <f>VLOOKUP(A2543, Sheet3!$J$1:$K$3273, 2, FALSE)</f>
        <v>Urban</v>
      </c>
    </row>
    <row r="2544" spans="1:5" x14ac:dyDescent="0.25">
      <c r="A2544" s="2" t="s">
        <v>3385</v>
      </c>
      <c r="B2544" s="2" t="s">
        <v>217</v>
      </c>
      <c r="C2544" s="2">
        <v>17780</v>
      </c>
      <c r="D2544" s="2">
        <v>0.87640000000000007</v>
      </c>
      <c r="E2544" s="2" t="str">
        <f>VLOOKUP(A2544, Sheet3!$J$1:$K$3273, 2, FALSE)</f>
        <v>Urban</v>
      </c>
    </row>
    <row r="2545" spans="1:5" x14ac:dyDescent="0.25">
      <c r="A2545" s="2" t="s">
        <v>2569</v>
      </c>
      <c r="B2545" s="2" t="s">
        <v>620</v>
      </c>
      <c r="C2545" s="2">
        <v>34</v>
      </c>
      <c r="D2545" s="2">
        <v>0.77980000000000005</v>
      </c>
      <c r="E2545" s="2" t="str">
        <f>VLOOKUP(A2545, Sheet3!$J$1:$K$3273, 2, FALSE)</f>
        <v>Rural</v>
      </c>
    </row>
    <row r="2546" spans="1:5" x14ac:dyDescent="0.25">
      <c r="A2546" s="2" t="s">
        <v>1293</v>
      </c>
      <c r="B2546" s="2" t="s">
        <v>232</v>
      </c>
      <c r="C2546" s="2">
        <v>19340</v>
      </c>
      <c r="D2546" s="2">
        <v>0.90590000000000004</v>
      </c>
      <c r="E2546" s="2" t="str">
        <f>VLOOKUP(A2546, Sheet3!$J$1:$K$3273, 2, FALSE)</f>
        <v>Urban</v>
      </c>
    </row>
    <row r="2547" spans="1:5" x14ac:dyDescent="0.25">
      <c r="A2547" s="2" t="s">
        <v>1989</v>
      </c>
      <c r="B2547" s="2" t="s">
        <v>610</v>
      </c>
      <c r="C2547" s="2">
        <v>24</v>
      </c>
      <c r="D2547" s="2">
        <v>0.90450000000000008</v>
      </c>
      <c r="E2547" s="2" t="str">
        <f>VLOOKUP(A2547, Sheet3!$J$1:$K$3273, 2, FALSE)</f>
        <v>Rural</v>
      </c>
    </row>
    <row r="2548" spans="1:5" x14ac:dyDescent="0.25">
      <c r="A2548" s="2" t="s">
        <v>2333</v>
      </c>
      <c r="B2548" s="2" t="s">
        <v>614</v>
      </c>
      <c r="C2548" s="2">
        <v>28</v>
      </c>
      <c r="D2548" s="2">
        <v>0.89340000000000008</v>
      </c>
      <c r="E2548" s="2" t="str">
        <f>VLOOKUP(A2548, Sheet3!$J$1:$K$3273, 2, FALSE)</f>
        <v>Rural</v>
      </c>
    </row>
    <row r="2549" spans="1:5" x14ac:dyDescent="0.25">
      <c r="A2549" s="2" t="s">
        <v>3729</v>
      </c>
      <c r="B2549" s="2" t="s">
        <v>318</v>
      </c>
      <c r="C2549" s="2">
        <v>27500</v>
      </c>
      <c r="D2549" s="2">
        <v>0.89140000000000008</v>
      </c>
      <c r="E2549" s="2" t="str">
        <f>VLOOKUP(A2549, Sheet3!$J$1:$K$3273, 2, FALSE)</f>
        <v>Urban</v>
      </c>
    </row>
    <row r="2550" spans="1:5" x14ac:dyDescent="0.25">
      <c r="A2550" s="2" t="s">
        <v>3568</v>
      </c>
      <c r="B2550" s="2" t="s">
        <v>634</v>
      </c>
      <c r="C2550" s="2">
        <v>49</v>
      </c>
      <c r="D2550" s="2">
        <v>0.76690000000000003</v>
      </c>
      <c r="E2550" s="2" t="str">
        <f>VLOOKUP(A2550, Sheet3!$J$1:$K$3273, 2, FALSE)</f>
        <v>Rural</v>
      </c>
    </row>
    <row r="2551" spans="1:5" x14ac:dyDescent="0.25">
      <c r="A2551" s="2" t="s">
        <v>1710</v>
      </c>
      <c r="B2551" s="2" t="s">
        <v>604</v>
      </c>
      <c r="C2551" s="2">
        <v>18</v>
      </c>
      <c r="D2551" s="2">
        <v>0.79810000000000003</v>
      </c>
      <c r="E2551" s="2" t="str">
        <f>VLOOKUP(A2551, Sheet3!$J$1:$K$3273, 2, FALSE)</f>
        <v>Rural</v>
      </c>
    </row>
    <row r="2552" spans="1:5" x14ac:dyDescent="0.25">
      <c r="A2552" s="2" t="s">
        <v>1129</v>
      </c>
      <c r="B2552" s="2" t="s">
        <v>157</v>
      </c>
      <c r="C2552" s="2">
        <v>12060</v>
      </c>
      <c r="D2552" s="2">
        <v>0.93710000000000004</v>
      </c>
      <c r="E2552" s="2" t="str">
        <f>VLOOKUP(A2552, Sheet3!$J$1:$K$3273, 2, FALSE)</f>
        <v>Urban</v>
      </c>
    </row>
    <row r="2553" spans="1:5" x14ac:dyDescent="0.25">
      <c r="A2553" s="2" t="s">
        <v>2570</v>
      </c>
      <c r="B2553" s="2" t="s">
        <v>288</v>
      </c>
      <c r="C2553" s="2">
        <v>24660</v>
      </c>
      <c r="D2553" s="2">
        <v>0.8952</v>
      </c>
      <c r="E2553" s="2" t="str">
        <f>VLOOKUP(A2553, Sheet3!$J$1:$K$3273, 2, FALSE)</f>
        <v>Urban</v>
      </c>
    </row>
    <row r="2554" spans="1:5" x14ac:dyDescent="0.25">
      <c r="A2554" s="2" t="s">
        <v>2375</v>
      </c>
      <c r="B2554" s="2" t="s">
        <v>448</v>
      </c>
      <c r="C2554" s="2">
        <v>40484</v>
      </c>
      <c r="D2554" s="2">
        <v>1.0115000000000001</v>
      </c>
      <c r="E2554" s="2" t="str">
        <f>VLOOKUP(A2554, Sheet3!$J$1:$K$3273, 2, FALSE)</f>
        <v>Urban</v>
      </c>
    </row>
    <row r="2555" spans="1:5" x14ac:dyDescent="0.25">
      <c r="A2555" s="2" t="s">
        <v>3569</v>
      </c>
      <c r="B2555" s="2" t="s">
        <v>297</v>
      </c>
      <c r="C2555" s="2">
        <v>25500</v>
      </c>
      <c r="D2555" s="2">
        <v>0.95630000000000004</v>
      </c>
      <c r="E2555" s="2" t="str">
        <f>VLOOKUP(A2555, Sheet3!$J$1:$K$3273, 2, FALSE)</f>
        <v>Urban</v>
      </c>
    </row>
    <row r="2556" spans="1:5" x14ac:dyDescent="0.25">
      <c r="A2556" s="2" t="s">
        <v>2473</v>
      </c>
      <c r="B2556" s="2" t="s">
        <v>400</v>
      </c>
      <c r="C2556" s="2">
        <v>35614</v>
      </c>
      <c r="D2556" s="2">
        <v>1.2745</v>
      </c>
      <c r="E2556" s="2" t="str">
        <f>VLOOKUP(A2556, Sheet3!$J$1:$K$3273, 2, FALSE)</f>
        <v>Urban</v>
      </c>
    </row>
    <row r="2557" spans="1:5" x14ac:dyDescent="0.25">
      <c r="A2557" s="2" t="s">
        <v>3386</v>
      </c>
      <c r="B2557" s="2" t="s">
        <v>228</v>
      </c>
      <c r="C2557" s="2">
        <v>19124</v>
      </c>
      <c r="D2557" s="2">
        <v>0.97470000000000001</v>
      </c>
      <c r="E2557" s="2" t="str">
        <f>VLOOKUP(A2557, Sheet3!$J$1:$K$3273, 2, FALSE)</f>
        <v>Urban</v>
      </c>
    </row>
    <row r="2558" spans="1:5" x14ac:dyDescent="0.25">
      <c r="A2558" s="2" t="s">
        <v>2797</v>
      </c>
      <c r="B2558" s="2" t="s">
        <v>623</v>
      </c>
      <c r="C2558" s="2">
        <v>37</v>
      </c>
      <c r="D2558" s="2">
        <v>0.77029999999999998</v>
      </c>
      <c r="E2558" s="2" t="str">
        <f>VLOOKUP(A2558, Sheet3!$J$1:$K$3273, 2, FALSE)</f>
        <v>Rural</v>
      </c>
    </row>
    <row r="2559" spans="1:5" x14ac:dyDescent="0.25">
      <c r="A2559" s="2" t="s">
        <v>2798</v>
      </c>
      <c r="B2559" s="2" t="s">
        <v>508</v>
      </c>
      <c r="C2559" s="2">
        <v>46140</v>
      </c>
      <c r="D2559" s="2">
        <v>0.84160000000000001</v>
      </c>
      <c r="E2559" s="2" t="str">
        <f>VLOOKUP(A2559, Sheet3!$J$1:$K$3273, 2, FALSE)</f>
        <v>Urban</v>
      </c>
    </row>
    <row r="2560" spans="1:5" x14ac:dyDescent="0.25">
      <c r="A2560" s="2" t="s">
        <v>2631</v>
      </c>
      <c r="B2560" s="2" t="s">
        <v>621</v>
      </c>
      <c r="C2560" s="2">
        <v>35</v>
      </c>
      <c r="D2560" s="2">
        <v>0.85040000000000004</v>
      </c>
      <c r="E2560" s="2" t="str">
        <f>VLOOKUP(A2560, Sheet3!$J$1:$K$3273, 2, FALSE)</f>
        <v>Rural</v>
      </c>
    </row>
    <row r="2561" spans="1:5" x14ac:dyDescent="0.25">
      <c r="A2561" s="2" t="s">
        <v>1586</v>
      </c>
      <c r="B2561" s="2" t="s">
        <v>603</v>
      </c>
      <c r="C2561" s="2">
        <v>17</v>
      </c>
      <c r="D2561" s="2">
        <v>0.76670000000000005</v>
      </c>
      <c r="E2561" s="2" t="str">
        <f>VLOOKUP(A2561, Sheet3!$J$1:$K$3273, 2, FALSE)</f>
        <v>Rural</v>
      </c>
    </row>
    <row r="2562" spans="1:5" x14ac:dyDescent="0.25">
      <c r="A2562" s="2" t="s">
        <v>2246</v>
      </c>
      <c r="B2562" s="2" t="s">
        <v>613</v>
      </c>
      <c r="C2562" s="2">
        <v>27</v>
      </c>
      <c r="D2562" s="2">
        <v>0.86920000000000008</v>
      </c>
      <c r="E2562" s="2" t="str">
        <f>VLOOKUP(A2562, Sheet3!$J$1:$K$3273, 2, FALSE)</f>
        <v>Rural</v>
      </c>
    </row>
    <row r="2563" spans="1:5" x14ac:dyDescent="0.25">
      <c r="A2563" s="2" t="s">
        <v>2420</v>
      </c>
      <c r="B2563" s="2" t="s">
        <v>618</v>
      </c>
      <c r="C2563" s="2">
        <v>32</v>
      </c>
      <c r="D2563" s="2">
        <v>0.87709999999999999</v>
      </c>
      <c r="E2563" s="2" t="str">
        <f>VLOOKUP(A2563, Sheet3!$J$1:$K$3273, 2, FALSE)</f>
        <v>Rural</v>
      </c>
    </row>
    <row r="2564" spans="1:5" x14ac:dyDescent="0.25">
      <c r="A2564" s="2" t="s">
        <v>1912</v>
      </c>
      <c r="B2564" s="2" t="s">
        <v>609</v>
      </c>
      <c r="C2564" s="2">
        <v>23</v>
      </c>
      <c r="D2564" s="2">
        <v>0.83679999999999999</v>
      </c>
      <c r="E2564" s="2" t="str">
        <f>VLOOKUP(A2564, Sheet3!$J$1:$K$3273, 2, FALSE)</f>
        <v>Rural</v>
      </c>
    </row>
    <row r="2565" spans="1:5" x14ac:dyDescent="0.25">
      <c r="A2565" s="2" t="s">
        <v>1990</v>
      </c>
      <c r="B2565" s="2" t="s">
        <v>610</v>
      </c>
      <c r="C2565" s="2">
        <v>24</v>
      </c>
      <c r="D2565" s="2">
        <v>0.90450000000000008</v>
      </c>
      <c r="E2565" s="2" t="str">
        <f>VLOOKUP(A2565, Sheet3!$J$1:$K$3273, 2, FALSE)</f>
        <v>Rural</v>
      </c>
    </row>
    <row r="2566" spans="1:5" x14ac:dyDescent="0.25">
      <c r="A2566" s="2" t="s">
        <v>2247</v>
      </c>
      <c r="B2566" s="2" t="s">
        <v>613</v>
      </c>
      <c r="C2566" s="2">
        <v>27</v>
      </c>
      <c r="D2566" s="2">
        <v>0.86920000000000008</v>
      </c>
      <c r="E2566" s="2" t="str">
        <f>VLOOKUP(A2566, Sheet3!$J$1:$K$3273, 2, FALSE)</f>
        <v>Rural</v>
      </c>
    </row>
    <row r="2567" spans="1:5" x14ac:dyDescent="0.25">
      <c r="A2567" s="2" t="s">
        <v>2715</v>
      </c>
      <c r="B2567" s="2" t="s">
        <v>622</v>
      </c>
      <c r="C2567" s="2">
        <v>36</v>
      </c>
      <c r="D2567" s="2">
        <v>0.81040000000000001</v>
      </c>
      <c r="E2567" s="2" t="str">
        <f>VLOOKUP(A2567, Sheet3!$J$1:$K$3273, 2, FALSE)</f>
        <v>Rural</v>
      </c>
    </row>
    <row r="2568" spans="1:5" x14ac:dyDescent="0.25">
      <c r="A2568" s="2" t="s">
        <v>918</v>
      </c>
      <c r="B2568" s="2" t="s">
        <v>592</v>
      </c>
      <c r="C2568" s="2">
        <v>6</v>
      </c>
      <c r="D2568" s="2">
        <v>1.0081</v>
      </c>
      <c r="E2568" s="2" t="str">
        <f>VLOOKUP(A2568, Sheet3!$J$1:$K$3273, 2, FALSE)</f>
        <v>Rural</v>
      </c>
    </row>
    <row r="2569" spans="1:5" x14ac:dyDescent="0.25">
      <c r="A2569" s="2" t="s">
        <v>1711</v>
      </c>
      <c r="B2569" s="2" t="s">
        <v>604</v>
      </c>
      <c r="C2569" s="2">
        <v>18</v>
      </c>
      <c r="D2569" s="2">
        <v>0.79810000000000003</v>
      </c>
      <c r="E2569" s="2" t="str">
        <f>VLOOKUP(A2569, Sheet3!$J$1:$K$3273, 2, FALSE)</f>
        <v>Rural</v>
      </c>
    </row>
    <row r="2570" spans="1:5" x14ac:dyDescent="0.25">
      <c r="A2570" s="2" t="s">
        <v>2571</v>
      </c>
      <c r="B2570" s="2" t="s">
        <v>206</v>
      </c>
      <c r="C2570" s="2">
        <v>16740</v>
      </c>
      <c r="D2570" s="2">
        <v>0.93620000000000003</v>
      </c>
      <c r="E2570" s="2" t="str">
        <f>VLOOKUP(A2570, Sheet3!$J$1:$K$3273, 2, FALSE)</f>
        <v>Urban</v>
      </c>
    </row>
    <row r="2571" spans="1:5" x14ac:dyDescent="0.25">
      <c r="A2571" s="2" t="s">
        <v>3387</v>
      </c>
      <c r="B2571" s="2" t="s">
        <v>631</v>
      </c>
      <c r="C2571" s="2">
        <v>45</v>
      </c>
      <c r="D2571" s="2">
        <v>0.81310000000000004</v>
      </c>
      <c r="E2571" s="2" t="str">
        <f>VLOOKUP(A2571, Sheet3!$J$1:$K$3273, 2, FALSE)</f>
        <v>Rural</v>
      </c>
    </row>
    <row r="2572" spans="1:5" x14ac:dyDescent="0.25">
      <c r="A2572" s="2" t="s">
        <v>1384</v>
      </c>
      <c r="B2572" s="2" t="s">
        <v>601</v>
      </c>
      <c r="C2572" s="2">
        <v>15</v>
      </c>
      <c r="D2572" s="2">
        <v>0.83190000000000008</v>
      </c>
      <c r="E2572" s="2" t="str">
        <f>VLOOKUP(A2572, Sheet3!$J$1:$K$3273, 2, FALSE)</f>
        <v>Rural</v>
      </c>
    </row>
    <row r="2573" spans="1:5" x14ac:dyDescent="0.25">
      <c r="A2573" s="2" t="s">
        <v>1587</v>
      </c>
      <c r="B2573" s="2" t="s">
        <v>603</v>
      </c>
      <c r="C2573" s="2">
        <v>17</v>
      </c>
      <c r="D2573" s="2">
        <v>0.76670000000000005</v>
      </c>
      <c r="E2573" s="2" t="str">
        <f>VLOOKUP(A2573, Sheet3!$J$1:$K$3273, 2, FALSE)</f>
        <v>Rural</v>
      </c>
    </row>
    <row r="2574" spans="1:5" x14ac:dyDescent="0.25">
      <c r="A2574" s="2" t="s">
        <v>3388</v>
      </c>
      <c r="B2574" s="2" t="s">
        <v>356</v>
      </c>
      <c r="C2574" s="2">
        <v>30980</v>
      </c>
      <c r="D2574" s="2">
        <v>0.81059999999999999</v>
      </c>
      <c r="E2574" s="2" t="str">
        <f>VLOOKUP(A2574, Sheet3!$J$1:$K$3273, 2, FALSE)</f>
        <v>Urban</v>
      </c>
    </row>
    <row r="2575" spans="1:5" x14ac:dyDescent="0.25">
      <c r="A2575" s="2" t="s">
        <v>3730</v>
      </c>
      <c r="B2575" s="2" t="s">
        <v>637</v>
      </c>
      <c r="C2575" s="2">
        <v>52</v>
      </c>
      <c r="D2575" s="2">
        <v>0.8832000000000001</v>
      </c>
      <c r="E2575" s="2" t="str">
        <f>VLOOKUP(A2575, Sheet3!$J$1:$K$3273, 2, FALSE)</f>
        <v>Rural</v>
      </c>
    </row>
    <row r="2576" spans="1:5" x14ac:dyDescent="0.25">
      <c r="A2576" s="2" t="s">
        <v>693</v>
      </c>
      <c r="B2576" s="2" t="s">
        <v>221</v>
      </c>
      <c r="C2576" s="2">
        <v>17980</v>
      </c>
      <c r="D2576" s="2">
        <v>0.79070000000000007</v>
      </c>
      <c r="E2576" s="2" t="str">
        <f>VLOOKUP(A2576, Sheet3!$J$1:$K$3273, 2, FALSE)</f>
        <v>Urban</v>
      </c>
    </row>
    <row r="2577" spans="1:5" x14ac:dyDescent="0.25">
      <c r="A2577" s="2" t="s">
        <v>1588</v>
      </c>
      <c r="B2577" s="2" t="s">
        <v>603</v>
      </c>
      <c r="C2577" s="2">
        <v>17</v>
      </c>
      <c r="D2577" s="2">
        <v>0.76670000000000005</v>
      </c>
      <c r="E2577" s="2" t="str">
        <f>VLOOKUP(A2577, Sheet3!$J$1:$K$3273, 2, FALSE)</f>
        <v>Rural</v>
      </c>
    </row>
    <row r="2578" spans="1:5" x14ac:dyDescent="0.25">
      <c r="A2578" s="2" t="s">
        <v>1712</v>
      </c>
      <c r="B2578" s="2" t="s">
        <v>604</v>
      </c>
      <c r="C2578" s="2">
        <v>18</v>
      </c>
      <c r="D2578" s="2">
        <v>0.79810000000000003</v>
      </c>
      <c r="E2578" s="2" t="str">
        <f>VLOOKUP(A2578, Sheet3!$J$1:$K$3273, 2, FALSE)</f>
        <v>Rural</v>
      </c>
    </row>
    <row r="2579" spans="1:5" x14ac:dyDescent="0.25">
      <c r="A2579" s="2" t="s">
        <v>3570</v>
      </c>
      <c r="B2579" s="2" t="s">
        <v>634</v>
      </c>
      <c r="C2579" s="2">
        <v>49</v>
      </c>
      <c r="D2579" s="2">
        <v>0.76690000000000003</v>
      </c>
      <c r="E2579" s="2" t="str">
        <f>VLOOKUP(A2579, Sheet3!$J$1:$K$3273, 2, FALSE)</f>
        <v>Rural</v>
      </c>
    </row>
    <row r="2580" spans="1:5" x14ac:dyDescent="0.25">
      <c r="A2580" s="2" t="s">
        <v>2572</v>
      </c>
      <c r="B2580" s="2" t="s">
        <v>620</v>
      </c>
      <c r="C2580" s="2">
        <v>34</v>
      </c>
      <c r="D2580" s="2">
        <v>0.77980000000000005</v>
      </c>
      <c r="E2580" s="2" t="str">
        <f>VLOOKUP(A2580, Sheet3!$J$1:$K$3273, 2, FALSE)</f>
        <v>Rural</v>
      </c>
    </row>
    <row r="2581" spans="1:5" x14ac:dyDescent="0.25">
      <c r="A2581" s="2" t="s">
        <v>3170</v>
      </c>
      <c r="B2581" s="2" t="s">
        <v>394</v>
      </c>
      <c r="C2581" s="2">
        <v>34980</v>
      </c>
      <c r="D2581" s="2">
        <v>0.8841</v>
      </c>
      <c r="E2581" s="2" t="str">
        <f>VLOOKUP(A2581, Sheet3!$J$1:$K$3273, 2, FALSE)</f>
        <v>Urban</v>
      </c>
    </row>
    <row r="2582" spans="1:5" x14ac:dyDescent="0.25">
      <c r="A2582" s="2" t="s">
        <v>3479</v>
      </c>
      <c r="B2582" s="2" t="s">
        <v>633</v>
      </c>
      <c r="C2582" s="2">
        <v>47</v>
      </c>
      <c r="D2582" s="2">
        <v>0.96110000000000007</v>
      </c>
      <c r="E2582" s="2" t="str">
        <f>VLOOKUP(A2582, Sheet3!$J$1:$K$3273, 2, FALSE)</f>
        <v>Rural</v>
      </c>
    </row>
    <row r="2583" spans="1:5" x14ac:dyDescent="0.25">
      <c r="A2583" s="2" t="s">
        <v>2966</v>
      </c>
      <c r="B2583" s="2" t="s">
        <v>465</v>
      </c>
      <c r="C2583" s="2">
        <v>41900</v>
      </c>
      <c r="D2583" s="2">
        <v>0.4481</v>
      </c>
      <c r="E2583" s="2" t="str">
        <f>VLOOKUP(A2583, Sheet3!$J$1:$K$3273, 2, FALSE)</f>
        <v>Urban</v>
      </c>
    </row>
    <row r="2584" spans="1:5" x14ac:dyDescent="0.25">
      <c r="A2584" s="2" t="s">
        <v>1770</v>
      </c>
      <c r="B2584" s="2" t="s">
        <v>605</v>
      </c>
      <c r="C2584" s="2">
        <v>19</v>
      </c>
      <c r="D2584" s="2">
        <v>0.6956</v>
      </c>
      <c r="E2584" s="2" t="str">
        <f>VLOOKUP(A2584, Sheet3!$J$1:$K$3273, 2, FALSE)</f>
        <v>Rural</v>
      </c>
    </row>
    <row r="2585" spans="1:5" x14ac:dyDescent="0.25">
      <c r="A2585" s="2" t="s">
        <v>3389</v>
      </c>
      <c r="B2585" s="2" t="s">
        <v>631</v>
      </c>
      <c r="C2585" s="2">
        <v>45</v>
      </c>
      <c r="D2585" s="2">
        <v>0.81310000000000004</v>
      </c>
      <c r="E2585" s="2" t="str">
        <f>VLOOKUP(A2585, Sheet3!$J$1:$K$3273, 2, FALSE)</f>
        <v>Rural</v>
      </c>
    </row>
    <row r="2586" spans="1:5" x14ac:dyDescent="0.25">
      <c r="A2586" s="2" t="s">
        <v>1486</v>
      </c>
      <c r="B2586" s="2" t="s">
        <v>602</v>
      </c>
      <c r="C2586" s="2">
        <v>16</v>
      </c>
      <c r="D2586" s="2">
        <v>0.84020000000000006</v>
      </c>
      <c r="E2586" s="2" t="str">
        <f>VLOOKUP(A2586, Sheet3!$J$1:$K$3273, 2, FALSE)</f>
        <v>Rural</v>
      </c>
    </row>
    <row r="2587" spans="1:5" x14ac:dyDescent="0.25">
      <c r="A2587" s="2" t="s">
        <v>842</v>
      </c>
      <c r="B2587" s="2" t="s">
        <v>451</v>
      </c>
      <c r="C2587" s="2">
        <v>40900</v>
      </c>
      <c r="D2587" s="2">
        <v>1.6823000000000001</v>
      </c>
      <c r="E2587" s="2" t="str">
        <f>VLOOKUP(A2587, Sheet3!$J$1:$K$3273, 2, FALSE)</f>
        <v>Urban</v>
      </c>
    </row>
    <row r="2588" spans="1:5" x14ac:dyDescent="0.25">
      <c r="A2588" s="2" t="s">
        <v>1803</v>
      </c>
      <c r="B2588" s="2" t="s">
        <v>428</v>
      </c>
      <c r="C2588" s="2">
        <v>38860</v>
      </c>
      <c r="D2588" s="2">
        <v>1.0217000000000001</v>
      </c>
      <c r="E2588" s="2" t="str">
        <f>VLOOKUP(A2588, Sheet3!$J$1:$K$3273, 2, FALSE)</f>
        <v>Urban</v>
      </c>
    </row>
    <row r="2589" spans="1:5" x14ac:dyDescent="0.25">
      <c r="A2589" s="2" t="s">
        <v>452</v>
      </c>
      <c r="B2589" s="2" t="s">
        <v>452</v>
      </c>
      <c r="C2589" s="2">
        <v>40980</v>
      </c>
      <c r="D2589" s="2">
        <v>0.8629</v>
      </c>
      <c r="E2589" s="2" t="str">
        <f>VLOOKUP(A2589, Sheet3!$J$1:$K$3273, 2, FALSE)</f>
        <v>Urban</v>
      </c>
    </row>
    <row r="2590" spans="1:5" x14ac:dyDescent="0.25">
      <c r="A2590" s="2" t="s">
        <v>919</v>
      </c>
      <c r="B2590" s="2" t="s">
        <v>592</v>
      </c>
      <c r="C2590" s="2">
        <v>6</v>
      </c>
      <c r="D2590" s="2">
        <v>1.0081</v>
      </c>
      <c r="E2590" s="2" t="str">
        <f>VLOOKUP(A2590, Sheet3!$J$1:$K$3273, 2, FALSE)</f>
        <v>Rural</v>
      </c>
    </row>
    <row r="2591" spans="1:5" x14ac:dyDescent="0.25">
      <c r="A2591" s="2" t="s">
        <v>568</v>
      </c>
      <c r="B2591" s="2" t="s">
        <v>444</v>
      </c>
      <c r="C2591" s="2">
        <v>40220</v>
      </c>
      <c r="D2591" s="2">
        <v>0.8891</v>
      </c>
      <c r="E2591" s="2" t="str">
        <f>VLOOKUP(A2591, Sheet3!$J$1:$K$3273, 2, FALSE)</f>
        <v>Urban</v>
      </c>
    </row>
    <row r="2592" spans="1:5" x14ac:dyDescent="0.25">
      <c r="A2592" s="2" t="s">
        <v>2393</v>
      </c>
      <c r="B2592" s="2" t="s">
        <v>534</v>
      </c>
      <c r="C2592" s="2">
        <v>48864</v>
      </c>
      <c r="D2592" s="2">
        <v>1.1279000000000001</v>
      </c>
      <c r="E2592" s="2" t="str">
        <f>VLOOKUP(A2592, Sheet3!$J$1:$K$3273, 2, FALSE)</f>
        <v>Urban</v>
      </c>
    </row>
    <row r="2593" spans="1:5" x14ac:dyDescent="0.25">
      <c r="A2593" s="2" t="s">
        <v>2967</v>
      </c>
      <c r="B2593" s="2" t="s">
        <v>626</v>
      </c>
      <c r="C2593" s="2">
        <v>40</v>
      </c>
      <c r="D2593" s="2">
        <v>0.4047</v>
      </c>
      <c r="E2593" s="2" t="str">
        <f>VLOOKUP(A2593, Sheet3!$J$1:$K$3273, 2, FALSE)</f>
        <v>Rural</v>
      </c>
    </row>
    <row r="2594" spans="1:5" x14ac:dyDescent="0.25">
      <c r="A2594" s="2" t="s">
        <v>800</v>
      </c>
      <c r="B2594" s="2" t="s">
        <v>354</v>
      </c>
      <c r="C2594" s="2">
        <v>30780</v>
      </c>
      <c r="D2594" s="2">
        <v>0.80200000000000005</v>
      </c>
      <c r="E2594" s="2" t="str">
        <f>VLOOKUP(A2594, Sheet3!$J$1:$K$3273, 2, FALSE)</f>
        <v>Urban</v>
      </c>
    </row>
    <row r="2595" spans="1:5" x14ac:dyDescent="0.25">
      <c r="A2595" s="2" t="s">
        <v>1295</v>
      </c>
      <c r="B2595" s="2" t="s">
        <v>600</v>
      </c>
      <c r="C2595" s="2">
        <v>14</v>
      </c>
      <c r="D2595" s="2">
        <v>0.82420000000000004</v>
      </c>
      <c r="E2595" s="2" t="str">
        <f>VLOOKUP(A2595, Sheet3!$J$1:$K$3273, 2, FALSE)</f>
        <v>Rural</v>
      </c>
    </row>
    <row r="2596" spans="1:5" x14ac:dyDescent="0.25">
      <c r="A2596" s="2" t="s">
        <v>1589</v>
      </c>
      <c r="B2596" s="2" t="s">
        <v>603</v>
      </c>
      <c r="C2596" s="2">
        <v>17</v>
      </c>
      <c r="D2596" s="2">
        <v>0.76670000000000005</v>
      </c>
      <c r="E2596" s="2" t="str">
        <f>VLOOKUP(A2596, Sheet3!$J$1:$K$3273, 2, FALSE)</f>
        <v>Rural</v>
      </c>
    </row>
    <row r="2597" spans="1:5" x14ac:dyDescent="0.25">
      <c r="A2597" s="2" t="s">
        <v>2187</v>
      </c>
      <c r="B2597" s="2" t="s">
        <v>612</v>
      </c>
      <c r="C2597" s="2">
        <v>26</v>
      </c>
      <c r="D2597" s="2">
        <v>0.78550000000000009</v>
      </c>
      <c r="E2597" s="2" t="str">
        <f>VLOOKUP(A2597, Sheet3!$J$1:$K$3273, 2, FALSE)</f>
        <v>Rural</v>
      </c>
    </row>
    <row r="2598" spans="1:5" x14ac:dyDescent="0.25">
      <c r="A2598" s="2" t="s">
        <v>2334</v>
      </c>
      <c r="B2598" s="2" t="s">
        <v>614</v>
      </c>
      <c r="C2598" s="2">
        <v>28</v>
      </c>
      <c r="D2598" s="2">
        <v>0.89340000000000008</v>
      </c>
      <c r="E2598" s="2" t="str">
        <f>VLOOKUP(A2598, Sheet3!$J$1:$K$3273, 2, FALSE)</f>
        <v>Rural</v>
      </c>
    </row>
    <row r="2599" spans="1:5" x14ac:dyDescent="0.25">
      <c r="A2599" s="2" t="s">
        <v>3457</v>
      </c>
      <c r="B2599" s="2" t="s">
        <v>460</v>
      </c>
      <c r="C2599" s="2">
        <v>41620</v>
      </c>
      <c r="D2599" s="2">
        <v>0.9728</v>
      </c>
      <c r="E2599" s="2" t="str">
        <f>VLOOKUP(A2599, Sheet3!$J$1:$K$3273, 2, FALSE)</f>
        <v>Urban</v>
      </c>
    </row>
    <row r="2600" spans="1:5" x14ac:dyDescent="0.25">
      <c r="A2600" s="2" t="s">
        <v>3027</v>
      </c>
      <c r="B2600" s="2" t="s">
        <v>220</v>
      </c>
      <c r="C2600" s="2">
        <v>17900</v>
      </c>
      <c r="D2600" s="2">
        <v>0.84750000000000003</v>
      </c>
      <c r="E2600" s="2" t="str">
        <f>VLOOKUP(A2600, Sheet3!$J$1:$K$3273, 2, FALSE)</f>
        <v>Urban</v>
      </c>
    </row>
    <row r="2601" spans="1:5" x14ac:dyDescent="0.25">
      <c r="A2601" s="2" t="s">
        <v>2573</v>
      </c>
      <c r="B2601" s="2" t="s">
        <v>620</v>
      </c>
      <c r="C2601" s="2">
        <v>34</v>
      </c>
      <c r="D2601" s="2">
        <v>0.77980000000000005</v>
      </c>
      <c r="E2601" s="2" t="str">
        <f>VLOOKUP(A2601, Sheet3!$J$1:$K$3273, 2, FALSE)</f>
        <v>Rural</v>
      </c>
    </row>
    <row r="2602" spans="1:5" x14ac:dyDescent="0.25">
      <c r="A2602" s="2" t="s">
        <v>3390</v>
      </c>
      <c r="B2602" s="2" t="s">
        <v>631</v>
      </c>
      <c r="C2602" s="2">
        <v>45</v>
      </c>
      <c r="D2602" s="2">
        <v>0.81310000000000004</v>
      </c>
      <c r="E2602" s="2" t="str">
        <f>VLOOKUP(A2602, Sheet3!$J$1:$K$3273, 2, FALSE)</f>
        <v>Rural</v>
      </c>
    </row>
    <row r="2603" spans="1:5" x14ac:dyDescent="0.25">
      <c r="A2603" s="2" t="s">
        <v>843</v>
      </c>
      <c r="B2603" s="2" t="s">
        <v>466</v>
      </c>
      <c r="C2603" s="2">
        <v>41940</v>
      </c>
      <c r="D2603" s="2">
        <v>1.9126000000000001</v>
      </c>
      <c r="E2603" s="2" t="str">
        <f>VLOOKUP(A2603, Sheet3!$J$1:$K$3273, 2, FALSE)</f>
        <v>Urban</v>
      </c>
    </row>
    <row r="2604" spans="1:5" x14ac:dyDescent="0.25">
      <c r="A2604" s="2" t="s">
        <v>844</v>
      </c>
      <c r="B2604" s="2" t="s">
        <v>443</v>
      </c>
      <c r="C2604" s="2">
        <v>40140</v>
      </c>
      <c r="D2604" s="2">
        <v>1.2152000000000001</v>
      </c>
      <c r="E2604" s="2" t="str">
        <f>VLOOKUP(A2604, Sheet3!$J$1:$K$3273, 2, FALSE)</f>
        <v>Urban</v>
      </c>
    </row>
    <row r="2605" spans="1:5" x14ac:dyDescent="0.25">
      <c r="A2605" s="2" t="s">
        <v>845</v>
      </c>
      <c r="B2605" s="2" t="s">
        <v>463</v>
      </c>
      <c r="C2605" s="2">
        <v>41740</v>
      </c>
      <c r="D2605" s="2">
        <v>1.2562</v>
      </c>
      <c r="E2605" s="2" t="str">
        <f>VLOOKUP(A2605, Sheet3!$J$1:$K$3273, 2, FALSE)</f>
        <v>Urban</v>
      </c>
    </row>
    <row r="2606" spans="1:5" x14ac:dyDescent="0.25">
      <c r="A2606" s="2" t="s">
        <v>846</v>
      </c>
      <c r="B2606" s="2" t="s">
        <v>464</v>
      </c>
      <c r="C2606" s="2">
        <v>41884</v>
      </c>
      <c r="D2606" s="2">
        <v>1.8174000000000001</v>
      </c>
      <c r="E2606" s="2" t="str">
        <f>VLOOKUP(A2606, Sheet3!$J$1:$K$3273, 2, FALSE)</f>
        <v>Urban</v>
      </c>
    </row>
    <row r="2607" spans="1:5" x14ac:dyDescent="0.25">
      <c r="A2607" s="2" t="s">
        <v>2968</v>
      </c>
      <c r="B2607" s="2" t="s">
        <v>465</v>
      </c>
      <c r="C2607" s="2">
        <v>41900</v>
      </c>
      <c r="D2607" s="2">
        <v>0.4481</v>
      </c>
      <c r="E2607" s="2" t="str">
        <f>VLOOKUP(A2607, Sheet3!$J$1:$K$3273, 2, FALSE)</f>
        <v>Urban</v>
      </c>
    </row>
    <row r="2608" spans="1:5" x14ac:dyDescent="0.25">
      <c r="A2608" s="2" t="s">
        <v>3391</v>
      </c>
      <c r="B2608" s="2" t="s">
        <v>631</v>
      </c>
      <c r="C2608" s="2">
        <v>45</v>
      </c>
      <c r="D2608" s="2">
        <v>0.81310000000000004</v>
      </c>
      <c r="E2608" s="2" t="str">
        <f>VLOOKUP(A2608, Sheet3!$J$1:$K$3273, 2, FALSE)</f>
        <v>Rural</v>
      </c>
    </row>
    <row r="2609" spans="1:5" x14ac:dyDescent="0.25">
      <c r="A2609" s="2" t="s">
        <v>847</v>
      </c>
      <c r="B2609" s="2" t="s">
        <v>495</v>
      </c>
      <c r="C2609" s="2">
        <v>44700</v>
      </c>
      <c r="D2609" s="2">
        <v>1.4956</v>
      </c>
      <c r="E2609" s="2" t="str">
        <f>VLOOKUP(A2609, Sheet3!$J$1:$K$3273, 2, FALSE)</f>
        <v>Urban</v>
      </c>
    </row>
    <row r="2610" spans="1:5" x14ac:dyDescent="0.25">
      <c r="A2610" s="2" t="s">
        <v>920</v>
      </c>
      <c r="B2610" s="2" t="s">
        <v>592</v>
      </c>
      <c r="C2610" s="2">
        <v>6</v>
      </c>
      <c r="D2610" s="2">
        <v>1.0081</v>
      </c>
      <c r="E2610" s="2" t="str">
        <f>VLOOKUP(A2610, Sheet3!$J$1:$K$3273, 2, FALSE)</f>
        <v>Rural</v>
      </c>
    </row>
    <row r="2611" spans="1:5" x14ac:dyDescent="0.25">
      <c r="A2611" s="2" t="s">
        <v>2422</v>
      </c>
      <c r="B2611" s="2" t="s">
        <v>259</v>
      </c>
      <c r="C2611" s="2">
        <v>22140</v>
      </c>
      <c r="D2611" s="2">
        <v>0.93820000000000003</v>
      </c>
      <c r="E2611" s="2" t="str">
        <f>VLOOKUP(A2611, Sheet3!$J$1:$K$3273, 2, FALSE)</f>
        <v>Urban</v>
      </c>
    </row>
    <row r="2612" spans="1:5" x14ac:dyDescent="0.25">
      <c r="A2612" s="2" t="s">
        <v>2969</v>
      </c>
      <c r="B2612" s="2" t="s">
        <v>467</v>
      </c>
      <c r="C2612" s="2">
        <v>41980</v>
      </c>
      <c r="D2612" s="2">
        <v>0.41860000000000003</v>
      </c>
      <c r="E2612" s="2" t="str">
        <f>VLOOKUP(A2612, Sheet3!$J$1:$K$3273, 2, FALSE)</f>
        <v>Urban</v>
      </c>
    </row>
    <row r="2613" spans="1:5" x14ac:dyDescent="0.25">
      <c r="A2613" s="2" t="s">
        <v>3458</v>
      </c>
      <c r="B2613" s="2" t="s">
        <v>632</v>
      </c>
      <c r="C2613" s="2">
        <v>46</v>
      </c>
      <c r="D2613" s="2">
        <v>0.88960000000000006</v>
      </c>
      <c r="E2613" s="2" t="str">
        <f>VLOOKUP(A2613, Sheet3!$J$1:$K$3273, 2, FALSE)</f>
        <v>Rural</v>
      </c>
    </row>
    <row r="2614" spans="1:5" x14ac:dyDescent="0.25">
      <c r="A2614" s="2" t="s">
        <v>3613</v>
      </c>
      <c r="B2614" s="2" t="s">
        <v>635</v>
      </c>
      <c r="C2614" s="2">
        <v>50</v>
      </c>
      <c r="D2614" s="2">
        <v>1.0179</v>
      </c>
      <c r="E2614" s="2" t="str">
        <f>VLOOKUP(A2614, Sheet3!$J$1:$K$3273, 2, FALSE)</f>
        <v>Rural</v>
      </c>
    </row>
    <row r="2615" spans="1:5" x14ac:dyDescent="0.25">
      <c r="A2615" s="2" t="s">
        <v>2970</v>
      </c>
      <c r="B2615" s="2" t="s">
        <v>467</v>
      </c>
      <c r="C2615" s="2">
        <v>41980</v>
      </c>
      <c r="D2615" s="2">
        <v>0.41860000000000003</v>
      </c>
      <c r="E2615" s="2" t="str">
        <f>VLOOKUP(A2615, Sheet3!$J$1:$K$3273, 2, FALSE)</f>
        <v>Urban</v>
      </c>
    </row>
    <row r="2616" spans="1:5" x14ac:dyDescent="0.25">
      <c r="A2616" s="2" t="s">
        <v>848</v>
      </c>
      <c r="B2616" s="2" t="s">
        <v>468</v>
      </c>
      <c r="C2616" s="2">
        <v>42020</v>
      </c>
      <c r="D2616" s="2">
        <v>1.3499000000000001</v>
      </c>
      <c r="E2616" s="2" t="str">
        <f>VLOOKUP(A2616, Sheet3!$J$1:$K$3273, 2, FALSE)</f>
        <v>Urban</v>
      </c>
    </row>
    <row r="2617" spans="1:5" x14ac:dyDescent="0.25">
      <c r="A2617" s="2" t="s">
        <v>849</v>
      </c>
      <c r="B2617" s="2" t="s">
        <v>464</v>
      </c>
      <c r="C2617" s="2">
        <v>41884</v>
      </c>
      <c r="D2617" s="2">
        <v>1.8174000000000001</v>
      </c>
      <c r="E2617" s="2" t="str">
        <f>VLOOKUP(A2617, Sheet3!$J$1:$K$3273, 2, FALSE)</f>
        <v>Urban</v>
      </c>
    </row>
    <row r="2618" spans="1:5" x14ac:dyDescent="0.25">
      <c r="A2618" s="2" t="s">
        <v>921</v>
      </c>
      <c r="B2618" s="2" t="s">
        <v>592</v>
      </c>
      <c r="C2618" s="2">
        <v>6</v>
      </c>
      <c r="D2618" s="2">
        <v>1.0081</v>
      </c>
      <c r="E2618" s="2" t="str">
        <f>VLOOKUP(A2618, Sheet3!$J$1:$K$3273, 2, FALSE)</f>
        <v>Rural</v>
      </c>
    </row>
    <row r="2619" spans="1:5" x14ac:dyDescent="0.25">
      <c r="A2619" s="2" t="s">
        <v>2423</v>
      </c>
      <c r="B2619" s="2" t="s">
        <v>618</v>
      </c>
      <c r="C2619" s="2">
        <v>32</v>
      </c>
      <c r="D2619" s="2">
        <v>0.87709999999999999</v>
      </c>
      <c r="E2619" s="2" t="str">
        <f>VLOOKUP(A2619, Sheet3!$J$1:$K$3273, 2, FALSE)</f>
        <v>Rural</v>
      </c>
    </row>
    <row r="2620" spans="1:5" x14ac:dyDescent="0.25">
      <c r="A2620" s="2" t="s">
        <v>3392</v>
      </c>
      <c r="B2620" s="2" t="s">
        <v>224</v>
      </c>
      <c r="C2620" s="2">
        <v>18580</v>
      </c>
      <c r="D2620" s="2">
        <v>0.93620000000000003</v>
      </c>
      <c r="E2620" s="2" t="str">
        <f>VLOOKUP(A2620, Sheet3!$J$1:$K$3273, 2, FALSE)</f>
        <v>Urban</v>
      </c>
    </row>
    <row r="2621" spans="1:5" x14ac:dyDescent="0.25">
      <c r="A2621" s="2" t="s">
        <v>3393</v>
      </c>
      <c r="B2621" s="2" t="s">
        <v>631</v>
      </c>
      <c r="C2621" s="2">
        <v>45</v>
      </c>
      <c r="D2621" s="2">
        <v>0.81310000000000004</v>
      </c>
      <c r="E2621" s="2" t="str">
        <f>VLOOKUP(A2621, Sheet3!$J$1:$K$3273, 2, FALSE)</f>
        <v>Rural</v>
      </c>
    </row>
    <row r="2622" spans="1:5" x14ac:dyDescent="0.25">
      <c r="A2622" s="2" t="s">
        <v>2971</v>
      </c>
      <c r="B2622" s="2" t="s">
        <v>138</v>
      </c>
      <c r="C2622" s="2">
        <v>10380</v>
      </c>
      <c r="D2622" s="2">
        <v>0.3211</v>
      </c>
      <c r="E2622" s="2" t="str">
        <f>VLOOKUP(A2622, Sheet3!$J$1:$K$3273, 2, FALSE)</f>
        <v>Urban</v>
      </c>
    </row>
    <row r="2623" spans="1:5" x14ac:dyDescent="0.25">
      <c r="A2623" s="2" t="s">
        <v>3086</v>
      </c>
      <c r="B2623" s="2" t="s">
        <v>629</v>
      </c>
      <c r="C2623" s="2">
        <v>43</v>
      </c>
      <c r="D2623" s="2">
        <v>0.78860000000000008</v>
      </c>
      <c r="E2623" s="2" t="str">
        <f>VLOOKUP(A2623, Sheet3!$J$1:$K$3273, 2, FALSE)</f>
        <v>Rural</v>
      </c>
    </row>
    <row r="2624" spans="1:5" x14ac:dyDescent="0.25">
      <c r="A2624" s="2" t="s">
        <v>2248</v>
      </c>
      <c r="B2624" s="2" t="s">
        <v>613</v>
      </c>
      <c r="C2624" s="2">
        <v>27</v>
      </c>
      <c r="D2624" s="2">
        <v>0.86920000000000008</v>
      </c>
      <c r="E2624" s="2" t="str">
        <f>VLOOKUP(A2624, Sheet3!$J$1:$K$3273, 2, FALSE)</f>
        <v>Rural</v>
      </c>
    </row>
    <row r="2625" spans="1:5" x14ac:dyDescent="0.25">
      <c r="A2625" s="2" t="s">
        <v>2421</v>
      </c>
      <c r="B2625" s="2" t="s">
        <v>143</v>
      </c>
      <c r="C2625" s="2">
        <v>10740</v>
      </c>
      <c r="D2625" s="2">
        <v>0.90810000000000002</v>
      </c>
      <c r="E2625" s="2" t="str">
        <f>VLOOKUP(A2625, Sheet3!$J$1:$K$3273, 2, FALSE)</f>
        <v>Urban</v>
      </c>
    </row>
    <row r="2626" spans="1:5" x14ac:dyDescent="0.25">
      <c r="A2626" s="2" t="s">
        <v>2716</v>
      </c>
      <c r="B2626" s="2" t="s">
        <v>622</v>
      </c>
      <c r="C2626" s="2">
        <v>36</v>
      </c>
      <c r="D2626" s="2">
        <v>0.81040000000000001</v>
      </c>
      <c r="E2626" s="2" t="str">
        <f>VLOOKUP(A2626, Sheet3!$J$1:$K$3273, 2, FALSE)</f>
        <v>Rural</v>
      </c>
    </row>
    <row r="2627" spans="1:5" x14ac:dyDescent="0.25">
      <c r="A2627" s="2" t="s">
        <v>1296</v>
      </c>
      <c r="B2627" s="2" t="s">
        <v>489</v>
      </c>
      <c r="C2627" s="2">
        <v>44100</v>
      </c>
      <c r="D2627" s="2">
        <v>0.94610000000000005</v>
      </c>
      <c r="E2627" s="2" t="str">
        <f>VLOOKUP(A2627, Sheet3!$J$1:$K$3273, 2, FALSE)</f>
        <v>Urban</v>
      </c>
    </row>
    <row r="2628" spans="1:5" x14ac:dyDescent="0.25">
      <c r="A2628" s="2" t="s">
        <v>1915</v>
      </c>
      <c r="B2628" s="2" t="s">
        <v>609</v>
      </c>
      <c r="C2628" s="2">
        <v>23</v>
      </c>
      <c r="D2628" s="2">
        <v>0.83679999999999999</v>
      </c>
      <c r="E2628" s="2" t="str">
        <f>VLOOKUP(A2628, Sheet3!$J$1:$K$3273, 2, FALSE)</f>
        <v>Rural</v>
      </c>
    </row>
    <row r="2629" spans="1:5" x14ac:dyDescent="0.25">
      <c r="A2629" s="2" t="s">
        <v>3459</v>
      </c>
      <c r="B2629" s="2" t="s">
        <v>632</v>
      </c>
      <c r="C2629" s="2">
        <v>46</v>
      </c>
      <c r="D2629" s="2">
        <v>0.88960000000000006</v>
      </c>
      <c r="E2629" s="2" t="str">
        <f>VLOOKUP(A2629, Sheet3!$J$1:$K$3273, 2, FALSE)</f>
        <v>Rural</v>
      </c>
    </row>
    <row r="2630" spans="1:5" x14ac:dyDescent="0.25">
      <c r="A2630" s="2" t="s">
        <v>850</v>
      </c>
      <c r="B2630" s="2" t="s">
        <v>472</v>
      </c>
      <c r="C2630" s="2">
        <v>42200</v>
      </c>
      <c r="D2630" s="2">
        <v>1.4379000000000002</v>
      </c>
      <c r="E2630" s="2" t="str">
        <f>VLOOKUP(A2630, Sheet3!$J$1:$K$3273, 2, FALSE)</f>
        <v>Urban</v>
      </c>
    </row>
    <row r="2631" spans="1:5" x14ac:dyDescent="0.25">
      <c r="A2631" s="2" t="s">
        <v>851</v>
      </c>
      <c r="B2631" s="2" t="s">
        <v>466</v>
      </c>
      <c r="C2631" s="2">
        <v>41940</v>
      </c>
      <c r="D2631" s="2">
        <v>1.9126000000000001</v>
      </c>
      <c r="E2631" s="2" t="str">
        <f>VLOOKUP(A2631, Sheet3!$J$1:$K$3273, 2, FALSE)</f>
        <v>Urban</v>
      </c>
    </row>
    <row r="2632" spans="1:5" x14ac:dyDescent="0.25">
      <c r="A2632" s="2" t="s">
        <v>736</v>
      </c>
      <c r="B2632" s="2" t="s">
        <v>589</v>
      </c>
      <c r="C2632" s="2">
        <v>3</v>
      </c>
      <c r="D2632" s="2">
        <v>0.91690000000000005</v>
      </c>
      <c r="E2632" s="2" t="str">
        <f>VLOOKUP(A2632, Sheet3!$J$1:$K$3273, 2, FALSE)</f>
        <v>Rural</v>
      </c>
    </row>
    <row r="2633" spans="1:5" x14ac:dyDescent="0.25">
      <c r="A2633" s="2" t="s">
        <v>852</v>
      </c>
      <c r="B2633" s="2" t="s">
        <v>470</v>
      </c>
      <c r="C2633" s="2">
        <v>42100</v>
      </c>
      <c r="D2633" s="2">
        <v>1.8448</v>
      </c>
      <c r="E2633" s="2" t="str">
        <f>VLOOKUP(A2633, Sheet3!$J$1:$K$3273, 2, FALSE)</f>
        <v>Urban</v>
      </c>
    </row>
    <row r="2634" spans="1:5" x14ac:dyDescent="0.25">
      <c r="A2634" s="2" t="s">
        <v>471</v>
      </c>
      <c r="B2634" s="2" t="s">
        <v>471</v>
      </c>
      <c r="C2634" s="2">
        <v>42140</v>
      </c>
      <c r="D2634" s="2">
        <v>1.0591000000000002</v>
      </c>
      <c r="E2634" s="2" t="str">
        <f>VLOOKUP(A2634, Sheet3!$J$1:$K$3273, 2, FALSE)</f>
        <v>Urban</v>
      </c>
    </row>
    <row r="2635" spans="1:5" x14ac:dyDescent="0.25">
      <c r="A2635" s="2" t="s">
        <v>2972</v>
      </c>
      <c r="B2635" s="2" t="s">
        <v>626</v>
      </c>
      <c r="C2635" s="2">
        <v>40</v>
      </c>
      <c r="D2635" s="2">
        <v>0.4047</v>
      </c>
      <c r="E2635" s="2" t="str">
        <f>VLOOKUP(A2635, Sheet3!$J$1:$K$3273, 2, FALSE)</f>
        <v>Rural</v>
      </c>
    </row>
    <row r="2636" spans="1:5" x14ac:dyDescent="0.25">
      <c r="A2636" s="2" t="s">
        <v>997</v>
      </c>
      <c r="B2636" s="2" t="s">
        <v>419</v>
      </c>
      <c r="C2636" s="2">
        <v>37860</v>
      </c>
      <c r="D2636" s="2">
        <v>0.83660000000000001</v>
      </c>
      <c r="E2636" s="2" t="str">
        <f>VLOOKUP(A2636, Sheet3!$J$1:$K$3273, 2, FALSE)</f>
        <v>Urban</v>
      </c>
    </row>
    <row r="2637" spans="1:5" x14ac:dyDescent="0.25">
      <c r="A2637" s="2" t="s">
        <v>998</v>
      </c>
      <c r="B2637" s="2" t="s">
        <v>402</v>
      </c>
      <c r="C2637" s="2">
        <v>35840</v>
      </c>
      <c r="D2637" s="2">
        <v>0.93410000000000004</v>
      </c>
      <c r="E2637" s="2" t="str">
        <f>VLOOKUP(A2637, Sheet3!$J$1:$K$3273, 2, FALSE)</f>
        <v>Urban</v>
      </c>
    </row>
    <row r="2638" spans="1:5" x14ac:dyDescent="0.25">
      <c r="A2638" s="2" t="s">
        <v>2475</v>
      </c>
      <c r="B2638" s="2" t="s">
        <v>142</v>
      </c>
      <c r="C2638" s="2">
        <v>10580</v>
      </c>
      <c r="D2638" s="2">
        <v>0.82390000000000008</v>
      </c>
      <c r="E2638" s="2" t="str">
        <f>VLOOKUP(A2638, Sheet3!$J$1:$K$3273, 2, FALSE)</f>
        <v>Urban</v>
      </c>
    </row>
    <row r="2639" spans="1:5" x14ac:dyDescent="0.25">
      <c r="A2639" s="2" t="s">
        <v>2632</v>
      </c>
      <c r="B2639" s="2" t="s">
        <v>621</v>
      </c>
      <c r="C2639" s="2">
        <v>35</v>
      </c>
      <c r="D2639" s="2">
        <v>0.85040000000000004</v>
      </c>
      <c r="E2639" s="2" t="str">
        <f>VLOOKUP(A2639, Sheet3!$J$1:$K$3273, 2, FALSE)</f>
        <v>Rural</v>
      </c>
    </row>
    <row r="2640" spans="1:5" x14ac:dyDescent="0.25">
      <c r="A2640" s="2" t="s">
        <v>2335</v>
      </c>
      <c r="B2640" s="2" t="s">
        <v>411</v>
      </c>
      <c r="C2640" s="2">
        <v>36540</v>
      </c>
      <c r="D2640" s="2">
        <v>0.92890000000000006</v>
      </c>
      <c r="E2640" s="2" t="str">
        <f>VLOOKUP(A2640, Sheet3!$J$1:$K$3273, 2, FALSE)</f>
        <v>Urban</v>
      </c>
    </row>
    <row r="2641" spans="1:5" x14ac:dyDescent="0.25">
      <c r="A2641" s="2" t="s">
        <v>3732</v>
      </c>
      <c r="B2641" s="2" t="s">
        <v>637</v>
      </c>
      <c r="C2641" s="2">
        <v>52</v>
      </c>
      <c r="D2641" s="2">
        <v>0.8832000000000001</v>
      </c>
      <c r="E2641" s="2" t="str">
        <f>VLOOKUP(A2641, Sheet3!$J$1:$K$3273, 2, FALSE)</f>
        <v>Rural</v>
      </c>
    </row>
    <row r="2642" spans="1:5" x14ac:dyDescent="0.25">
      <c r="A2642" s="2" t="s">
        <v>2336</v>
      </c>
      <c r="B2642" s="2" t="s">
        <v>411</v>
      </c>
      <c r="C2642" s="2">
        <v>36540</v>
      </c>
      <c r="D2642" s="2">
        <v>0.92890000000000006</v>
      </c>
      <c r="E2642" s="2" t="str">
        <f>VLOOKUP(A2642, Sheet3!$J$1:$K$3273, 2, FALSE)</f>
        <v>Urban</v>
      </c>
    </row>
    <row r="2643" spans="1:5" x14ac:dyDescent="0.25">
      <c r="A2643" s="2" t="s">
        <v>3733</v>
      </c>
      <c r="B2643" s="2" t="s">
        <v>637</v>
      </c>
      <c r="C2643" s="2">
        <v>52</v>
      </c>
      <c r="D2643" s="2">
        <v>0.8832000000000001</v>
      </c>
      <c r="E2643" s="2" t="str">
        <f>VLOOKUP(A2643, Sheet3!$J$1:$K$3273, 2, FALSE)</f>
        <v>Rural</v>
      </c>
    </row>
    <row r="2644" spans="1:5" x14ac:dyDescent="0.25">
      <c r="A2644" s="2" t="s">
        <v>50</v>
      </c>
      <c r="B2644" s="2" t="s">
        <v>628</v>
      </c>
      <c r="C2644" s="2">
        <v>42</v>
      </c>
      <c r="D2644" s="2">
        <v>0.83050000000000002</v>
      </c>
      <c r="E2644" s="3" t="s">
        <v>4</v>
      </c>
    </row>
    <row r="2645" spans="1:5" x14ac:dyDescent="0.25">
      <c r="A2645" s="2" t="s">
        <v>2476</v>
      </c>
      <c r="B2645" s="2" t="s">
        <v>142</v>
      </c>
      <c r="C2645" s="2">
        <v>10580</v>
      </c>
      <c r="D2645" s="2">
        <v>0.82390000000000008</v>
      </c>
      <c r="E2645" s="2" t="str">
        <f>VLOOKUP(A2645, Sheet3!$J$1:$K$3273, 2, FALSE)</f>
        <v>Urban</v>
      </c>
    </row>
    <row r="2646" spans="1:5" x14ac:dyDescent="0.25">
      <c r="A2646" s="2" t="s">
        <v>3394</v>
      </c>
      <c r="B2646" s="2" t="s">
        <v>631</v>
      </c>
      <c r="C2646" s="2">
        <v>45</v>
      </c>
      <c r="D2646" s="2">
        <v>0.81310000000000004</v>
      </c>
      <c r="E2646" s="2" t="str">
        <f>VLOOKUP(A2646, Sheet3!$J$1:$K$3273, 2, FALSE)</f>
        <v>Rural</v>
      </c>
    </row>
    <row r="2647" spans="1:5" x14ac:dyDescent="0.25">
      <c r="A2647" s="2" t="s">
        <v>1130</v>
      </c>
      <c r="B2647" s="2" t="s">
        <v>596</v>
      </c>
      <c r="C2647" s="2">
        <v>11</v>
      </c>
      <c r="D2647" s="2">
        <v>0.74040000000000006</v>
      </c>
      <c r="E2647" s="2" t="str">
        <f>VLOOKUP(A2647, Sheet3!$J$1:$K$3273, 2, FALSE)</f>
        <v>Rural</v>
      </c>
    </row>
    <row r="2648" spans="1:5" x14ac:dyDescent="0.25">
      <c r="A2648" s="2" t="s">
        <v>2477</v>
      </c>
      <c r="B2648" s="2" t="s">
        <v>142</v>
      </c>
      <c r="C2648" s="2">
        <v>10580</v>
      </c>
      <c r="D2648" s="2">
        <v>0.82390000000000008</v>
      </c>
      <c r="E2648" s="2" t="str">
        <f>VLOOKUP(A2648, Sheet3!$J$1:$K$3273, 2, FALSE)</f>
        <v>Urban</v>
      </c>
    </row>
    <row r="2649" spans="1:5" x14ac:dyDescent="0.25">
      <c r="A2649" s="2" t="s">
        <v>1916</v>
      </c>
      <c r="B2649" s="2" t="s">
        <v>609</v>
      </c>
      <c r="C2649" s="2">
        <v>23</v>
      </c>
      <c r="D2649" s="2">
        <v>0.83679999999999999</v>
      </c>
      <c r="E2649" s="2" t="str">
        <f>VLOOKUP(A2649, Sheet3!$J$1:$K$3273, 2, FALSE)</f>
        <v>Rural</v>
      </c>
    </row>
    <row r="2650" spans="1:5" x14ac:dyDescent="0.25">
      <c r="A2650" s="2" t="s">
        <v>1297</v>
      </c>
      <c r="B2650" s="2" t="s">
        <v>600</v>
      </c>
      <c r="C2650" s="2">
        <v>14</v>
      </c>
      <c r="D2650" s="2">
        <v>0.82420000000000004</v>
      </c>
      <c r="E2650" s="2" t="str">
        <f>VLOOKUP(A2650, Sheet3!$J$1:$K$3273, 2, FALSE)</f>
        <v>Rural</v>
      </c>
    </row>
    <row r="2651" spans="1:5" x14ac:dyDescent="0.25">
      <c r="A2651" s="2" t="s">
        <v>2188</v>
      </c>
      <c r="B2651" s="2" t="s">
        <v>612</v>
      </c>
      <c r="C2651" s="2">
        <v>26</v>
      </c>
      <c r="D2651" s="2">
        <v>0.78550000000000009</v>
      </c>
      <c r="E2651" s="2" t="str">
        <f>VLOOKUP(A2651, Sheet3!$J$1:$K$3273, 2, FALSE)</f>
        <v>Rural</v>
      </c>
    </row>
    <row r="2652" spans="1:5" x14ac:dyDescent="0.25">
      <c r="A2652" s="2" t="s">
        <v>2478</v>
      </c>
      <c r="B2652" s="2" t="s">
        <v>619</v>
      </c>
      <c r="C2652" s="2">
        <v>33</v>
      </c>
      <c r="D2652" s="2">
        <v>0.8448</v>
      </c>
      <c r="E2652" s="2" t="str">
        <f>VLOOKUP(A2652, Sheet3!$J$1:$K$3273, 2, FALSE)</f>
        <v>Rural</v>
      </c>
    </row>
    <row r="2653" spans="1:5" x14ac:dyDescent="0.25">
      <c r="A2653" s="2" t="s">
        <v>2894</v>
      </c>
      <c r="B2653" s="2" t="s">
        <v>625</v>
      </c>
      <c r="C2653" s="2">
        <v>39</v>
      </c>
      <c r="D2653" s="2">
        <v>0.7984</v>
      </c>
      <c r="E2653" s="2" t="str">
        <f>VLOOKUP(A2653, Sheet3!$J$1:$K$3273, 2, FALSE)</f>
        <v>Rural</v>
      </c>
    </row>
    <row r="2654" spans="1:5" x14ac:dyDescent="0.25">
      <c r="A2654" s="2" t="s">
        <v>2717</v>
      </c>
      <c r="B2654" s="2" t="s">
        <v>622</v>
      </c>
      <c r="C2654" s="2">
        <v>36</v>
      </c>
      <c r="D2654" s="2">
        <v>0.81040000000000001</v>
      </c>
      <c r="E2654" s="2" t="str">
        <f>VLOOKUP(A2654, Sheet3!$J$1:$K$3273, 2, FALSE)</f>
        <v>Rural</v>
      </c>
    </row>
    <row r="2655" spans="1:5" x14ac:dyDescent="0.25">
      <c r="A2655" s="2" t="s">
        <v>2189</v>
      </c>
      <c r="B2655" s="2" t="s">
        <v>612</v>
      </c>
      <c r="C2655" s="2">
        <v>26</v>
      </c>
      <c r="D2655" s="2">
        <v>0.78550000000000009</v>
      </c>
      <c r="E2655" s="2" t="str">
        <f>VLOOKUP(A2655, Sheet3!$J$1:$K$3273, 2, FALSE)</f>
        <v>Rural</v>
      </c>
    </row>
    <row r="2656" spans="1:5" x14ac:dyDescent="0.25">
      <c r="A2656" s="2" t="s">
        <v>2574</v>
      </c>
      <c r="B2656" s="2" t="s">
        <v>620</v>
      </c>
      <c r="C2656" s="2">
        <v>34</v>
      </c>
      <c r="D2656" s="2">
        <v>0.77980000000000005</v>
      </c>
      <c r="E2656" s="2" t="str">
        <f>VLOOKUP(A2656, Sheet3!$J$1:$K$3273, 2, FALSE)</f>
        <v>Rural</v>
      </c>
    </row>
    <row r="2657" spans="1:5" x14ac:dyDescent="0.25">
      <c r="A2657" s="2" t="s">
        <v>2337</v>
      </c>
      <c r="B2657" s="2" t="s">
        <v>614</v>
      </c>
      <c r="C2657" s="2">
        <v>28</v>
      </c>
      <c r="D2657" s="2">
        <v>0.89340000000000008</v>
      </c>
      <c r="E2657" s="2" t="str">
        <f>VLOOKUP(A2657, Sheet3!$J$1:$K$3273, 2, FALSE)</f>
        <v>Rural</v>
      </c>
    </row>
    <row r="2658" spans="1:5" x14ac:dyDescent="0.25">
      <c r="A2658" s="2" t="s">
        <v>801</v>
      </c>
      <c r="B2658" s="2" t="s">
        <v>590</v>
      </c>
      <c r="C2658" s="2">
        <v>4</v>
      </c>
      <c r="D2658" s="2">
        <v>0.7278</v>
      </c>
      <c r="E2658" s="2" t="str">
        <f>VLOOKUP(A2658, Sheet3!$J$1:$K$3273, 2, FALSE)</f>
        <v>Rural</v>
      </c>
    </row>
    <row r="2659" spans="1:5" x14ac:dyDescent="0.25">
      <c r="A2659" s="2" t="s">
        <v>1487</v>
      </c>
      <c r="B2659" s="2" t="s">
        <v>232</v>
      </c>
      <c r="C2659" s="2">
        <v>19340</v>
      </c>
      <c r="D2659" s="2">
        <v>0.90590000000000004</v>
      </c>
      <c r="E2659" s="2" t="str">
        <f>VLOOKUP(A2659, Sheet3!$J$1:$K$3273, 2, FALSE)</f>
        <v>Urban</v>
      </c>
    </row>
    <row r="2660" spans="1:5" x14ac:dyDescent="0.25">
      <c r="A2660" s="2" t="s">
        <v>1298</v>
      </c>
      <c r="B2660" s="2" t="s">
        <v>600</v>
      </c>
      <c r="C2660" s="2">
        <v>14</v>
      </c>
      <c r="D2660" s="2">
        <v>0.82420000000000004</v>
      </c>
      <c r="E2660" s="2" t="str">
        <f>VLOOKUP(A2660, Sheet3!$J$1:$K$3273, 2, FALSE)</f>
        <v>Rural</v>
      </c>
    </row>
    <row r="2661" spans="1:5" x14ac:dyDescent="0.25">
      <c r="A2661" s="2" t="s">
        <v>1386</v>
      </c>
      <c r="B2661" s="2" t="s">
        <v>359</v>
      </c>
      <c r="C2661" s="2">
        <v>31140</v>
      </c>
      <c r="D2661" s="2">
        <v>0.88440000000000007</v>
      </c>
      <c r="E2661" s="2" t="str">
        <f>VLOOKUP(A2661, Sheet3!$J$1:$K$3273, 2, FALSE)</f>
        <v>Urban</v>
      </c>
    </row>
    <row r="2662" spans="1:5" x14ac:dyDescent="0.25">
      <c r="A2662" s="2" t="s">
        <v>1590</v>
      </c>
      <c r="B2662" s="2" t="s">
        <v>603</v>
      </c>
      <c r="C2662" s="2">
        <v>17</v>
      </c>
      <c r="D2662" s="2">
        <v>0.76670000000000005</v>
      </c>
      <c r="E2662" s="2" t="str">
        <f>VLOOKUP(A2662, Sheet3!$J$1:$K$3273, 2, FALSE)</f>
        <v>Rural</v>
      </c>
    </row>
    <row r="2663" spans="1:5" x14ac:dyDescent="0.25">
      <c r="A2663" s="2" t="s">
        <v>1713</v>
      </c>
      <c r="B2663" s="2" t="s">
        <v>351</v>
      </c>
      <c r="C2663" s="2">
        <v>30460</v>
      </c>
      <c r="D2663" s="2">
        <v>0.90450000000000008</v>
      </c>
      <c r="E2663" s="2" t="str">
        <f>VLOOKUP(A2663, Sheet3!$J$1:$K$3273, 2, FALSE)</f>
        <v>Urban</v>
      </c>
    </row>
    <row r="2664" spans="1:5" x14ac:dyDescent="0.25">
      <c r="A2664" s="2" t="s">
        <v>1992</v>
      </c>
      <c r="B2664" s="2" t="s">
        <v>378</v>
      </c>
      <c r="C2664" s="2">
        <v>33460</v>
      </c>
      <c r="D2664" s="2">
        <v>1.1356000000000002</v>
      </c>
      <c r="E2664" s="2" t="str">
        <f>VLOOKUP(A2664, Sheet3!$J$1:$K$3273, 2, FALSE)</f>
        <v>Urban</v>
      </c>
    </row>
    <row r="2665" spans="1:5" x14ac:dyDescent="0.25">
      <c r="A2665" s="2" t="s">
        <v>2190</v>
      </c>
      <c r="B2665" s="2" t="s">
        <v>612</v>
      </c>
      <c r="C2665" s="2">
        <v>26</v>
      </c>
      <c r="D2665" s="2">
        <v>0.78550000000000009</v>
      </c>
      <c r="E2665" s="2" t="str">
        <f>VLOOKUP(A2665, Sheet3!$J$1:$K$3273, 2, FALSE)</f>
        <v>Rural</v>
      </c>
    </row>
    <row r="2666" spans="1:5" x14ac:dyDescent="0.25">
      <c r="A2666" s="2" t="s">
        <v>2070</v>
      </c>
      <c r="B2666" s="2" t="s">
        <v>611</v>
      </c>
      <c r="C2666" s="2">
        <v>25</v>
      </c>
      <c r="D2666" s="2">
        <v>0.74970000000000003</v>
      </c>
      <c r="E2666" s="2" t="str">
        <f>VLOOKUP(A2666, Sheet3!$J$1:$K$3273, 2, FALSE)</f>
        <v>Rural</v>
      </c>
    </row>
    <row r="2667" spans="1:5" x14ac:dyDescent="0.25">
      <c r="A2667" s="2" t="s">
        <v>3171</v>
      </c>
      <c r="B2667" s="2" t="s">
        <v>630</v>
      </c>
      <c r="C2667" s="2">
        <v>44</v>
      </c>
      <c r="D2667" s="2">
        <v>0.70760000000000001</v>
      </c>
      <c r="E2667" s="2" t="str">
        <f>VLOOKUP(A2667, Sheet3!$J$1:$K$3273, 2, FALSE)</f>
        <v>Rural</v>
      </c>
    </row>
    <row r="2668" spans="1:5" x14ac:dyDescent="0.25">
      <c r="A2668" s="2" t="s">
        <v>3571</v>
      </c>
      <c r="B2668" s="2" t="s">
        <v>330</v>
      </c>
      <c r="C2668" s="2">
        <v>28700</v>
      </c>
      <c r="D2668" s="2">
        <v>0.67190000000000005</v>
      </c>
      <c r="E2668" s="2" t="str">
        <f>VLOOKUP(A2668, Sheet3!$J$1:$K$3273, 2, FALSE)</f>
        <v>Urban</v>
      </c>
    </row>
    <row r="2669" spans="1:5" x14ac:dyDescent="0.25">
      <c r="A2669" s="2" t="s">
        <v>1131</v>
      </c>
      <c r="B2669" s="2" t="s">
        <v>596</v>
      </c>
      <c r="C2669" s="2">
        <v>11</v>
      </c>
      <c r="D2669" s="2">
        <v>0.74040000000000006</v>
      </c>
      <c r="E2669" s="2" t="str">
        <f>VLOOKUP(A2669, Sheet3!$J$1:$K$3273, 2, FALSE)</f>
        <v>Rural</v>
      </c>
    </row>
    <row r="2670" spans="1:5" x14ac:dyDescent="0.25">
      <c r="A2670" s="2" t="s">
        <v>3395</v>
      </c>
      <c r="B2670" s="2" t="s">
        <v>631</v>
      </c>
      <c r="C2670" s="2">
        <v>45</v>
      </c>
      <c r="D2670" s="2">
        <v>0.81310000000000004</v>
      </c>
      <c r="E2670" s="2" t="str">
        <f>VLOOKUP(A2670, Sheet3!$J$1:$K$3273, 2, FALSE)</f>
        <v>Rural</v>
      </c>
    </row>
    <row r="2671" spans="1:5" x14ac:dyDescent="0.25">
      <c r="A2671" s="2" t="s">
        <v>51</v>
      </c>
      <c r="B2671" s="2" t="s">
        <v>629</v>
      </c>
      <c r="C2671" s="2">
        <v>43</v>
      </c>
      <c r="D2671" s="2">
        <v>0.78860000000000008</v>
      </c>
      <c r="E2671" s="3" t="s">
        <v>4</v>
      </c>
    </row>
    <row r="2672" spans="1:5" x14ac:dyDescent="0.25">
      <c r="A2672" s="2" t="s">
        <v>802</v>
      </c>
      <c r="B2672" s="2" t="s">
        <v>590</v>
      </c>
      <c r="C2672" s="2">
        <v>4</v>
      </c>
      <c r="D2672" s="2">
        <v>0.7278</v>
      </c>
      <c r="E2672" s="2" t="str">
        <f>VLOOKUP(A2672, Sheet3!$J$1:$K$3273, 2, FALSE)</f>
        <v>Rural</v>
      </c>
    </row>
    <row r="2673" spans="1:5" x14ac:dyDescent="0.25">
      <c r="A2673" s="2" t="s">
        <v>803</v>
      </c>
      <c r="B2673" s="2" t="s">
        <v>269</v>
      </c>
      <c r="C2673" s="2">
        <v>22900</v>
      </c>
      <c r="D2673" s="2">
        <v>0.76350000000000007</v>
      </c>
      <c r="E2673" s="2" t="str">
        <f>VLOOKUP(A2673, Sheet3!$J$1:$K$3273, 2, FALSE)</f>
        <v>Urban</v>
      </c>
    </row>
    <row r="2674" spans="1:5" x14ac:dyDescent="0.25">
      <c r="A2674" s="2" t="s">
        <v>922</v>
      </c>
      <c r="B2674" s="2" t="s">
        <v>592</v>
      </c>
      <c r="C2674" s="2">
        <v>6</v>
      </c>
      <c r="D2674" s="2">
        <v>1.0081</v>
      </c>
      <c r="E2674" s="2" t="str">
        <f>VLOOKUP(A2674, Sheet3!$J$1:$K$3273, 2, FALSE)</f>
        <v>Rural</v>
      </c>
    </row>
    <row r="2675" spans="1:5" x14ac:dyDescent="0.25">
      <c r="A2675" s="2" t="s">
        <v>1591</v>
      </c>
      <c r="B2675" s="2" t="s">
        <v>531</v>
      </c>
      <c r="C2675" s="2">
        <v>48620</v>
      </c>
      <c r="D2675" s="2">
        <v>0.85489999999999999</v>
      </c>
      <c r="E2675" s="2" t="str">
        <f>VLOOKUP(A2675, Sheet3!$J$1:$K$3273, 2, FALSE)</f>
        <v>Urban</v>
      </c>
    </row>
    <row r="2676" spans="1:5" x14ac:dyDescent="0.25">
      <c r="A2676" s="2" t="s">
        <v>999</v>
      </c>
      <c r="B2676" s="2" t="s">
        <v>412</v>
      </c>
      <c r="C2676" s="2">
        <v>36740</v>
      </c>
      <c r="D2676" s="2">
        <v>0.87170000000000003</v>
      </c>
      <c r="E2676" s="2" t="str">
        <f>VLOOKUP(A2676, Sheet3!$J$1:$K$3273, 2, FALSE)</f>
        <v>Urban</v>
      </c>
    </row>
    <row r="2677" spans="1:5" x14ac:dyDescent="0.25">
      <c r="A2677" s="2" t="s">
        <v>1132</v>
      </c>
      <c r="B2677" s="2" t="s">
        <v>596</v>
      </c>
      <c r="C2677" s="2">
        <v>11</v>
      </c>
      <c r="D2677" s="2">
        <v>0.74040000000000006</v>
      </c>
      <c r="E2677" s="2" t="str">
        <f>VLOOKUP(A2677, Sheet3!$J$1:$K$3273, 2, FALSE)</f>
        <v>Rural</v>
      </c>
    </row>
    <row r="2678" spans="1:5" x14ac:dyDescent="0.25">
      <c r="A2678" s="2" t="s">
        <v>2799</v>
      </c>
      <c r="B2678" s="2" t="s">
        <v>623</v>
      </c>
      <c r="C2678" s="2">
        <v>37</v>
      </c>
      <c r="D2678" s="2">
        <v>0.77029999999999998</v>
      </c>
      <c r="E2678" s="2" t="str">
        <f>VLOOKUP(A2678, Sheet3!$J$1:$K$3273, 2, FALSE)</f>
        <v>Rural</v>
      </c>
    </row>
    <row r="2679" spans="1:5" x14ac:dyDescent="0.25">
      <c r="A2679" s="2" t="s">
        <v>2479</v>
      </c>
      <c r="B2679" s="2" t="s">
        <v>619</v>
      </c>
      <c r="C2679" s="2">
        <v>33</v>
      </c>
      <c r="D2679" s="2">
        <v>0.8448</v>
      </c>
      <c r="E2679" s="2" t="str">
        <f>VLOOKUP(A2679, Sheet3!$J$1:$K$3273, 2, FALSE)</f>
        <v>Rural</v>
      </c>
    </row>
    <row r="2680" spans="1:5" x14ac:dyDescent="0.25">
      <c r="A2680" s="2" t="s">
        <v>2718</v>
      </c>
      <c r="B2680" s="2" t="s">
        <v>622</v>
      </c>
      <c r="C2680" s="2">
        <v>36</v>
      </c>
      <c r="D2680" s="2">
        <v>0.81040000000000001</v>
      </c>
      <c r="E2680" s="2" t="str">
        <f>VLOOKUP(A2680, Sheet3!$J$1:$K$3273, 2, FALSE)</f>
        <v>Rural</v>
      </c>
    </row>
    <row r="2681" spans="1:5" x14ac:dyDescent="0.25">
      <c r="A2681" s="2" t="s">
        <v>3172</v>
      </c>
      <c r="B2681" s="2" t="s">
        <v>208</v>
      </c>
      <c r="C2681" s="2">
        <v>16860</v>
      </c>
      <c r="D2681" s="2">
        <v>0.85250000000000004</v>
      </c>
      <c r="E2681" s="2" t="str">
        <f>VLOOKUP(A2681, Sheet3!$J$1:$K$3273, 2, FALSE)</f>
        <v>Urban</v>
      </c>
    </row>
    <row r="2682" spans="1:5" x14ac:dyDescent="0.25">
      <c r="A2682" s="2" t="s">
        <v>2800</v>
      </c>
      <c r="B2682" s="2" t="s">
        <v>269</v>
      </c>
      <c r="C2682" s="2">
        <v>22900</v>
      </c>
      <c r="D2682" s="2">
        <v>0.76350000000000007</v>
      </c>
      <c r="E2682" s="2" t="str">
        <f>VLOOKUP(A2682, Sheet3!$J$1:$K$3273, 2, FALSE)</f>
        <v>Urban</v>
      </c>
    </row>
    <row r="2683" spans="1:5" x14ac:dyDescent="0.25">
      <c r="A2683" s="2" t="s">
        <v>804</v>
      </c>
      <c r="B2683" s="2" t="s">
        <v>590</v>
      </c>
      <c r="C2683" s="2">
        <v>4</v>
      </c>
      <c r="D2683" s="2">
        <v>0.7278</v>
      </c>
      <c r="E2683" s="2" t="str">
        <f>VLOOKUP(A2683, Sheet3!$J$1:$K$3273, 2, FALSE)</f>
        <v>Rural</v>
      </c>
    </row>
    <row r="2684" spans="1:5" x14ac:dyDescent="0.25">
      <c r="A2684" s="2" t="s">
        <v>3173</v>
      </c>
      <c r="B2684" s="2" t="s">
        <v>630</v>
      </c>
      <c r="C2684" s="2">
        <v>44</v>
      </c>
      <c r="D2684" s="2">
        <v>0.70760000000000001</v>
      </c>
      <c r="E2684" s="2" t="str">
        <f>VLOOKUP(A2684, Sheet3!$J$1:$K$3273, 2, FALSE)</f>
        <v>Rural</v>
      </c>
    </row>
    <row r="2685" spans="1:5" x14ac:dyDescent="0.25">
      <c r="A2685" s="2" t="s">
        <v>3460</v>
      </c>
      <c r="B2685" s="2" t="s">
        <v>632</v>
      </c>
      <c r="C2685" s="2">
        <v>46</v>
      </c>
      <c r="D2685" s="2">
        <v>0.88960000000000006</v>
      </c>
      <c r="E2685" s="2" t="str">
        <f>VLOOKUP(A2685, Sheet3!$J$1:$K$3273, 2, FALSE)</f>
        <v>Rural</v>
      </c>
    </row>
    <row r="2686" spans="1:5" x14ac:dyDescent="0.25">
      <c r="A2686" s="2" t="s">
        <v>1592</v>
      </c>
      <c r="B2686" s="2" t="s">
        <v>603</v>
      </c>
      <c r="C2686" s="2">
        <v>17</v>
      </c>
      <c r="D2686" s="2">
        <v>0.76670000000000005</v>
      </c>
      <c r="E2686" s="2" t="str">
        <f>VLOOKUP(A2686, Sheet3!$J$1:$K$3273, 2, FALSE)</f>
        <v>Rural</v>
      </c>
    </row>
    <row r="2687" spans="1:5" x14ac:dyDescent="0.25">
      <c r="A2687" s="2" t="s">
        <v>2338</v>
      </c>
      <c r="B2687" s="2" t="s">
        <v>353</v>
      </c>
      <c r="C2687" s="2">
        <v>30700</v>
      </c>
      <c r="D2687" s="2">
        <v>0.9708</v>
      </c>
      <c r="E2687" s="2" t="str">
        <f>VLOOKUP(A2687, Sheet3!$J$1:$K$3273, 2, FALSE)</f>
        <v>Urban</v>
      </c>
    </row>
    <row r="2688" spans="1:5" x14ac:dyDescent="0.25">
      <c r="A2688" s="2" t="s">
        <v>3396</v>
      </c>
      <c r="B2688" s="2" t="s">
        <v>631</v>
      </c>
      <c r="C2688" s="2">
        <v>45</v>
      </c>
      <c r="D2688" s="2">
        <v>0.81310000000000004</v>
      </c>
      <c r="E2688" s="2" t="str">
        <f>VLOOKUP(A2688, Sheet3!$J$1:$K$3273, 2, FALSE)</f>
        <v>Rural</v>
      </c>
    </row>
    <row r="2689" spans="1:5" x14ac:dyDescent="0.25">
      <c r="A2689" s="2" t="s">
        <v>2191</v>
      </c>
      <c r="B2689" s="2" t="s">
        <v>612</v>
      </c>
      <c r="C2689" s="2">
        <v>26</v>
      </c>
      <c r="D2689" s="2">
        <v>0.78550000000000009</v>
      </c>
      <c r="E2689" s="2" t="str">
        <f>VLOOKUP(A2689, Sheet3!$J$1:$K$3273, 2, FALSE)</f>
        <v>Rural</v>
      </c>
    </row>
    <row r="2690" spans="1:5" x14ac:dyDescent="0.25">
      <c r="A2690" s="2" t="s">
        <v>2071</v>
      </c>
      <c r="B2690" s="2" t="s">
        <v>611</v>
      </c>
      <c r="C2690" s="2">
        <v>25</v>
      </c>
      <c r="D2690" s="2">
        <v>0.74970000000000003</v>
      </c>
      <c r="E2690" s="2" t="str">
        <f>VLOOKUP(A2690, Sheet3!$J$1:$K$3273, 2, FALSE)</f>
        <v>Rural</v>
      </c>
    </row>
    <row r="2691" spans="1:5" x14ac:dyDescent="0.25">
      <c r="A2691" s="2" t="s">
        <v>805</v>
      </c>
      <c r="B2691" s="2" t="s">
        <v>590</v>
      </c>
      <c r="C2691" s="2">
        <v>4</v>
      </c>
      <c r="D2691" s="2">
        <v>0.7278</v>
      </c>
      <c r="E2691" s="2" t="str">
        <f>VLOOKUP(A2691, Sheet3!$J$1:$K$3273, 2, FALSE)</f>
        <v>Rural</v>
      </c>
    </row>
    <row r="2692" spans="1:5" x14ac:dyDescent="0.25">
      <c r="A2692" s="2" t="s">
        <v>853</v>
      </c>
      <c r="B2692" s="2" t="s">
        <v>440</v>
      </c>
      <c r="C2692" s="2">
        <v>39820</v>
      </c>
      <c r="D2692" s="2">
        <v>1.4128000000000001</v>
      </c>
      <c r="E2692" s="2" t="str">
        <f>VLOOKUP(A2692, Sheet3!$J$1:$K$3273, 2, FALSE)</f>
        <v>Urban</v>
      </c>
    </row>
    <row r="2693" spans="1:5" x14ac:dyDescent="0.25">
      <c r="A2693" s="2" t="s">
        <v>3734</v>
      </c>
      <c r="B2693" s="2" t="s">
        <v>637</v>
      </c>
      <c r="C2693" s="2">
        <v>52</v>
      </c>
      <c r="D2693" s="2">
        <v>0.8832000000000001</v>
      </c>
      <c r="E2693" s="2" t="str">
        <f>VLOOKUP(A2693, Sheet3!$J$1:$K$3273, 2, FALSE)</f>
        <v>Rural</v>
      </c>
    </row>
    <row r="2694" spans="1:5" x14ac:dyDescent="0.25">
      <c r="A2694" s="2" t="s">
        <v>1593</v>
      </c>
      <c r="B2694" s="2" t="s">
        <v>505</v>
      </c>
      <c r="C2694" s="2">
        <v>45820</v>
      </c>
      <c r="D2694" s="2">
        <v>0.89590000000000003</v>
      </c>
      <c r="E2694" s="2" t="str">
        <f>VLOOKUP(A2694, Sheet3!$J$1:$K$3273, 2, FALSE)</f>
        <v>Urban</v>
      </c>
    </row>
    <row r="2695" spans="1:5" x14ac:dyDescent="0.25">
      <c r="A2695" s="2" t="s">
        <v>479</v>
      </c>
      <c r="B2695" s="2" t="s">
        <v>479</v>
      </c>
      <c r="C2695" s="2">
        <v>43100</v>
      </c>
      <c r="D2695" s="2">
        <v>0.93820000000000003</v>
      </c>
      <c r="E2695" s="2" t="str">
        <f>VLOOKUP(A2695, Sheet3!$J$1:$K$3273, 2, FALSE)</f>
        <v>Urban</v>
      </c>
    </row>
    <row r="2696" spans="1:5" x14ac:dyDescent="0.25">
      <c r="A2696" s="2" t="s">
        <v>695</v>
      </c>
      <c r="B2696" s="2" t="s">
        <v>175</v>
      </c>
      <c r="C2696" s="2">
        <v>13820</v>
      </c>
      <c r="D2696" s="2">
        <v>0.78320000000000001</v>
      </c>
      <c r="E2696" s="2" t="str">
        <f>VLOOKUP(A2696, Sheet3!$J$1:$K$3273, 2, FALSE)</f>
        <v>Urban</v>
      </c>
    </row>
    <row r="2697" spans="1:5" x14ac:dyDescent="0.25">
      <c r="A2697" s="2" t="s">
        <v>1488</v>
      </c>
      <c r="B2697" s="2" t="s">
        <v>602</v>
      </c>
      <c r="C2697" s="2">
        <v>16</v>
      </c>
      <c r="D2697" s="2">
        <v>0.84020000000000006</v>
      </c>
      <c r="E2697" s="2" t="str">
        <f>VLOOKUP(A2697, Sheet3!$J$1:$K$3273, 2, FALSE)</f>
        <v>Rural</v>
      </c>
    </row>
    <row r="2698" spans="1:5" x14ac:dyDescent="0.25">
      <c r="A2698" s="2" t="s">
        <v>1299</v>
      </c>
      <c r="B2698" s="2" t="s">
        <v>600</v>
      </c>
      <c r="C2698" s="2">
        <v>14</v>
      </c>
      <c r="D2698" s="2">
        <v>0.82420000000000004</v>
      </c>
      <c r="E2698" s="2" t="str">
        <f>VLOOKUP(A2698, Sheet3!$J$1:$K$3273, 2, FALSE)</f>
        <v>Rural</v>
      </c>
    </row>
    <row r="2699" spans="1:5" x14ac:dyDescent="0.25">
      <c r="A2699" s="2" t="s">
        <v>1387</v>
      </c>
      <c r="B2699" s="2" t="s">
        <v>310</v>
      </c>
      <c r="C2699" s="2">
        <v>26900</v>
      </c>
      <c r="D2699" s="2">
        <v>1.0105999999999999</v>
      </c>
      <c r="E2699" s="2" t="str">
        <f>VLOOKUP(A2699, Sheet3!$J$1:$K$3273, 2, FALSE)</f>
        <v>Urban</v>
      </c>
    </row>
    <row r="2700" spans="1:5" x14ac:dyDescent="0.25">
      <c r="A2700" s="2" t="s">
        <v>1714</v>
      </c>
      <c r="B2700" s="2" t="s">
        <v>359</v>
      </c>
      <c r="C2700" s="2">
        <v>31140</v>
      </c>
      <c r="D2700" s="2">
        <v>0.88440000000000007</v>
      </c>
      <c r="E2700" s="2" t="str">
        <f>VLOOKUP(A2700, Sheet3!$J$1:$K$3273, 2, FALSE)</f>
        <v>Urban</v>
      </c>
    </row>
    <row r="2701" spans="1:5" x14ac:dyDescent="0.25">
      <c r="A2701" s="2" t="s">
        <v>2192</v>
      </c>
      <c r="B2701" s="2" t="s">
        <v>612</v>
      </c>
      <c r="C2701" s="2">
        <v>26</v>
      </c>
      <c r="D2701" s="2">
        <v>0.78550000000000009</v>
      </c>
      <c r="E2701" s="2" t="str">
        <f>VLOOKUP(A2701, Sheet3!$J$1:$K$3273, 2, FALSE)</f>
        <v>Rural</v>
      </c>
    </row>
    <row r="2702" spans="1:5" x14ac:dyDescent="0.25">
      <c r="A2702" s="2" t="s">
        <v>2719</v>
      </c>
      <c r="B2702" s="2" t="s">
        <v>622</v>
      </c>
      <c r="C2702" s="2">
        <v>36</v>
      </c>
      <c r="D2702" s="2">
        <v>0.81040000000000001</v>
      </c>
      <c r="E2702" s="2" t="str">
        <f>VLOOKUP(A2702, Sheet3!$J$1:$K$3273, 2, FALSE)</f>
        <v>Rural</v>
      </c>
    </row>
    <row r="2703" spans="1:5" x14ac:dyDescent="0.25">
      <c r="A2703" s="2" t="s">
        <v>3174</v>
      </c>
      <c r="B2703" s="2" t="s">
        <v>371</v>
      </c>
      <c r="C2703" s="2">
        <v>32820</v>
      </c>
      <c r="D2703" s="2">
        <v>0.87530000000000008</v>
      </c>
      <c r="E2703" s="2" t="str">
        <f>VLOOKUP(A2703, Sheet3!$J$1:$K$3273, 2, FALSE)</f>
        <v>Urban</v>
      </c>
    </row>
    <row r="2704" spans="1:5" x14ac:dyDescent="0.25">
      <c r="A2704" s="2" t="s">
        <v>3397</v>
      </c>
      <c r="B2704" s="2" t="s">
        <v>631</v>
      </c>
      <c r="C2704" s="2">
        <v>45</v>
      </c>
      <c r="D2704" s="2">
        <v>0.81310000000000004</v>
      </c>
      <c r="E2704" s="2" t="str">
        <f>VLOOKUP(A2704, Sheet3!$J$1:$K$3273, 2, FALSE)</f>
        <v>Rural</v>
      </c>
    </row>
    <row r="2705" spans="1:5" x14ac:dyDescent="0.25">
      <c r="A2705" s="2" t="s">
        <v>3572</v>
      </c>
      <c r="B2705" s="2" t="s">
        <v>634</v>
      </c>
      <c r="C2705" s="2">
        <v>49</v>
      </c>
      <c r="D2705" s="2">
        <v>0.76690000000000003</v>
      </c>
      <c r="E2705" s="2" t="str">
        <f>VLOOKUP(A2705, Sheet3!$J$1:$K$3273, 2, FALSE)</f>
        <v>Rural</v>
      </c>
    </row>
    <row r="2706" spans="1:5" x14ac:dyDescent="0.25">
      <c r="A2706" s="2" t="s">
        <v>1993</v>
      </c>
      <c r="B2706" s="2" t="s">
        <v>378</v>
      </c>
      <c r="C2706" s="2">
        <v>33460</v>
      </c>
      <c r="D2706" s="2">
        <v>1.1356000000000002</v>
      </c>
      <c r="E2706" s="2" t="str">
        <f>VLOOKUP(A2706, Sheet3!$J$1:$K$3273, 2, FALSE)</f>
        <v>Urban</v>
      </c>
    </row>
    <row r="2707" spans="1:5" x14ac:dyDescent="0.25">
      <c r="A2707" s="2" t="s">
        <v>1594</v>
      </c>
      <c r="B2707" s="2" t="s">
        <v>603</v>
      </c>
      <c r="C2707" s="2">
        <v>17</v>
      </c>
      <c r="D2707" s="2">
        <v>0.76670000000000005</v>
      </c>
      <c r="E2707" s="2" t="str">
        <f>VLOOKUP(A2707, Sheet3!$J$1:$K$3273, 2, FALSE)</f>
        <v>Rural</v>
      </c>
    </row>
    <row r="2708" spans="1:5" x14ac:dyDescent="0.25">
      <c r="A2708" s="2" t="s">
        <v>2249</v>
      </c>
      <c r="B2708" s="2" t="s">
        <v>613</v>
      </c>
      <c r="C2708" s="2">
        <v>27</v>
      </c>
      <c r="D2708" s="2">
        <v>0.86920000000000008</v>
      </c>
      <c r="E2708" s="2" t="str">
        <f>VLOOKUP(A2708, Sheet3!$J$1:$K$3273, 2, FALSE)</f>
        <v>Rural</v>
      </c>
    </row>
    <row r="2709" spans="1:5" x14ac:dyDescent="0.25">
      <c r="A2709" s="2" t="s">
        <v>2633</v>
      </c>
      <c r="B2709" s="2" t="s">
        <v>621</v>
      </c>
      <c r="C2709" s="2">
        <v>35</v>
      </c>
      <c r="D2709" s="2">
        <v>0.85040000000000004</v>
      </c>
      <c r="E2709" s="2" t="str">
        <f>VLOOKUP(A2709, Sheet3!$J$1:$K$3273, 2, FALSE)</f>
        <v>Rural</v>
      </c>
    </row>
    <row r="2710" spans="1:5" x14ac:dyDescent="0.25">
      <c r="A2710" s="2" t="s">
        <v>2339</v>
      </c>
      <c r="B2710" s="2" t="s">
        <v>614</v>
      </c>
      <c r="C2710" s="2">
        <v>28</v>
      </c>
      <c r="D2710" s="2">
        <v>0.89340000000000008</v>
      </c>
      <c r="E2710" s="2" t="str">
        <f>VLOOKUP(A2710, Sheet3!$J$1:$K$3273, 2, FALSE)</f>
        <v>Rural</v>
      </c>
    </row>
    <row r="2711" spans="1:5" x14ac:dyDescent="0.25">
      <c r="A2711" s="2" t="s">
        <v>3763</v>
      </c>
      <c r="B2711" s="2" t="s">
        <v>638</v>
      </c>
      <c r="C2711" s="2">
        <v>53</v>
      </c>
      <c r="D2711" s="2">
        <v>0.96020000000000005</v>
      </c>
      <c r="E2711" s="2" t="str">
        <f>VLOOKUP(A2711, Sheet3!$J$1:$K$3273, 2, FALSE)</f>
        <v>Rural</v>
      </c>
    </row>
    <row r="2712" spans="1:5" x14ac:dyDescent="0.25">
      <c r="A2712" s="2" t="s">
        <v>1595</v>
      </c>
      <c r="B2712" s="2" t="s">
        <v>603</v>
      </c>
      <c r="C2712" s="2">
        <v>17</v>
      </c>
      <c r="D2712" s="2">
        <v>0.76670000000000005</v>
      </c>
      <c r="E2712" s="2" t="str">
        <f>VLOOKUP(A2712, Sheet3!$J$1:$K$3273, 2, FALSE)</f>
        <v>Rural</v>
      </c>
    </row>
    <row r="2713" spans="1:5" x14ac:dyDescent="0.25">
      <c r="A2713" s="2" t="s">
        <v>2340</v>
      </c>
      <c r="B2713" s="2" t="s">
        <v>614</v>
      </c>
      <c r="C2713" s="2">
        <v>28</v>
      </c>
      <c r="D2713" s="2">
        <v>0.89340000000000008</v>
      </c>
      <c r="E2713" s="2" t="str">
        <f>VLOOKUP(A2713, Sheet3!$J$1:$K$3273, 2, FALSE)</f>
        <v>Rural</v>
      </c>
    </row>
    <row r="2714" spans="1:5" x14ac:dyDescent="0.25">
      <c r="A2714" s="2" t="s">
        <v>2836</v>
      </c>
      <c r="B2714" s="2" t="s">
        <v>624</v>
      </c>
      <c r="C2714" s="2">
        <v>38</v>
      </c>
      <c r="D2714" s="2">
        <v>1.0561</v>
      </c>
      <c r="E2714" s="2" t="str">
        <f>VLOOKUP(A2714, Sheet3!$J$1:$K$3273, 2, FALSE)</f>
        <v>Rural</v>
      </c>
    </row>
    <row r="2715" spans="1:5" x14ac:dyDescent="0.25">
      <c r="A2715" s="2" t="s">
        <v>3398</v>
      </c>
      <c r="B2715" s="2" t="s">
        <v>631</v>
      </c>
      <c r="C2715" s="2">
        <v>45</v>
      </c>
      <c r="D2715" s="2">
        <v>0.81310000000000004</v>
      </c>
      <c r="E2715" s="2" t="str">
        <f>VLOOKUP(A2715, Sheet3!$J$1:$K$3273, 2, FALSE)</f>
        <v>Rural</v>
      </c>
    </row>
    <row r="2716" spans="1:5" x14ac:dyDescent="0.25">
      <c r="A2716" s="2" t="s">
        <v>1917</v>
      </c>
      <c r="B2716" s="2" t="s">
        <v>609</v>
      </c>
      <c r="C2716" s="2">
        <v>23</v>
      </c>
      <c r="D2716" s="2">
        <v>0.83679999999999999</v>
      </c>
      <c r="E2716" s="2" t="str">
        <f>VLOOKUP(A2716, Sheet3!$J$1:$K$3273, 2, FALSE)</f>
        <v>Rural</v>
      </c>
    </row>
    <row r="2717" spans="1:5" x14ac:dyDescent="0.25">
      <c r="A2717" s="2" t="s">
        <v>1211</v>
      </c>
      <c r="B2717" s="2" t="s">
        <v>598</v>
      </c>
      <c r="C2717" s="2">
        <v>13</v>
      </c>
      <c r="D2717" s="2">
        <v>0.80090000000000006</v>
      </c>
      <c r="E2717" s="2" t="str">
        <f>VLOOKUP(A2717, Sheet3!$J$1:$K$3273, 2, FALSE)</f>
        <v>Rural</v>
      </c>
    </row>
    <row r="2718" spans="1:5" x14ac:dyDescent="0.25">
      <c r="A2718" s="2" t="s">
        <v>1994</v>
      </c>
      <c r="B2718" s="2" t="s">
        <v>378</v>
      </c>
      <c r="C2718" s="2">
        <v>33460</v>
      </c>
      <c r="D2718" s="2">
        <v>1.1356000000000002</v>
      </c>
      <c r="E2718" s="2" t="str">
        <f>VLOOKUP(A2718, Sheet3!$J$1:$K$3273, 2, FALSE)</f>
        <v>Urban</v>
      </c>
    </row>
    <row r="2719" spans="1:5" x14ac:dyDescent="0.25">
      <c r="A2719" s="2" t="s">
        <v>854</v>
      </c>
      <c r="B2719" s="2" t="s">
        <v>591</v>
      </c>
      <c r="C2719" s="2">
        <v>5</v>
      </c>
      <c r="D2719" s="2">
        <v>1.2890000000000001</v>
      </c>
      <c r="E2719" s="2" t="str">
        <f>VLOOKUP(A2719, Sheet3!$J$1:$K$3273, 2, FALSE)</f>
        <v>Rural</v>
      </c>
    </row>
    <row r="2720" spans="1:5" x14ac:dyDescent="0.25">
      <c r="A2720" s="2" t="s">
        <v>2424</v>
      </c>
      <c r="B2720" s="2" t="s">
        <v>618</v>
      </c>
      <c r="C2720" s="2">
        <v>32</v>
      </c>
      <c r="D2720" s="2">
        <v>0.87709999999999999</v>
      </c>
      <c r="E2720" s="2" t="str">
        <f>VLOOKUP(A2720, Sheet3!$J$1:$K$3273, 2, FALSE)</f>
        <v>Rural</v>
      </c>
    </row>
    <row r="2721" spans="1:5" x14ac:dyDescent="0.25">
      <c r="A2721" s="2" t="s">
        <v>2250</v>
      </c>
      <c r="B2721" s="2" t="s">
        <v>613</v>
      </c>
      <c r="C2721" s="2">
        <v>27</v>
      </c>
      <c r="D2721" s="2">
        <v>0.86920000000000008</v>
      </c>
      <c r="E2721" s="2" t="str">
        <f>VLOOKUP(A2721, Sheet3!$J$1:$K$3273, 2, FALSE)</f>
        <v>Rural</v>
      </c>
    </row>
    <row r="2722" spans="1:5" x14ac:dyDescent="0.25">
      <c r="A2722" s="2" t="s">
        <v>1715</v>
      </c>
      <c r="B2722" s="2" t="s">
        <v>604</v>
      </c>
      <c r="C2722" s="2">
        <v>18</v>
      </c>
      <c r="D2722" s="2">
        <v>0.79810000000000003</v>
      </c>
      <c r="E2722" s="2" t="str">
        <f>VLOOKUP(A2722, Sheet3!$J$1:$K$3273, 2, FALSE)</f>
        <v>Rural</v>
      </c>
    </row>
    <row r="2723" spans="1:5" x14ac:dyDescent="0.25">
      <c r="A2723" s="2" t="s">
        <v>2072</v>
      </c>
      <c r="B2723" s="2" t="s">
        <v>314</v>
      </c>
      <c r="C2723" s="2">
        <v>27140</v>
      </c>
      <c r="D2723" s="2">
        <v>0.81220000000000003</v>
      </c>
      <c r="E2723" s="2" t="str">
        <f>VLOOKUP(A2723, Sheet3!$J$1:$K$3273, 2, FALSE)</f>
        <v>Urban</v>
      </c>
    </row>
    <row r="2724" spans="1:5" x14ac:dyDescent="0.25">
      <c r="A2724" s="2" t="s">
        <v>1489</v>
      </c>
      <c r="B2724" s="2" t="s">
        <v>602</v>
      </c>
      <c r="C2724" s="2">
        <v>16</v>
      </c>
      <c r="D2724" s="2">
        <v>0.84020000000000006</v>
      </c>
      <c r="E2724" s="2" t="str">
        <f>VLOOKUP(A2724, Sheet3!$J$1:$K$3273, 2, FALSE)</f>
        <v>Rural</v>
      </c>
    </row>
    <row r="2725" spans="1:5" x14ac:dyDescent="0.25">
      <c r="A2725" s="2" t="s">
        <v>2634</v>
      </c>
      <c r="B2725" s="2" t="s">
        <v>176</v>
      </c>
      <c r="C2725" s="2">
        <v>13900</v>
      </c>
      <c r="D2725" s="2">
        <v>0.86470000000000002</v>
      </c>
      <c r="E2725" s="2" t="str">
        <f>VLOOKUP(A2725, Sheet3!$J$1:$K$3273, 2, FALSE)</f>
        <v>Urban</v>
      </c>
    </row>
    <row r="2726" spans="1:5" x14ac:dyDescent="0.25">
      <c r="A2726" s="2" t="s">
        <v>2341</v>
      </c>
      <c r="B2726" s="2" t="s">
        <v>614</v>
      </c>
      <c r="C2726" s="2">
        <v>28</v>
      </c>
      <c r="D2726" s="2">
        <v>0.89340000000000008</v>
      </c>
      <c r="E2726" s="2" t="str">
        <f>VLOOKUP(A2726, Sheet3!$J$1:$K$3273, 2, FALSE)</f>
        <v>Rural</v>
      </c>
    </row>
    <row r="2727" spans="1:5" x14ac:dyDescent="0.25">
      <c r="A2727" s="2" t="s">
        <v>855</v>
      </c>
      <c r="B2727" s="2" t="s">
        <v>591</v>
      </c>
      <c r="C2727" s="2">
        <v>5</v>
      </c>
      <c r="D2727" s="2">
        <v>1.2890000000000001</v>
      </c>
      <c r="E2727" s="2" t="str">
        <f>VLOOKUP(A2727, Sheet3!$J$1:$K$3273, 2, FALSE)</f>
        <v>Rural</v>
      </c>
    </row>
    <row r="2728" spans="1:5" x14ac:dyDescent="0.25">
      <c r="A2728" s="2" t="s">
        <v>555</v>
      </c>
      <c r="B2728" s="2" t="s">
        <v>588</v>
      </c>
      <c r="C2728" s="2">
        <v>2</v>
      </c>
      <c r="D2728" s="2">
        <v>1.2688000000000001</v>
      </c>
      <c r="E2728" s="2" t="str">
        <f>VLOOKUP(A2728, Sheet3!$J$1:$K$3273, 2, FALSE)</f>
        <v>Rural</v>
      </c>
    </row>
    <row r="2729" spans="1:5" x14ac:dyDescent="0.25">
      <c r="A2729" s="2" t="s">
        <v>3614</v>
      </c>
      <c r="B2729" s="2" t="s">
        <v>388</v>
      </c>
      <c r="C2729" s="2">
        <v>34580</v>
      </c>
      <c r="D2729" s="2">
        <v>0.96060000000000001</v>
      </c>
      <c r="E2729" s="2" t="str">
        <f>VLOOKUP(A2729, Sheet3!$J$1:$K$3273, 2, FALSE)</f>
        <v>Urban</v>
      </c>
    </row>
    <row r="2730" spans="1:5" x14ac:dyDescent="0.25">
      <c r="A2730" s="2" t="s">
        <v>719</v>
      </c>
      <c r="B2730" s="2" t="s">
        <v>588</v>
      </c>
      <c r="C2730" s="2">
        <v>2</v>
      </c>
      <c r="D2730" s="2">
        <v>1.2688000000000001</v>
      </c>
      <c r="E2730" s="2" t="str">
        <f>VLOOKUP(A2730, Sheet3!$J$1:$K$3273, 2, FALSE)</f>
        <v>Rural</v>
      </c>
    </row>
    <row r="2731" spans="1:5" x14ac:dyDescent="0.25">
      <c r="A2731" s="2" t="s">
        <v>3615</v>
      </c>
      <c r="B2731" s="2" t="s">
        <v>429</v>
      </c>
      <c r="C2731" s="2">
        <v>38900</v>
      </c>
      <c r="D2731" s="2">
        <v>1.1921000000000002</v>
      </c>
      <c r="E2731" s="2" t="str">
        <f>VLOOKUP(A2731, Sheet3!$J$1:$K$3273, 2, FALSE)</f>
        <v>Urban</v>
      </c>
    </row>
    <row r="2732" spans="1:5" x14ac:dyDescent="0.25">
      <c r="A2732" s="2" t="s">
        <v>2635</v>
      </c>
      <c r="B2732" s="2" t="s">
        <v>621</v>
      </c>
      <c r="C2732" s="2">
        <v>35</v>
      </c>
      <c r="D2732" s="2">
        <v>0.85040000000000004</v>
      </c>
      <c r="E2732" s="2" t="str">
        <f>VLOOKUP(A2732, Sheet3!$J$1:$K$3273, 2, FALSE)</f>
        <v>Rural</v>
      </c>
    </row>
    <row r="2733" spans="1:5" x14ac:dyDescent="0.25">
      <c r="A2733" s="2" t="s">
        <v>1596</v>
      </c>
      <c r="B2733" s="2" t="s">
        <v>603</v>
      </c>
      <c r="C2733" s="2">
        <v>17</v>
      </c>
      <c r="D2733" s="2">
        <v>0.76670000000000005</v>
      </c>
      <c r="E2733" s="2" t="str">
        <f>VLOOKUP(A2733, Sheet3!$J$1:$K$3273, 2, FALSE)</f>
        <v>Rural</v>
      </c>
    </row>
    <row r="2734" spans="1:5" x14ac:dyDescent="0.25">
      <c r="A2734" s="2" t="s">
        <v>2073</v>
      </c>
      <c r="B2734" s="2" t="s">
        <v>611</v>
      </c>
      <c r="C2734" s="2">
        <v>25</v>
      </c>
      <c r="D2734" s="2">
        <v>0.74970000000000003</v>
      </c>
      <c r="E2734" s="2" t="str">
        <f>VLOOKUP(A2734, Sheet3!$J$1:$K$3273, 2, FALSE)</f>
        <v>Rural</v>
      </c>
    </row>
    <row r="2735" spans="1:5" x14ac:dyDescent="0.25">
      <c r="A2735" s="2" t="s">
        <v>3175</v>
      </c>
      <c r="B2735" s="2" t="s">
        <v>394</v>
      </c>
      <c r="C2735" s="2">
        <v>34980</v>
      </c>
      <c r="D2735" s="2">
        <v>0.8841</v>
      </c>
      <c r="E2735" s="2" t="str">
        <f>VLOOKUP(A2735, Sheet3!$J$1:$K$3273, 2, FALSE)</f>
        <v>Urban</v>
      </c>
    </row>
    <row r="2736" spans="1:5" x14ac:dyDescent="0.25">
      <c r="A2736" s="2" t="s">
        <v>3399</v>
      </c>
      <c r="B2736" s="2" t="s">
        <v>510</v>
      </c>
      <c r="C2736" s="2">
        <v>46340</v>
      </c>
      <c r="D2736" s="2">
        <v>0.82780000000000009</v>
      </c>
      <c r="E2736" s="2" t="str">
        <f>VLOOKUP(A2736, Sheet3!$J$1:$K$3273, 2, FALSE)</f>
        <v>Urban</v>
      </c>
    </row>
    <row r="2737" spans="1:5" x14ac:dyDescent="0.25">
      <c r="A2737" s="2" t="s">
        <v>3573</v>
      </c>
      <c r="B2737" s="2" t="s">
        <v>634</v>
      </c>
      <c r="C2737" s="2">
        <v>49</v>
      </c>
      <c r="D2737" s="2">
        <v>0.76690000000000003</v>
      </c>
      <c r="E2737" s="2" t="str">
        <f>VLOOKUP(A2737, Sheet3!$J$1:$K$3273, 2, FALSE)</f>
        <v>Rural</v>
      </c>
    </row>
    <row r="2738" spans="1:5" x14ac:dyDescent="0.25">
      <c r="A2738" s="2" t="s">
        <v>3616</v>
      </c>
      <c r="B2738" s="2" t="s">
        <v>476</v>
      </c>
      <c r="C2738" s="2">
        <v>42644</v>
      </c>
      <c r="D2738" s="2">
        <v>1.1718</v>
      </c>
      <c r="E2738" s="2" t="str">
        <f>VLOOKUP(A2738, Sheet3!$J$1:$K$3273, 2, FALSE)</f>
        <v>Urban</v>
      </c>
    </row>
    <row r="2739" spans="1:5" x14ac:dyDescent="0.25">
      <c r="A2739" s="2" t="s">
        <v>2895</v>
      </c>
      <c r="B2739" s="2" t="s">
        <v>625</v>
      </c>
      <c r="C2739" s="2">
        <v>39</v>
      </c>
      <c r="D2739" s="2">
        <v>0.7984</v>
      </c>
      <c r="E2739" s="2" t="str">
        <f>VLOOKUP(A2739, Sheet3!$J$1:$K$3273, 2, FALSE)</f>
        <v>Rural</v>
      </c>
    </row>
    <row r="2740" spans="1:5" x14ac:dyDescent="0.25">
      <c r="A2740" s="2" t="s">
        <v>2425</v>
      </c>
      <c r="B2740" s="2" t="s">
        <v>618</v>
      </c>
      <c r="C2740" s="2">
        <v>32</v>
      </c>
      <c r="D2740" s="2">
        <v>0.87709999999999999</v>
      </c>
      <c r="E2740" s="2" t="str">
        <f>VLOOKUP(A2740, Sheet3!$J$1:$K$3273, 2, FALSE)</f>
        <v>Rural</v>
      </c>
    </row>
    <row r="2741" spans="1:5" x14ac:dyDescent="0.25">
      <c r="A2741" s="2" t="s">
        <v>856</v>
      </c>
      <c r="B2741" s="2" t="s">
        <v>514</v>
      </c>
      <c r="C2741" s="2">
        <v>46700</v>
      </c>
      <c r="D2741" s="2">
        <v>1.8629</v>
      </c>
      <c r="E2741" s="2" t="str">
        <f>VLOOKUP(A2741, Sheet3!$J$1:$K$3273, 2, FALSE)</f>
        <v>Urban</v>
      </c>
    </row>
    <row r="2742" spans="1:5" x14ac:dyDescent="0.25">
      <c r="A2742" s="2" t="s">
        <v>1826</v>
      </c>
      <c r="B2742" s="2" t="s">
        <v>459</v>
      </c>
      <c r="C2742" s="2">
        <v>41540</v>
      </c>
      <c r="D2742" s="2">
        <v>0.93300000000000005</v>
      </c>
      <c r="E2742" s="2" t="str">
        <f>VLOOKUP(A2742, Sheet3!$J$1:$K$3273, 2, FALSE)</f>
        <v>Urban</v>
      </c>
    </row>
    <row r="2743" spans="1:5" x14ac:dyDescent="0.25">
      <c r="A2743" s="2" t="s">
        <v>1804</v>
      </c>
      <c r="B2743" s="2" t="s">
        <v>606</v>
      </c>
      <c r="C2743" s="2">
        <v>20</v>
      </c>
      <c r="D2743" s="2">
        <v>0.84110000000000007</v>
      </c>
      <c r="E2743" s="2" t="str">
        <f>VLOOKUP(A2743, Sheet3!$J$1:$K$3273, 2, FALSE)</f>
        <v>Rural</v>
      </c>
    </row>
    <row r="2744" spans="1:5" x14ac:dyDescent="0.25">
      <c r="A2744" s="2" t="s">
        <v>2394</v>
      </c>
      <c r="B2744" s="2" t="s">
        <v>396</v>
      </c>
      <c r="C2744" s="2">
        <v>35084</v>
      </c>
      <c r="D2744" s="2">
        <v>1.1113</v>
      </c>
      <c r="E2744" s="2" t="str">
        <f>VLOOKUP(A2744, Sheet3!$J$1:$K$3273, 2, FALSE)</f>
        <v>Urban</v>
      </c>
    </row>
    <row r="2745" spans="1:5" x14ac:dyDescent="0.25">
      <c r="A2745" s="2" t="s">
        <v>2896</v>
      </c>
      <c r="B2745" s="2" t="s">
        <v>625</v>
      </c>
      <c r="C2745" s="2">
        <v>39</v>
      </c>
      <c r="D2745" s="2">
        <v>0.7984</v>
      </c>
      <c r="E2745" s="2" t="str">
        <f>VLOOKUP(A2745, Sheet3!$J$1:$K$3273, 2, FALSE)</f>
        <v>Rural</v>
      </c>
    </row>
    <row r="2746" spans="1:5" x14ac:dyDescent="0.25">
      <c r="A2746" s="2" t="s">
        <v>3400</v>
      </c>
      <c r="B2746" s="2" t="s">
        <v>271</v>
      </c>
      <c r="C2746" s="2">
        <v>23104</v>
      </c>
      <c r="D2746" s="2">
        <v>0.97920000000000007</v>
      </c>
      <c r="E2746" s="2" t="str">
        <f>VLOOKUP(A2746, Sheet3!$J$1:$K$3273, 2, FALSE)</f>
        <v>Urban</v>
      </c>
    </row>
    <row r="2747" spans="1:5" x14ac:dyDescent="0.25">
      <c r="A2747" s="2" t="s">
        <v>857</v>
      </c>
      <c r="B2747" s="2" t="s">
        <v>473</v>
      </c>
      <c r="C2747" s="2">
        <v>42220</v>
      </c>
      <c r="D2747" s="2">
        <v>1.7230000000000001</v>
      </c>
      <c r="E2747" s="2" t="str">
        <f>VLOOKUP(A2747, Sheet3!$J$1:$K$3273, 2, FALSE)</f>
        <v>Urban</v>
      </c>
    </row>
    <row r="2748" spans="1:5" x14ac:dyDescent="0.25">
      <c r="A2748" s="2" t="s">
        <v>3574</v>
      </c>
      <c r="B2748" s="2" t="s">
        <v>634</v>
      </c>
      <c r="C2748" s="2">
        <v>49</v>
      </c>
      <c r="D2748" s="2">
        <v>0.76690000000000003</v>
      </c>
      <c r="E2748" s="2" t="str">
        <f>VLOOKUP(A2748, Sheet3!$J$1:$K$3273, 2, FALSE)</f>
        <v>Rural</v>
      </c>
    </row>
    <row r="2749" spans="1:5" x14ac:dyDescent="0.25">
      <c r="A2749" s="2" t="s">
        <v>720</v>
      </c>
      <c r="B2749" s="2" t="s">
        <v>588</v>
      </c>
      <c r="C2749" s="2">
        <v>2</v>
      </c>
      <c r="D2749" s="2">
        <v>1.2688000000000001</v>
      </c>
      <c r="E2749" s="2" t="str">
        <f>VLOOKUP(A2749, Sheet3!$J$1:$K$3273, 2, FALSE)</f>
        <v>Rural</v>
      </c>
    </row>
    <row r="2750" spans="1:5" x14ac:dyDescent="0.25">
      <c r="A2750" s="2" t="s">
        <v>1133</v>
      </c>
      <c r="B2750" s="2" t="s">
        <v>157</v>
      </c>
      <c r="C2750" s="2">
        <v>12060</v>
      </c>
      <c r="D2750" s="2">
        <v>0.93710000000000004</v>
      </c>
      <c r="E2750" s="2" t="str">
        <f>VLOOKUP(A2750, Sheet3!$J$1:$K$3273, 2, FALSE)</f>
        <v>Urban</v>
      </c>
    </row>
    <row r="2751" spans="1:5" x14ac:dyDescent="0.25">
      <c r="A2751" s="2" t="s">
        <v>487</v>
      </c>
      <c r="B2751" s="2" t="s">
        <v>487</v>
      </c>
      <c r="C2751" s="2">
        <v>43900</v>
      </c>
      <c r="D2751" s="2">
        <v>0.85610000000000008</v>
      </c>
      <c r="E2751" s="2" t="str">
        <f>VLOOKUP(A2751, Sheet3!$J$1:$K$3273, 2, FALSE)</f>
        <v>Urban</v>
      </c>
    </row>
    <row r="2752" spans="1:5" x14ac:dyDescent="0.25">
      <c r="A2752" s="2" t="s">
        <v>1388</v>
      </c>
      <c r="B2752" s="2" t="s">
        <v>601</v>
      </c>
      <c r="C2752" s="2">
        <v>15</v>
      </c>
      <c r="D2752" s="2">
        <v>0.83190000000000008</v>
      </c>
      <c r="E2752" s="2" t="str">
        <f>VLOOKUP(A2752, Sheet3!$J$1:$K$3273, 2, FALSE)</f>
        <v>Rural</v>
      </c>
    </row>
    <row r="2753" spans="1:5" x14ac:dyDescent="0.25">
      <c r="A2753" s="2" t="s">
        <v>1716</v>
      </c>
      <c r="B2753" s="2" t="s">
        <v>359</v>
      </c>
      <c r="C2753" s="2">
        <v>31140</v>
      </c>
      <c r="D2753" s="2">
        <v>0.88440000000000007</v>
      </c>
      <c r="E2753" s="2" t="str">
        <f>VLOOKUP(A2753, Sheet3!$J$1:$K$3273, 2, FALSE)</f>
        <v>Urban</v>
      </c>
    </row>
    <row r="2754" spans="1:5" x14ac:dyDescent="0.25">
      <c r="A2754" s="2" t="s">
        <v>3087</v>
      </c>
      <c r="B2754" s="2" t="s">
        <v>629</v>
      </c>
      <c r="C2754" s="2">
        <v>43</v>
      </c>
      <c r="D2754" s="2">
        <v>0.78860000000000008</v>
      </c>
      <c r="E2754" s="2" t="str">
        <f>VLOOKUP(A2754, Sheet3!$J$1:$K$3273, 2, FALSE)</f>
        <v>Rural</v>
      </c>
    </row>
    <row r="2755" spans="1:5" x14ac:dyDescent="0.25">
      <c r="A2755" s="2" t="s">
        <v>3617</v>
      </c>
      <c r="B2755" s="2" t="s">
        <v>488</v>
      </c>
      <c r="C2755" s="2">
        <v>44060</v>
      </c>
      <c r="D2755" s="2">
        <v>1.1109</v>
      </c>
      <c r="E2755" s="2" t="str">
        <f>VLOOKUP(A2755, Sheet3!$J$1:$K$3273, 2, FALSE)</f>
        <v>Urban</v>
      </c>
    </row>
    <row r="2756" spans="1:5" x14ac:dyDescent="0.25">
      <c r="A2756" s="2" t="s">
        <v>3575</v>
      </c>
      <c r="B2756" s="2" t="s">
        <v>523</v>
      </c>
      <c r="C2756" s="2">
        <v>47894</v>
      </c>
      <c r="D2756" s="2">
        <v>1.0197000000000001</v>
      </c>
      <c r="E2756" s="2" t="str">
        <f>VLOOKUP(A2756, Sheet3!$J$1:$K$3273, 2, FALSE)</f>
        <v>Urban</v>
      </c>
    </row>
    <row r="2757" spans="1:5" x14ac:dyDescent="0.25">
      <c r="A2757" s="2" t="s">
        <v>1771</v>
      </c>
      <c r="B2757" s="2" t="s">
        <v>399</v>
      </c>
      <c r="C2757" s="2">
        <v>35380</v>
      </c>
      <c r="D2757" s="2">
        <v>0.82010000000000005</v>
      </c>
      <c r="E2757" s="2" t="str">
        <f>VLOOKUP(A2757, Sheet3!$J$1:$K$3273, 2, FALSE)</f>
        <v>Urban</v>
      </c>
    </row>
    <row r="2758" spans="1:5" x14ac:dyDescent="0.25">
      <c r="A2758" s="2" t="s">
        <v>1772</v>
      </c>
      <c r="B2758" s="2" t="s">
        <v>399</v>
      </c>
      <c r="C2758" s="2">
        <v>35380</v>
      </c>
      <c r="D2758" s="2">
        <v>0.82010000000000005</v>
      </c>
      <c r="E2758" s="2" t="str">
        <f>VLOOKUP(A2758, Sheet3!$J$1:$K$3273, 2, FALSE)</f>
        <v>Urban</v>
      </c>
    </row>
    <row r="2759" spans="1:5" x14ac:dyDescent="0.25">
      <c r="A2759" s="2" t="s">
        <v>2182</v>
      </c>
      <c r="B2759" s="2" t="s">
        <v>456</v>
      </c>
      <c r="C2759" s="2">
        <v>41180</v>
      </c>
      <c r="D2759" s="2">
        <v>0.93890000000000007</v>
      </c>
      <c r="E2759" s="2" t="str">
        <f>VLOOKUP(A2759, Sheet3!$J$1:$K$3273, 2, FALSE)</f>
        <v>Urban</v>
      </c>
    </row>
    <row r="2760" spans="1:5" x14ac:dyDescent="0.25">
      <c r="A2760" s="2" t="s">
        <v>694</v>
      </c>
      <c r="B2760" s="2" t="s">
        <v>175</v>
      </c>
      <c r="C2760" s="2">
        <v>13820</v>
      </c>
      <c r="D2760" s="2">
        <v>0.78320000000000001</v>
      </c>
      <c r="E2760" s="2" t="str">
        <f>VLOOKUP(A2760, Sheet3!$J$1:$K$3273, 2, FALSE)</f>
        <v>Urban</v>
      </c>
    </row>
    <row r="2761" spans="1:5" x14ac:dyDescent="0.25">
      <c r="A2761" s="2" t="s">
        <v>1294</v>
      </c>
      <c r="B2761" s="2" t="s">
        <v>456</v>
      </c>
      <c r="C2761" s="2">
        <v>41180</v>
      </c>
      <c r="D2761" s="2">
        <v>0.93890000000000007</v>
      </c>
      <c r="E2761" s="2" t="str">
        <f>VLOOKUP(A2761, Sheet3!$J$1:$K$3273, 2, FALSE)</f>
        <v>Urban</v>
      </c>
    </row>
    <row r="2762" spans="1:5" x14ac:dyDescent="0.25">
      <c r="A2762" s="2" t="s">
        <v>1913</v>
      </c>
      <c r="B2762" s="2" t="s">
        <v>522</v>
      </c>
      <c r="C2762" s="2">
        <v>47664</v>
      </c>
      <c r="D2762" s="2">
        <v>0.94700000000000006</v>
      </c>
      <c r="E2762" s="2" t="str">
        <f>VLOOKUP(A2762, Sheet3!$J$1:$K$3273, 2, FALSE)</f>
        <v>Urban</v>
      </c>
    </row>
    <row r="2763" spans="1:5" x14ac:dyDescent="0.25">
      <c r="A2763" s="2" t="s">
        <v>2183</v>
      </c>
      <c r="B2763" s="2" t="s">
        <v>612</v>
      </c>
      <c r="C2763" s="2">
        <v>26</v>
      </c>
      <c r="D2763" s="2">
        <v>0.78550000000000009</v>
      </c>
      <c r="E2763" s="2" t="str">
        <f>VLOOKUP(A2763, Sheet3!$J$1:$K$3273, 2, FALSE)</f>
        <v>Rural</v>
      </c>
    </row>
    <row r="2764" spans="1:5" x14ac:dyDescent="0.25">
      <c r="A2764" s="2" t="s">
        <v>3731</v>
      </c>
      <c r="B2764" s="2" t="s">
        <v>378</v>
      </c>
      <c r="C2764" s="2">
        <v>33460</v>
      </c>
      <c r="D2764" s="2">
        <v>1.1356000000000002</v>
      </c>
      <c r="E2764" s="2" t="str">
        <f>VLOOKUP(A2764, Sheet3!$J$1:$K$3273, 2, FALSE)</f>
        <v>Urban</v>
      </c>
    </row>
    <row r="2765" spans="1:5" x14ac:dyDescent="0.25">
      <c r="A2765" s="2" t="s">
        <v>799</v>
      </c>
      <c r="B2765" s="2" t="s">
        <v>590</v>
      </c>
      <c r="C2765" s="2">
        <v>4</v>
      </c>
      <c r="D2765" s="2">
        <v>0.7278</v>
      </c>
      <c r="E2765" s="2" t="str">
        <f>VLOOKUP(A2765, Sheet3!$J$1:$K$3273, 2, FALSE)</f>
        <v>Rural</v>
      </c>
    </row>
    <row r="2766" spans="1:5" x14ac:dyDescent="0.25">
      <c r="A2766" s="2" t="s">
        <v>2184</v>
      </c>
      <c r="B2766" s="2" t="s">
        <v>612</v>
      </c>
      <c r="C2766" s="2">
        <v>26</v>
      </c>
      <c r="D2766" s="2">
        <v>0.78550000000000009</v>
      </c>
      <c r="E2766" s="2" t="str">
        <f>VLOOKUP(A2766, Sheet3!$J$1:$K$3273, 2, FALSE)</f>
        <v>Rural</v>
      </c>
    </row>
    <row r="2767" spans="1:5" x14ac:dyDescent="0.25">
      <c r="A2767" s="2" t="s">
        <v>1773</v>
      </c>
      <c r="B2767" s="2" t="s">
        <v>166</v>
      </c>
      <c r="C2767" s="2">
        <v>12940</v>
      </c>
      <c r="D2767" s="2">
        <v>0.79880000000000007</v>
      </c>
      <c r="E2767" s="2" t="str">
        <f>VLOOKUP(A2767, Sheet3!$J$1:$K$3273, 2, FALSE)</f>
        <v>Urban</v>
      </c>
    </row>
    <row r="2768" spans="1:5" x14ac:dyDescent="0.25">
      <c r="A2768" s="2" t="s">
        <v>1774</v>
      </c>
      <c r="B2768" s="2" t="s">
        <v>399</v>
      </c>
      <c r="C2768" s="2">
        <v>35380</v>
      </c>
      <c r="D2768" s="2">
        <v>0.82010000000000005</v>
      </c>
      <c r="E2768" s="2" t="str">
        <f>VLOOKUP(A2768, Sheet3!$J$1:$K$3273, 2, FALSE)</f>
        <v>Urban</v>
      </c>
    </row>
    <row r="2769" spans="1:5" x14ac:dyDescent="0.25">
      <c r="A2769" s="2" t="s">
        <v>1775</v>
      </c>
      <c r="B2769" s="2" t="s">
        <v>399</v>
      </c>
      <c r="C2769" s="2">
        <v>35380</v>
      </c>
      <c r="D2769" s="2">
        <v>0.82010000000000005</v>
      </c>
      <c r="E2769" s="2" t="str">
        <f>VLOOKUP(A2769, Sheet3!$J$1:$K$3273, 2, FALSE)</f>
        <v>Urban</v>
      </c>
    </row>
    <row r="2770" spans="1:5" x14ac:dyDescent="0.25">
      <c r="A2770" s="2" t="s">
        <v>995</v>
      </c>
      <c r="B2770" s="2" t="s">
        <v>316</v>
      </c>
      <c r="C2770" s="2">
        <v>27260</v>
      </c>
      <c r="D2770" s="2">
        <v>0.87030000000000007</v>
      </c>
      <c r="E2770" s="2" t="str">
        <f>VLOOKUP(A2770, Sheet3!$J$1:$K$3273, 2, FALSE)</f>
        <v>Urban</v>
      </c>
    </row>
    <row r="2771" spans="1:5" x14ac:dyDescent="0.25">
      <c r="A2771" s="2" t="s">
        <v>1385</v>
      </c>
      <c r="B2771" s="2" t="s">
        <v>486</v>
      </c>
      <c r="C2771" s="2">
        <v>43780</v>
      </c>
      <c r="D2771" s="2">
        <v>0.92690000000000006</v>
      </c>
      <c r="E2771" s="2" t="str">
        <f>VLOOKUP(A2771, Sheet3!$J$1:$K$3273, 2, FALSE)</f>
        <v>Urban</v>
      </c>
    </row>
    <row r="2772" spans="1:5" x14ac:dyDescent="0.25">
      <c r="A2772" s="2" t="s">
        <v>1914</v>
      </c>
      <c r="B2772" s="2" t="s">
        <v>609</v>
      </c>
      <c r="C2772" s="2">
        <v>23</v>
      </c>
      <c r="D2772" s="2">
        <v>0.83679999999999999</v>
      </c>
      <c r="E2772" s="2" t="str">
        <f>VLOOKUP(A2772, Sheet3!$J$1:$K$3273, 2, FALSE)</f>
        <v>Rural</v>
      </c>
    </row>
    <row r="2773" spans="1:5" x14ac:dyDescent="0.25">
      <c r="A2773" s="2" t="s">
        <v>1776</v>
      </c>
      <c r="B2773" s="2" t="s">
        <v>605</v>
      </c>
      <c r="C2773" s="2">
        <v>19</v>
      </c>
      <c r="D2773" s="2">
        <v>0.6956</v>
      </c>
      <c r="E2773" s="2" t="str">
        <f>VLOOKUP(A2773, Sheet3!$J$1:$K$3273, 2, FALSE)</f>
        <v>Rural</v>
      </c>
    </row>
    <row r="2774" spans="1:5" x14ac:dyDescent="0.25">
      <c r="A2774" s="2" t="s">
        <v>2474</v>
      </c>
      <c r="B2774" s="2" t="s">
        <v>619</v>
      </c>
      <c r="C2774" s="2">
        <v>33</v>
      </c>
      <c r="D2774" s="2">
        <v>0.8448</v>
      </c>
      <c r="E2774" s="2" t="str">
        <f>VLOOKUP(A2774, Sheet3!$J$1:$K$3273, 2, FALSE)</f>
        <v>Rural</v>
      </c>
    </row>
    <row r="2775" spans="1:5" x14ac:dyDescent="0.25">
      <c r="A2775" s="2" t="s">
        <v>569</v>
      </c>
      <c r="B2775" s="2" t="s">
        <v>456</v>
      </c>
      <c r="C2775" s="2">
        <v>41180</v>
      </c>
      <c r="D2775" s="2">
        <v>0.93890000000000007</v>
      </c>
      <c r="E2775" s="2" t="str">
        <f>VLOOKUP(A2775, Sheet3!$J$1:$K$3273, 2, FALSE)</f>
        <v>Urban</v>
      </c>
    </row>
    <row r="2776" spans="1:5" x14ac:dyDescent="0.25">
      <c r="A2776" s="2" t="s">
        <v>1991</v>
      </c>
      <c r="B2776" s="2" t="s">
        <v>243</v>
      </c>
      <c r="C2776" s="2">
        <v>20260</v>
      </c>
      <c r="D2776" s="2">
        <v>0.96830000000000005</v>
      </c>
      <c r="E2776" s="2" t="str">
        <f>VLOOKUP(A2776, Sheet3!$J$1:$K$3273, 2, FALSE)</f>
        <v>Urban</v>
      </c>
    </row>
    <row r="2777" spans="1:5" x14ac:dyDescent="0.25">
      <c r="A2777" s="2" t="s">
        <v>2185</v>
      </c>
      <c r="B2777" s="2" t="s">
        <v>456</v>
      </c>
      <c r="C2777" s="2">
        <v>41180</v>
      </c>
      <c r="D2777" s="2">
        <v>0.93890000000000007</v>
      </c>
      <c r="E2777" s="2" t="str">
        <f>VLOOKUP(A2777, Sheet3!$J$1:$K$3273, 2, FALSE)</f>
        <v>Urban</v>
      </c>
    </row>
    <row r="2778" spans="1:5" x14ac:dyDescent="0.25">
      <c r="A2778" s="2" t="s">
        <v>996</v>
      </c>
      <c r="B2778" s="2" t="s">
        <v>430</v>
      </c>
      <c r="C2778" s="2">
        <v>38940</v>
      </c>
      <c r="D2778" s="2">
        <v>0.90680000000000005</v>
      </c>
      <c r="E2778" s="2" t="str">
        <f>VLOOKUP(A2778, Sheet3!$J$1:$K$3273, 2, FALSE)</f>
        <v>Urban</v>
      </c>
    </row>
    <row r="2779" spans="1:5" x14ac:dyDescent="0.25">
      <c r="A2779" s="2" t="s">
        <v>1777</v>
      </c>
      <c r="B2779" s="2" t="s">
        <v>335</v>
      </c>
      <c r="C2779" s="2">
        <v>29180</v>
      </c>
      <c r="D2779" s="2">
        <v>0.78339999999999999</v>
      </c>
      <c r="E2779" s="2" t="str">
        <f>VLOOKUP(A2779, Sheet3!$J$1:$K$3273, 2, FALSE)</f>
        <v>Urban</v>
      </c>
    </row>
    <row r="2780" spans="1:5" x14ac:dyDescent="0.25">
      <c r="A2780" s="2" t="s">
        <v>1778</v>
      </c>
      <c r="B2780" s="2" t="s">
        <v>605</v>
      </c>
      <c r="C2780" s="2">
        <v>19</v>
      </c>
      <c r="D2780" s="2">
        <v>0.6956</v>
      </c>
      <c r="E2780" s="2" t="str">
        <f>VLOOKUP(A2780, Sheet3!$J$1:$K$3273, 2, FALSE)</f>
        <v>Rural</v>
      </c>
    </row>
    <row r="2781" spans="1:5" x14ac:dyDescent="0.25">
      <c r="A2781" s="2" t="s">
        <v>1825</v>
      </c>
      <c r="B2781" s="2" t="s">
        <v>192</v>
      </c>
      <c r="C2781" s="2">
        <v>15680</v>
      </c>
      <c r="D2781" s="2">
        <v>0.95000000000000007</v>
      </c>
      <c r="E2781" s="2" t="str">
        <f>VLOOKUP(A2781, Sheet3!$J$1:$K$3273, 2, FALSE)</f>
        <v>Urban</v>
      </c>
    </row>
    <row r="2782" spans="1:5" x14ac:dyDescent="0.25">
      <c r="A2782" s="2" t="s">
        <v>1779</v>
      </c>
      <c r="B2782" s="2" t="s">
        <v>399</v>
      </c>
      <c r="C2782" s="2">
        <v>35380</v>
      </c>
      <c r="D2782" s="2">
        <v>0.82010000000000005</v>
      </c>
      <c r="E2782" s="2" t="str">
        <f>VLOOKUP(A2782, Sheet3!$J$1:$K$3273, 2, FALSE)</f>
        <v>Urban</v>
      </c>
    </row>
    <row r="2783" spans="1:5" x14ac:dyDescent="0.25">
      <c r="A2783" s="2" t="s">
        <v>1597</v>
      </c>
      <c r="B2783" s="2" t="s">
        <v>603</v>
      </c>
      <c r="C2783" s="2">
        <v>17</v>
      </c>
      <c r="D2783" s="2">
        <v>0.76670000000000005</v>
      </c>
      <c r="E2783" s="2" t="str">
        <f>VLOOKUP(A2783, Sheet3!$J$1:$K$3273, 2, FALSE)</f>
        <v>Rural</v>
      </c>
    </row>
    <row r="2784" spans="1:5" x14ac:dyDescent="0.25">
      <c r="A2784" s="2" t="s">
        <v>3576</v>
      </c>
      <c r="B2784" s="2" t="s">
        <v>523</v>
      </c>
      <c r="C2784" s="2">
        <v>47894</v>
      </c>
      <c r="D2784" s="2">
        <v>1.0197000000000001</v>
      </c>
      <c r="E2784" s="2" t="str">
        <f>VLOOKUP(A2784, Sheet3!$J$1:$K$3273, 2, FALSE)</f>
        <v>Urban</v>
      </c>
    </row>
    <row r="2785" spans="1:5" x14ac:dyDescent="0.25">
      <c r="A2785" s="2" t="s">
        <v>858</v>
      </c>
      <c r="B2785" s="2" t="s">
        <v>381</v>
      </c>
      <c r="C2785" s="2">
        <v>33700</v>
      </c>
      <c r="D2785" s="2">
        <v>1.3195000000000001</v>
      </c>
      <c r="E2785" s="2" t="str">
        <f>VLOOKUP(A2785, Sheet3!$J$1:$K$3273, 2, FALSE)</f>
        <v>Urban</v>
      </c>
    </row>
    <row r="2786" spans="1:5" x14ac:dyDescent="0.25">
      <c r="A2786" s="2" t="s">
        <v>3088</v>
      </c>
      <c r="B2786" s="2" t="s">
        <v>629</v>
      </c>
      <c r="C2786" s="2">
        <v>43</v>
      </c>
      <c r="D2786" s="2">
        <v>0.78860000000000008</v>
      </c>
      <c r="E2786" s="2" t="str">
        <f>VLOOKUP(A2786, Sheet3!$J$1:$K$3273, 2, FALSE)</f>
        <v>Rural</v>
      </c>
    </row>
    <row r="2787" spans="1:5" x14ac:dyDescent="0.25">
      <c r="A2787" s="2" t="s">
        <v>2575</v>
      </c>
      <c r="B2787" s="2" t="s">
        <v>206</v>
      </c>
      <c r="C2787" s="2">
        <v>16740</v>
      </c>
      <c r="D2787" s="2">
        <v>0.93620000000000003</v>
      </c>
      <c r="E2787" s="2" t="str">
        <f>VLOOKUP(A2787, Sheet3!$J$1:$K$3273, 2, FALSE)</f>
        <v>Urban</v>
      </c>
    </row>
    <row r="2788" spans="1:5" x14ac:dyDescent="0.25">
      <c r="A2788" s="2" t="s">
        <v>1598</v>
      </c>
      <c r="B2788" s="2" t="s">
        <v>603</v>
      </c>
      <c r="C2788" s="2">
        <v>17</v>
      </c>
      <c r="D2788" s="2">
        <v>0.76670000000000005</v>
      </c>
      <c r="E2788" s="2" t="str">
        <f>VLOOKUP(A2788, Sheet3!$J$1:$K$3273, 2, FALSE)</f>
        <v>Rural</v>
      </c>
    </row>
    <row r="2789" spans="1:5" x14ac:dyDescent="0.25">
      <c r="A2789" s="2" t="s">
        <v>2342</v>
      </c>
      <c r="B2789" s="2" t="s">
        <v>614</v>
      </c>
      <c r="C2789" s="2">
        <v>28</v>
      </c>
      <c r="D2789" s="2">
        <v>0.89340000000000008</v>
      </c>
      <c r="E2789" s="2" t="str">
        <f>VLOOKUP(A2789, Sheet3!$J$1:$K$3273, 2, FALSE)</f>
        <v>Rural</v>
      </c>
    </row>
    <row r="2790" spans="1:5" x14ac:dyDescent="0.25">
      <c r="A2790" s="2" t="s">
        <v>1300</v>
      </c>
      <c r="B2790" s="2" t="s">
        <v>420</v>
      </c>
      <c r="C2790" s="2">
        <v>37900</v>
      </c>
      <c r="D2790" s="2">
        <v>0.86040000000000005</v>
      </c>
      <c r="E2790" s="2" t="str">
        <f>VLOOKUP(A2790, Sheet3!$J$1:$K$3273, 2, FALSE)</f>
        <v>Urban</v>
      </c>
    </row>
    <row r="2791" spans="1:5" x14ac:dyDescent="0.25">
      <c r="A2791" s="2" t="s">
        <v>2636</v>
      </c>
      <c r="B2791" s="2" t="s">
        <v>621</v>
      </c>
      <c r="C2791" s="2">
        <v>35</v>
      </c>
      <c r="D2791" s="2">
        <v>0.85040000000000004</v>
      </c>
      <c r="E2791" s="2" t="str">
        <f>VLOOKUP(A2791, Sheet3!$J$1:$K$3273, 2, FALSE)</f>
        <v>Rural</v>
      </c>
    </row>
    <row r="2792" spans="1:5" x14ac:dyDescent="0.25">
      <c r="A2792" s="2" t="s">
        <v>2720</v>
      </c>
      <c r="B2792" s="2" t="s">
        <v>195</v>
      </c>
      <c r="C2792" s="2">
        <v>15940</v>
      </c>
      <c r="D2792" s="2">
        <v>0.82030000000000003</v>
      </c>
      <c r="E2792" s="2" t="str">
        <f>VLOOKUP(A2792, Sheet3!$J$1:$K$3273, 2, FALSE)</f>
        <v>Urban</v>
      </c>
    </row>
    <row r="2793" spans="1:5" x14ac:dyDescent="0.25">
      <c r="A2793" s="2" t="s">
        <v>1389</v>
      </c>
      <c r="B2793" s="2" t="s">
        <v>601</v>
      </c>
      <c r="C2793" s="2">
        <v>15</v>
      </c>
      <c r="D2793" s="2">
        <v>0.83190000000000008</v>
      </c>
      <c r="E2793" s="2" t="str">
        <f>VLOOKUP(A2793, Sheet3!$J$1:$K$3273, 2, FALSE)</f>
        <v>Rural</v>
      </c>
    </row>
    <row r="2794" spans="1:5" x14ac:dyDescent="0.25">
      <c r="A2794" s="2" t="s">
        <v>3401</v>
      </c>
      <c r="B2794" s="2" t="s">
        <v>631</v>
      </c>
      <c r="C2794" s="2">
        <v>45</v>
      </c>
      <c r="D2794" s="2">
        <v>0.81310000000000004</v>
      </c>
      <c r="E2794" s="2" t="str">
        <f>VLOOKUP(A2794, Sheet3!$J$1:$K$3273, 2, FALSE)</f>
        <v>Rural</v>
      </c>
    </row>
    <row r="2795" spans="1:5" x14ac:dyDescent="0.25">
      <c r="A2795" s="2" t="s">
        <v>570</v>
      </c>
      <c r="B2795" s="2" t="s">
        <v>494</v>
      </c>
      <c r="C2795" s="2">
        <v>44420</v>
      </c>
      <c r="D2795" s="2">
        <v>0.89090000000000003</v>
      </c>
      <c r="E2795" s="2" t="str">
        <f>VLOOKUP(A2795, Sheet3!$J$1:$K$3273, 2, FALSE)</f>
        <v>Urban</v>
      </c>
    </row>
    <row r="2796" spans="1:5" x14ac:dyDescent="0.25">
      <c r="A2796" s="2" t="s">
        <v>2186</v>
      </c>
      <c r="B2796" s="2" t="s">
        <v>612</v>
      </c>
      <c r="C2796" s="2">
        <v>26</v>
      </c>
      <c r="D2796" s="2">
        <v>0.78550000000000009</v>
      </c>
      <c r="E2796" s="2" t="str">
        <f>VLOOKUP(A2796, Sheet3!$J$1:$K$3273, 2, FALSE)</f>
        <v>Rural</v>
      </c>
    </row>
    <row r="2797" spans="1:5" x14ac:dyDescent="0.25">
      <c r="A2797" s="2" t="s">
        <v>1995</v>
      </c>
      <c r="B2797" s="2" t="s">
        <v>453</v>
      </c>
      <c r="C2797" s="2">
        <v>41060</v>
      </c>
      <c r="D2797" s="2">
        <v>0.94890000000000008</v>
      </c>
      <c r="E2797" s="2" t="str">
        <f>VLOOKUP(A2797, Sheet3!$J$1:$K$3273, 2, FALSE)</f>
        <v>Urban</v>
      </c>
    </row>
    <row r="2798" spans="1:5" x14ac:dyDescent="0.25">
      <c r="A2798" s="2" t="s">
        <v>1996</v>
      </c>
      <c r="B2798" s="2" t="s">
        <v>610</v>
      </c>
      <c r="C2798" s="2">
        <v>24</v>
      </c>
      <c r="D2798" s="2">
        <v>0.90450000000000008</v>
      </c>
      <c r="E2798" s="2" t="str">
        <f>VLOOKUP(A2798, Sheet3!$J$1:$K$3273, 2, FALSE)</f>
        <v>Rural</v>
      </c>
    </row>
    <row r="2799" spans="1:5" x14ac:dyDescent="0.25">
      <c r="A2799" s="2" t="s">
        <v>2637</v>
      </c>
      <c r="B2799" s="2" t="s">
        <v>621</v>
      </c>
      <c r="C2799" s="2">
        <v>35</v>
      </c>
      <c r="D2799" s="2">
        <v>0.85040000000000004</v>
      </c>
      <c r="E2799" s="2" t="str">
        <f>VLOOKUP(A2799, Sheet3!$J$1:$K$3273, 2, FALSE)</f>
        <v>Rural</v>
      </c>
    </row>
    <row r="2800" spans="1:5" x14ac:dyDescent="0.25">
      <c r="A2800" s="2" t="s">
        <v>1134</v>
      </c>
      <c r="B2800" s="2" t="s">
        <v>596</v>
      </c>
      <c r="C2800" s="2">
        <v>11</v>
      </c>
      <c r="D2800" s="2">
        <v>0.74040000000000006</v>
      </c>
      <c r="E2800" s="2" t="str">
        <f>VLOOKUP(A2800, Sheet3!$J$1:$K$3273, 2, FALSE)</f>
        <v>Rural</v>
      </c>
    </row>
    <row r="2801" spans="1:5" x14ac:dyDescent="0.25">
      <c r="A2801" s="2" t="s">
        <v>2801</v>
      </c>
      <c r="B2801" s="2" t="s">
        <v>623</v>
      </c>
      <c r="C2801" s="2">
        <v>37</v>
      </c>
      <c r="D2801" s="2">
        <v>0.77029999999999998</v>
      </c>
      <c r="E2801" s="2" t="str">
        <f>VLOOKUP(A2801, Sheet3!$J$1:$K$3273, 2, FALSE)</f>
        <v>Rural</v>
      </c>
    </row>
    <row r="2802" spans="1:5" x14ac:dyDescent="0.25">
      <c r="A2802" s="2" t="s">
        <v>3402</v>
      </c>
      <c r="B2802" s="2" t="s">
        <v>631</v>
      </c>
      <c r="C2802" s="2">
        <v>45</v>
      </c>
      <c r="D2802" s="2">
        <v>0.81310000000000004</v>
      </c>
      <c r="E2802" s="2" t="str">
        <f>VLOOKUP(A2802, Sheet3!$J$1:$K$3273, 2, FALSE)</f>
        <v>Rural</v>
      </c>
    </row>
    <row r="2803" spans="1:5" x14ac:dyDescent="0.25">
      <c r="A2803" s="2" t="s">
        <v>1301</v>
      </c>
      <c r="B2803" s="2" t="s">
        <v>600</v>
      </c>
      <c r="C2803" s="2">
        <v>14</v>
      </c>
      <c r="D2803" s="2">
        <v>0.82420000000000004</v>
      </c>
      <c r="E2803" s="2" t="str">
        <f>VLOOKUP(A2803, Sheet3!$J$1:$K$3273, 2, FALSE)</f>
        <v>Rural</v>
      </c>
    </row>
    <row r="2804" spans="1:5" x14ac:dyDescent="0.25">
      <c r="A2804" s="2" t="s">
        <v>3403</v>
      </c>
      <c r="B2804" s="2" t="s">
        <v>631</v>
      </c>
      <c r="C2804" s="2">
        <v>45</v>
      </c>
      <c r="D2804" s="2">
        <v>0.81310000000000004</v>
      </c>
      <c r="E2804" s="2" t="str">
        <f>VLOOKUP(A2804, Sheet3!$J$1:$K$3273, 2, FALSE)</f>
        <v>Rural</v>
      </c>
    </row>
    <row r="2805" spans="1:5" x14ac:dyDescent="0.25">
      <c r="A2805" s="2" t="s">
        <v>1390</v>
      </c>
      <c r="B2805" s="2" t="s">
        <v>601</v>
      </c>
      <c r="C2805" s="2">
        <v>15</v>
      </c>
      <c r="D2805" s="2">
        <v>0.83190000000000008</v>
      </c>
      <c r="E2805" s="2" t="str">
        <f>VLOOKUP(A2805, Sheet3!$J$1:$K$3273, 2, FALSE)</f>
        <v>Rural</v>
      </c>
    </row>
    <row r="2806" spans="1:5" x14ac:dyDescent="0.25">
      <c r="A2806" s="2" t="s">
        <v>2480</v>
      </c>
      <c r="B2806" s="2" t="s">
        <v>619</v>
      </c>
      <c r="C2806" s="2">
        <v>33</v>
      </c>
      <c r="D2806" s="2">
        <v>0.8448</v>
      </c>
      <c r="E2806" s="2" t="str">
        <f>VLOOKUP(A2806, Sheet3!$J$1:$K$3273, 2, FALSE)</f>
        <v>Rural</v>
      </c>
    </row>
    <row r="2807" spans="1:5" x14ac:dyDescent="0.25">
      <c r="A2807" s="2" t="s">
        <v>1599</v>
      </c>
      <c r="B2807" s="2" t="s">
        <v>603</v>
      </c>
      <c r="C2807" s="2">
        <v>17</v>
      </c>
      <c r="D2807" s="2">
        <v>0.76670000000000005</v>
      </c>
      <c r="E2807" s="2" t="str">
        <f>VLOOKUP(A2807, Sheet3!$J$1:$K$3273, 2, FALSE)</f>
        <v>Rural</v>
      </c>
    </row>
    <row r="2808" spans="1:5" x14ac:dyDescent="0.25">
      <c r="A2808" s="2" t="s">
        <v>1997</v>
      </c>
      <c r="B2808" s="2" t="s">
        <v>610</v>
      </c>
      <c r="C2808" s="2">
        <v>24</v>
      </c>
      <c r="D2808" s="2">
        <v>0.90450000000000008</v>
      </c>
      <c r="E2808" s="2" t="str">
        <f>VLOOKUP(A2808, Sheet3!$J$1:$K$3273, 2, FALSE)</f>
        <v>Rural</v>
      </c>
    </row>
    <row r="2809" spans="1:5" x14ac:dyDescent="0.25">
      <c r="A2809" s="2" t="s">
        <v>3618</v>
      </c>
      <c r="B2809" s="2" t="s">
        <v>488</v>
      </c>
      <c r="C2809" s="2">
        <v>44060</v>
      </c>
      <c r="D2809" s="2">
        <v>1.1109</v>
      </c>
      <c r="E2809" s="2" t="str">
        <f>VLOOKUP(A2809, Sheet3!$J$1:$K$3273, 2, FALSE)</f>
        <v>Urban</v>
      </c>
    </row>
    <row r="2810" spans="1:5" x14ac:dyDescent="0.25">
      <c r="A2810" s="2" t="s">
        <v>1135</v>
      </c>
      <c r="B2810" s="2" t="s">
        <v>596</v>
      </c>
      <c r="C2810" s="2">
        <v>11</v>
      </c>
      <c r="D2810" s="2">
        <v>0.74040000000000006</v>
      </c>
      <c r="E2810" s="2" t="str">
        <f>VLOOKUP(A2810, Sheet3!$J$1:$K$3273, 2, FALSE)</f>
        <v>Rural</v>
      </c>
    </row>
    <row r="2811" spans="1:5" x14ac:dyDescent="0.25">
      <c r="A2811" s="2" t="s">
        <v>3176</v>
      </c>
      <c r="B2811" s="2" t="s">
        <v>630</v>
      </c>
      <c r="C2811" s="2">
        <v>44</v>
      </c>
      <c r="D2811" s="2">
        <v>0.70760000000000001</v>
      </c>
      <c r="E2811" s="2" t="str">
        <f>VLOOKUP(A2811, Sheet3!$J$1:$K$3273, 2, FALSE)</f>
        <v>Rural</v>
      </c>
    </row>
    <row r="2812" spans="1:5" x14ac:dyDescent="0.25">
      <c r="A2812" s="2" t="s">
        <v>2251</v>
      </c>
      <c r="B2812" s="2" t="s">
        <v>613</v>
      </c>
      <c r="C2812" s="2">
        <v>27</v>
      </c>
      <c r="D2812" s="2">
        <v>0.86920000000000008</v>
      </c>
      <c r="E2812" s="2" t="str">
        <f>VLOOKUP(A2812, Sheet3!$J$1:$K$3273, 2, FALSE)</f>
        <v>Rural</v>
      </c>
    </row>
    <row r="2813" spans="1:5" x14ac:dyDescent="0.25">
      <c r="A2813" s="2" t="s">
        <v>2193</v>
      </c>
      <c r="B2813" s="2" t="s">
        <v>612</v>
      </c>
      <c r="C2813" s="2">
        <v>26</v>
      </c>
      <c r="D2813" s="2">
        <v>0.78550000000000009</v>
      </c>
      <c r="E2813" s="2" t="str">
        <f>VLOOKUP(A2813, Sheet3!$J$1:$K$3273, 2, FALSE)</f>
        <v>Rural</v>
      </c>
    </row>
    <row r="2814" spans="1:5" x14ac:dyDescent="0.25">
      <c r="A2814" s="2" t="s">
        <v>2576</v>
      </c>
      <c r="B2814" s="2" t="s">
        <v>537</v>
      </c>
      <c r="C2814" s="2">
        <v>49180</v>
      </c>
      <c r="D2814" s="2">
        <v>0.91239999999999999</v>
      </c>
      <c r="E2814" s="2" t="str">
        <f>VLOOKUP(A2814, Sheet3!$J$1:$K$3273, 2, FALSE)</f>
        <v>Urban</v>
      </c>
    </row>
    <row r="2815" spans="1:5" x14ac:dyDescent="0.25">
      <c r="A2815" s="2" t="s">
        <v>806</v>
      </c>
      <c r="B2815" s="2" t="s">
        <v>590</v>
      </c>
      <c r="C2815" s="2">
        <v>4</v>
      </c>
      <c r="D2815" s="2">
        <v>0.7278</v>
      </c>
      <c r="E2815" s="2" t="str">
        <f>VLOOKUP(A2815, Sheet3!$J$1:$K$3273, 2, FALSE)</f>
        <v>Rural</v>
      </c>
    </row>
    <row r="2816" spans="1:5" x14ac:dyDescent="0.25">
      <c r="A2816" s="2" t="s">
        <v>2194</v>
      </c>
      <c r="B2816" s="2" t="s">
        <v>612</v>
      </c>
      <c r="C2816" s="2">
        <v>26</v>
      </c>
      <c r="D2816" s="2">
        <v>0.78550000000000009</v>
      </c>
      <c r="E2816" s="2" t="str">
        <f>VLOOKUP(A2816, Sheet3!$J$1:$K$3273, 2, FALSE)</f>
        <v>Rural</v>
      </c>
    </row>
    <row r="2817" spans="1:5" x14ac:dyDescent="0.25">
      <c r="A2817" s="2" t="s">
        <v>2074</v>
      </c>
      <c r="B2817" s="2" t="s">
        <v>611</v>
      </c>
      <c r="C2817" s="2">
        <v>25</v>
      </c>
      <c r="D2817" s="2">
        <v>0.74970000000000003</v>
      </c>
      <c r="E2817" s="2" t="str">
        <f>VLOOKUP(A2817, Sheet3!$J$1:$K$3273, 2, FALSE)</f>
        <v>Rural</v>
      </c>
    </row>
    <row r="2818" spans="1:5" x14ac:dyDescent="0.25">
      <c r="A2818" s="2" t="s">
        <v>3404</v>
      </c>
      <c r="B2818" s="2" t="s">
        <v>631</v>
      </c>
      <c r="C2818" s="2">
        <v>45</v>
      </c>
      <c r="D2818" s="2">
        <v>0.81310000000000004</v>
      </c>
      <c r="E2818" s="2" t="str">
        <f>VLOOKUP(A2818, Sheet3!$J$1:$K$3273, 2, FALSE)</f>
        <v>Rural</v>
      </c>
    </row>
    <row r="2819" spans="1:5" x14ac:dyDescent="0.25">
      <c r="A2819" s="2" t="s">
        <v>2365</v>
      </c>
      <c r="B2819" s="2" t="s">
        <v>441</v>
      </c>
      <c r="C2819" s="2">
        <v>39900</v>
      </c>
      <c r="D2819" s="2">
        <v>0.92100000000000004</v>
      </c>
      <c r="E2819" s="2" t="str">
        <f>VLOOKUP(A2819, Sheet3!$J$1:$K$3273, 2, FALSE)</f>
        <v>Urban</v>
      </c>
    </row>
    <row r="2820" spans="1:5" x14ac:dyDescent="0.25">
      <c r="A2820" s="2" t="s">
        <v>1490</v>
      </c>
      <c r="B2820" s="2" t="s">
        <v>148</v>
      </c>
      <c r="C2820" s="2">
        <v>11180</v>
      </c>
      <c r="D2820" s="2">
        <v>0.91990000000000005</v>
      </c>
      <c r="E2820" s="2" t="str">
        <f>VLOOKUP(A2820, Sheet3!$J$1:$K$3273, 2, FALSE)</f>
        <v>Urban</v>
      </c>
    </row>
    <row r="2821" spans="1:5" x14ac:dyDescent="0.25">
      <c r="A2821" s="2" t="s">
        <v>2376</v>
      </c>
      <c r="B2821" s="2" t="s">
        <v>448</v>
      </c>
      <c r="C2821" s="2">
        <v>40484</v>
      </c>
      <c r="D2821" s="2">
        <v>1.0115000000000001</v>
      </c>
      <c r="E2821" s="2" t="str">
        <f>VLOOKUP(A2821, Sheet3!$J$1:$K$3273, 2, FALSE)</f>
        <v>Urban</v>
      </c>
    </row>
    <row r="2822" spans="1:5" x14ac:dyDescent="0.25">
      <c r="A2822" s="2" t="s">
        <v>2638</v>
      </c>
      <c r="B2822" s="2" t="s">
        <v>621</v>
      </c>
      <c r="C2822" s="2">
        <v>35</v>
      </c>
      <c r="D2822" s="2">
        <v>0.85040000000000004</v>
      </c>
      <c r="E2822" s="2" t="str">
        <f>VLOOKUP(A2822, Sheet3!$J$1:$K$3273, 2, FALSE)</f>
        <v>Rural</v>
      </c>
    </row>
    <row r="2823" spans="1:5" x14ac:dyDescent="0.25">
      <c r="A2823" s="2" t="s">
        <v>3764</v>
      </c>
      <c r="B2823" s="2" t="s">
        <v>638</v>
      </c>
      <c r="C2823" s="2">
        <v>53</v>
      </c>
      <c r="D2823" s="2">
        <v>0.96020000000000005</v>
      </c>
      <c r="E2823" s="2" t="str">
        <f>VLOOKUP(A2823, Sheet3!$J$1:$K$3273, 2, FALSE)</f>
        <v>Rural</v>
      </c>
    </row>
    <row r="2824" spans="1:5" x14ac:dyDescent="0.25">
      <c r="A2824" s="2" t="s">
        <v>577</v>
      </c>
      <c r="B2824" s="2" t="s">
        <v>517</v>
      </c>
      <c r="C2824" s="2">
        <v>47260</v>
      </c>
      <c r="D2824" s="2">
        <v>0.8841</v>
      </c>
      <c r="E2824" s="2" t="str">
        <f>VLOOKUP(A2824, Sheet3!$J$1:$K$3273, 2, FALSE)</f>
        <v>Urban</v>
      </c>
    </row>
    <row r="2825" spans="1:5" x14ac:dyDescent="0.25">
      <c r="A2825" s="2" t="s">
        <v>1843</v>
      </c>
      <c r="B2825" s="2" t="s">
        <v>182</v>
      </c>
      <c r="C2825" s="2">
        <v>14454</v>
      </c>
      <c r="D2825" s="2">
        <v>1.2426000000000001</v>
      </c>
      <c r="E2825" s="2" t="str">
        <f>VLOOKUP(A2825, Sheet3!$J$1:$K$3273, 2, FALSE)</f>
        <v>Urban</v>
      </c>
    </row>
    <row r="2826" spans="1:5" x14ac:dyDescent="0.25">
      <c r="A2826" s="2" t="s">
        <v>2481</v>
      </c>
      <c r="B2826" s="2" t="s">
        <v>395</v>
      </c>
      <c r="C2826" s="2">
        <v>35004</v>
      </c>
      <c r="D2826" s="2">
        <v>1.2874000000000001</v>
      </c>
      <c r="E2826" s="2" t="str">
        <f>VLOOKUP(A2826, Sheet3!$J$1:$K$3273, 2, FALSE)</f>
        <v>Urban</v>
      </c>
    </row>
    <row r="2827" spans="1:5" x14ac:dyDescent="0.25">
      <c r="A2827" s="2" t="s">
        <v>1391</v>
      </c>
      <c r="B2827" s="2" t="s">
        <v>501</v>
      </c>
      <c r="C2827" s="2">
        <v>45460</v>
      </c>
      <c r="D2827" s="2">
        <v>0.91970000000000007</v>
      </c>
      <c r="E2827" s="2" t="str">
        <f>VLOOKUP(A2827, Sheet3!$J$1:$K$3273, 2, FALSE)</f>
        <v>Urban</v>
      </c>
    </row>
    <row r="2828" spans="1:5" x14ac:dyDescent="0.25">
      <c r="A2828" s="2" t="s">
        <v>2195</v>
      </c>
      <c r="B2828" s="2" t="s">
        <v>612</v>
      </c>
      <c r="C2828" s="2">
        <v>26</v>
      </c>
      <c r="D2828" s="2">
        <v>0.78550000000000009</v>
      </c>
      <c r="E2828" s="2" t="str">
        <f>VLOOKUP(A2828, Sheet3!$J$1:$K$3273, 2, FALSE)</f>
        <v>Rural</v>
      </c>
    </row>
    <row r="2829" spans="1:5" x14ac:dyDescent="0.25">
      <c r="A2829" s="2" t="s">
        <v>2377</v>
      </c>
      <c r="B2829" s="2" t="s">
        <v>616</v>
      </c>
      <c r="C2829" s="2">
        <v>30</v>
      </c>
      <c r="D2829" s="2">
        <v>1.0057</v>
      </c>
      <c r="E2829" s="2" t="str">
        <f>VLOOKUP(A2829, Sheet3!$J$1:$K$3273, 2, FALSE)</f>
        <v>Rural</v>
      </c>
    </row>
    <row r="2830" spans="1:5" x14ac:dyDescent="0.25">
      <c r="A2830" s="2" t="s">
        <v>2482</v>
      </c>
      <c r="B2830" s="2" t="s">
        <v>619</v>
      </c>
      <c r="C2830" s="2">
        <v>33</v>
      </c>
      <c r="D2830" s="2">
        <v>0.8448</v>
      </c>
      <c r="E2830" s="2" t="str">
        <f>VLOOKUP(A2830, Sheet3!$J$1:$K$3273, 2, FALSE)</f>
        <v>Rural</v>
      </c>
    </row>
    <row r="2831" spans="1:5" x14ac:dyDescent="0.25">
      <c r="A2831" s="2" t="s">
        <v>2897</v>
      </c>
      <c r="B2831" s="2" t="s">
        <v>625</v>
      </c>
      <c r="C2831" s="2">
        <v>39</v>
      </c>
      <c r="D2831" s="2">
        <v>0.7984</v>
      </c>
      <c r="E2831" s="2" t="str">
        <f>VLOOKUP(A2831, Sheet3!$J$1:$K$3273, 2, FALSE)</f>
        <v>Rural</v>
      </c>
    </row>
    <row r="2832" spans="1:5" x14ac:dyDescent="0.25">
      <c r="A2832" s="2" t="s">
        <v>3177</v>
      </c>
      <c r="B2832" s="2" t="s">
        <v>330</v>
      </c>
      <c r="C2832" s="2">
        <v>28700</v>
      </c>
      <c r="D2832" s="2">
        <v>0.67190000000000005</v>
      </c>
      <c r="E2832" s="2" t="str">
        <f>VLOOKUP(A2832, Sheet3!$J$1:$K$3273, 2, FALSE)</f>
        <v>Urban</v>
      </c>
    </row>
    <row r="2833" spans="1:5" x14ac:dyDescent="0.25">
      <c r="A2833" s="2" t="s">
        <v>3089</v>
      </c>
      <c r="B2833" s="2" t="s">
        <v>629</v>
      </c>
      <c r="C2833" s="2">
        <v>43</v>
      </c>
      <c r="D2833" s="2">
        <v>0.78860000000000008</v>
      </c>
      <c r="E2833" s="2" t="str">
        <f>VLOOKUP(A2833, Sheet3!$J$1:$K$3273, 2, FALSE)</f>
        <v>Rural</v>
      </c>
    </row>
    <row r="2834" spans="1:5" x14ac:dyDescent="0.25">
      <c r="A2834" s="2" t="s">
        <v>3667</v>
      </c>
      <c r="B2834" s="2" t="s">
        <v>636</v>
      </c>
      <c r="C2834" s="2">
        <v>51</v>
      </c>
      <c r="D2834" s="2">
        <v>0.73</v>
      </c>
      <c r="E2834" s="2" t="str">
        <f>VLOOKUP(A2834, Sheet3!$J$1:$K$3273, 2, FALSE)</f>
        <v>Rural</v>
      </c>
    </row>
    <row r="2835" spans="1:5" x14ac:dyDescent="0.25">
      <c r="A2835" s="2" t="s">
        <v>923</v>
      </c>
      <c r="B2835" s="2" t="s">
        <v>592</v>
      </c>
      <c r="C2835" s="2">
        <v>6</v>
      </c>
      <c r="D2835" s="2">
        <v>1.0081</v>
      </c>
      <c r="E2835" s="2" t="str">
        <f>VLOOKUP(A2835, Sheet3!$J$1:$K$3273, 2, FALSE)</f>
        <v>Rural</v>
      </c>
    </row>
    <row r="2836" spans="1:5" x14ac:dyDescent="0.25">
      <c r="A2836" s="2" t="s">
        <v>2721</v>
      </c>
      <c r="B2836" s="2" t="s">
        <v>139</v>
      </c>
      <c r="C2836" s="2">
        <v>10420</v>
      </c>
      <c r="D2836" s="2">
        <v>0.83320000000000005</v>
      </c>
      <c r="E2836" s="2" t="str">
        <f>VLOOKUP(A2836, Sheet3!$J$1:$K$3273, 2, FALSE)</f>
        <v>Urban</v>
      </c>
    </row>
    <row r="2837" spans="1:5" x14ac:dyDescent="0.25">
      <c r="A2837" s="2" t="s">
        <v>3461</v>
      </c>
      <c r="B2837" s="2" t="s">
        <v>632</v>
      </c>
      <c r="C2837" s="2">
        <v>46</v>
      </c>
      <c r="D2837" s="2">
        <v>0.88960000000000006</v>
      </c>
      <c r="E2837" s="2" t="str">
        <f>VLOOKUP(A2837, Sheet3!$J$1:$K$3273, 2, FALSE)</f>
        <v>Rural</v>
      </c>
    </row>
    <row r="2838" spans="1:5" x14ac:dyDescent="0.25">
      <c r="A2838" s="2" t="s">
        <v>1600</v>
      </c>
      <c r="B2838" s="2" t="s">
        <v>531</v>
      </c>
      <c r="C2838" s="2">
        <v>48620</v>
      </c>
      <c r="D2838" s="2">
        <v>0.85489999999999999</v>
      </c>
      <c r="E2838" s="2" t="str">
        <f>VLOOKUP(A2838, Sheet3!$J$1:$K$3273, 2, FALSE)</f>
        <v>Urban</v>
      </c>
    </row>
    <row r="2839" spans="1:5" x14ac:dyDescent="0.25">
      <c r="A2839" s="2" t="s">
        <v>3178</v>
      </c>
      <c r="B2839" s="2" t="s">
        <v>394</v>
      </c>
      <c r="C2839" s="2">
        <v>34980</v>
      </c>
      <c r="D2839" s="2">
        <v>0.8841</v>
      </c>
      <c r="E2839" s="2" t="str">
        <f>VLOOKUP(A2839, Sheet3!$J$1:$K$3273, 2, FALSE)</f>
        <v>Urban</v>
      </c>
    </row>
    <row r="2840" spans="1:5" x14ac:dyDescent="0.25">
      <c r="A2840" s="2" t="s">
        <v>696</v>
      </c>
      <c r="B2840" s="2" t="s">
        <v>587</v>
      </c>
      <c r="C2840" s="2">
        <v>1</v>
      </c>
      <c r="D2840" s="2">
        <v>0.66420000000000001</v>
      </c>
      <c r="E2840" s="2" t="str">
        <f>VLOOKUP(A2840, Sheet3!$J$1:$K$3273, 2, FALSE)</f>
        <v>Rural</v>
      </c>
    </row>
    <row r="2841" spans="1:5" x14ac:dyDescent="0.25">
      <c r="A2841" s="2" t="s">
        <v>1000</v>
      </c>
      <c r="B2841" s="2" t="s">
        <v>503</v>
      </c>
      <c r="C2841" s="2">
        <v>45540</v>
      </c>
      <c r="D2841" s="2">
        <v>0.81870000000000009</v>
      </c>
      <c r="E2841" s="2" t="str">
        <f>VLOOKUP(A2841, Sheet3!$J$1:$K$3273, 2, FALSE)</f>
        <v>Urban</v>
      </c>
    </row>
    <row r="2842" spans="1:5" x14ac:dyDescent="0.25">
      <c r="A2842" s="2" t="s">
        <v>1136</v>
      </c>
      <c r="B2842" s="2" t="s">
        <v>596</v>
      </c>
      <c r="C2842" s="2">
        <v>11</v>
      </c>
      <c r="D2842" s="2">
        <v>0.74040000000000006</v>
      </c>
      <c r="E2842" s="2" t="str">
        <f>VLOOKUP(A2842, Sheet3!$J$1:$K$3273, 2, FALSE)</f>
        <v>Rural</v>
      </c>
    </row>
    <row r="2843" spans="1:5" x14ac:dyDescent="0.25">
      <c r="A2843" s="2" t="s">
        <v>496</v>
      </c>
      <c r="B2843" s="2" t="s">
        <v>496</v>
      </c>
      <c r="C2843" s="2">
        <v>44940</v>
      </c>
      <c r="D2843" s="2">
        <v>0.65850000000000009</v>
      </c>
      <c r="E2843" s="2" t="str">
        <f>VLOOKUP(A2843, Sheet3!$J$1:$K$3273, 2, FALSE)</f>
        <v>Urban</v>
      </c>
    </row>
    <row r="2844" spans="1:5" x14ac:dyDescent="0.25">
      <c r="A2844" s="2" t="s">
        <v>2075</v>
      </c>
      <c r="B2844" s="2" t="s">
        <v>611</v>
      </c>
      <c r="C2844" s="2">
        <v>25</v>
      </c>
      <c r="D2844" s="2">
        <v>0.74970000000000003</v>
      </c>
      <c r="E2844" s="2" t="str">
        <f>VLOOKUP(A2844, Sheet3!$J$1:$K$3273, 2, FALSE)</f>
        <v>Rural</v>
      </c>
    </row>
    <row r="2845" spans="1:5" x14ac:dyDescent="0.25">
      <c r="A2845" s="2" t="s">
        <v>2577</v>
      </c>
      <c r="B2845" s="2" t="s">
        <v>620</v>
      </c>
      <c r="C2845" s="2">
        <v>34</v>
      </c>
      <c r="D2845" s="2">
        <v>0.77980000000000005</v>
      </c>
      <c r="E2845" s="2" t="str">
        <f>VLOOKUP(A2845, Sheet3!$J$1:$K$3273, 2, FALSE)</f>
        <v>Rural</v>
      </c>
    </row>
    <row r="2846" spans="1:5" x14ac:dyDescent="0.25">
      <c r="A2846" s="2" t="s">
        <v>3577</v>
      </c>
      <c r="B2846" s="2" t="s">
        <v>634</v>
      </c>
      <c r="C2846" s="2">
        <v>49</v>
      </c>
      <c r="D2846" s="2">
        <v>0.76690000000000003</v>
      </c>
      <c r="E2846" s="2" t="str">
        <f>VLOOKUP(A2846, Sheet3!$J$1:$K$3273, 2, FALSE)</f>
        <v>Rural</v>
      </c>
    </row>
    <row r="2847" spans="1:5" x14ac:dyDescent="0.25">
      <c r="A2847" s="2" t="s">
        <v>2898</v>
      </c>
      <c r="B2847" s="2" t="s">
        <v>625</v>
      </c>
      <c r="C2847" s="2">
        <v>39</v>
      </c>
      <c r="D2847" s="2">
        <v>0.7984</v>
      </c>
      <c r="E2847" s="2" t="str">
        <f>VLOOKUP(A2847, Sheet3!$J$1:$K$3273, 2, FALSE)</f>
        <v>Rural</v>
      </c>
    </row>
    <row r="2848" spans="1:5" x14ac:dyDescent="0.25">
      <c r="A2848" s="2" t="s">
        <v>939</v>
      </c>
      <c r="B2848" s="2" t="s">
        <v>459</v>
      </c>
      <c r="C2848" s="2">
        <v>41540</v>
      </c>
      <c r="D2848" s="2">
        <v>0.93300000000000005</v>
      </c>
      <c r="E2848" s="2" t="str">
        <f>VLOOKUP(A2848, Sheet3!$J$1:$K$3273, 2, FALSE)</f>
        <v>Urban</v>
      </c>
    </row>
    <row r="2849" spans="1:5" x14ac:dyDescent="0.25">
      <c r="A2849" s="2" t="s">
        <v>2395</v>
      </c>
      <c r="B2849" s="2" t="s">
        <v>396</v>
      </c>
      <c r="C2849" s="2">
        <v>35084</v>
      </c>
      <c r="D2849" s="2">
        <v>1.1113</v>
      </c>
      <c r="E2849" s="2" t="str">
        <f>VLOOKUP(A2849, Sheet3!$J$1:$K$3273, 2, FALSE)</f>
        <v>Urban</v>
      </c>
    </row>
    <row r="2850" spans="1:5" x14ac:dyDescent="0.25">
      <c r="A2850" s="2" t="s">
        <v>3578</v>
      </c>
      <c r="B2850" s="2" t="s">
        <v>442</v>
      </c>
      <c r="C2850" s="2">
        <v>40060</v>
      </c>
      <c r="D2850" s="2">
        <v>0.92280000000000006</v>
      </c>
      <c r="E2850" s="2" t="str">
        <f>VLOOKUP(A2850, Sheet3!$J$1:$K$3273, 2, FALSE)</f>
        <v>Urban</v>
      </c>
    </row>
    <row r="2851" spans="1:5" x14ac:dyDescent="0.25">
      <c r="A2851" s="2" t="s">
        <v>859</v>
      </c>
      <c r="B2851" s="2" t="s">
        <v>542</v>
      </c>
      <c r="C2851" s="2">
        <v>49700</v>
      </c>
      <c r="D2851" s="2">
        <v>1.3023</v>
      </c>
      <c r="E2851" s="2" t="str">
        <f>VLOOKUP(A2851, Sheet3!$J$1:$K$3273, 2, FALSE)</f>
        <v>Urban</v>
      </c>
    </row>
    <row r="2852" spans="1:5" x14ac:dyDescent="0.25">
      <c r="A2852" s="2" t="s">
        <v>3405</v>
      </c>
      <c r="B2852" s="2" t="s">
        <v>631</v>
      </c>
      <c r="C2852" s="2">
        <v>45</v>
      </c>
      <c r="D2852" s="2">
        <v>0.81310000000000004</v>
      </c>
      <c r="E2852" s="2" t="str">
        <f>VLOOKUP(A2852, Sheet3!$J$1:$K$3273, 2, FALSE)</f>
        <v>Rural</v>
      </c>
    </row>
    <row r="2853" spans="1:5" x14ac:dyDescent="0.25">
      <c r="A2853" s="2" t="s">
        <v>1001</v>
      </c>
      <c r="B2853" s="2" t="s">
        <v>595</v>
      </c>
      <c r="C2853" s="2">
        <v>10</v>
      </c>
      <c r="D2853" s="2">
        <v>0.81900000000000006</v>
      </c>
      <c r="E2853" s="2" t="str">
        <f>VLOOKUP(A2853, Sheet3!$J$1:$K$3273, 2, FALSE)</f>
        <v>Rural</v>
      </c>
    </row>
    <row r="2854" spans="1:5" x14ac:dyDescent="0.25">
      <c r="A2854" s="2" t="s">
        <v>2578</v>
      </c>
      <c r="B2854" s="2" t="s">
        <v>620</v>
      </c>
      <c r="C2854" s="2">
        <v>34</v>
      </c>
      <c r="D2854" s="2">
        <v>0.77980000000000005</v>
      </c>
      <c r="E2854" s="2" t="str">
        <f>VLOOKUP(A2854, Sheet3!$J$1:$K$3273, 2, FALSE)</f>
        <v>Rural</v>
      </c>
    </row>
    <row r="2855" spans="1:5" x14ac:dyDescent="0.25">
      <c r="A2855" s="2" t="s">
        <v>2252</v>
      </c>
      <c r="B2855" s="2" t="s">
        <v>613</v>
      </c>
      <c r="C2855" s="2">
        <v>27</v>
      </c>
      <c r="D2855" s="2">
        <v>0.86920000000000008</v>
      </c>
      <c r="E2855" s="2" t="str">
        <f>VLOOKUP(A2855, Sheet3!$J$1:$K$3273, 2, FALSE)</f>
        <v>Rural</v>
      </c>
    </row>
    <row r="2856" spans="1:5" x14ac:dyDescent="0.25">
      <c r="A2856" s="2" t="s">
        <v>3765</v>
      </c>
      <c r="B2856" s="2" t="s">
        <v>638</v>
      </c>
      <c r="C2856" s="2">
        <v>53</v>
      </c>
      <c r="D2856" s="2">
        <v>0.96020000000000005</v>
      </c>
      <c r="E2856" s="2" t="str">
        <f>VLOOKUP(A2856, Sheet3!$J$1:$K$3273, 2, FALSE)</f>
        <v>Rural</v>
      </c>
    </row>
    <row r="2857" spans="1:5" x14ac:dyDescent="0.25">
      <c r="A2857" s="2" t="s">
        <v>1998</v>
      </c>
      <c r="B2857" s="2" t="s">
        <v>610</v>
      </c>
      <c r="C2857" s="2">
        <v>24</v>
      </c>
      <c r="D2857" s="2">
        <v>0.90450000000000008</v>
      </c>
      <c r="E2857" s="2" t="str">
        <f>VLOOKUP(A2857, Sheet3!$J$1:$K$3273, 2, FALSE)</f>
        <v>Rural</v>
      </c>
    </row>
    <row r="2858" spans="1:5" x14ac:dyDescent="0.25">
      <c r="A2858" s="2" t="s">
        <v>3406</v>
      </c>
      <c r="B2858" s="2" t="s">
        <v>631</v>
      </c>
      <c r="C2858" s="2">
        <v>45</v>
      </c>
      <c r="D2858" s="2">
        <v>0.81310000000000004</v>
      </c>
      <c r="E2858" s="2" t="str">
        <f>VLOOKUP(A2858, Sheet3!$J$1:$K$3273, 2, FALSE)</f>
        <v>Rural</v>
      </c>
    </row>
    <row r="2859" spans="1:5" x14ac:dyDescent="0.25">
      <c r="A2859" s="2" t="s">
        <v>1392</v>
      </c>
      <c r="B2859" s="2" t="s">
        <v>601</v>
      </c>
      <c r="C2859" s="2">
        <v>15</v>
      </c>
      <c r="D2859" s="2">
        <v>0.83190000000000008</v>
      </c>
      <c r="E2859" s="2" t="str">
        <f>VLOOKUP(A2859, Sheet3!$J$1:$K$3273, 2, FALSE)</f>
        <v>Rural</v>
      </c>
    </row>
    <row r="2860" spans="1:5" x14ac:dyDescent="0.25">
      <c r="A2860" s="2" t="s">
        <v>1137</v>
      </c>
      <c r="B2860" s="2" t="s">
        <v>596</v>
      </c>
      <c r="C2860" s="2">
        <v>11</v>
      </c>
      <c r="D2860" s="2">
        <v>0.74040000000000006</v>
      </c>
      <c r="E2860" s="2" t="str">
        <f>VLOOKUP(A2860, Sheet3!$J$1:$K$3273, 2, FALSE)</f>
        <v>Rural</v>
      </c>
    </row>
    <row r="2861" spans="1:5" x14ac:dyDescent="0.25">
      <c r="A2861" s="2" t="s">
        <v>1827</v>
      </c>
      <c r="B2861" s="2" t="s">
        <v>607</v>
      </c>
      <c r="C2861" s="2">
        <v>21</v>
      </c>
      <c r="D2861" s="2">
        <v>0.88460000000000005</v>
      </c>
      <c r="E2861" s="2" t="str">
        <f>VLOOKUP(A2861, Sheet3!$J$1:$K$3273, 2, FALSE)</f>
        <v>Rural</v>
      </c>
    </row>
    <row r="2862" spans="1:5" x14ac:dyDescent="0.25">
      <c r="A2862" s="2" t="s">
        <v>1138</v>
      </c>
      <c r="B2862" s="2" t="s">
        <v>596</v>
      </c>
      <c r="C2862" s="2">
        <v>11</v>
      </c>
      <c r="D2862" s="2">
        <v>0.74040000000000006</v>
      </c>
      <c r="E2862" s="2" t="str">
        <f>VLOOKUP(A2862, Sheet3!$J$1:$K$3273, 2, FALSE)</f>
        <v>Rural</v>
      </c>
    </row>
    <row r="2863" spans="1:5" x14ac:dyDescent="0.25">
      <c r="A2863" s="2" t="s">
        <v>697</v>
      </c>
      <c r="B2863" s="2" t="s">
        <v>587</v>
      </c>
      <c r="C2863" s="2">
        <v>1</v>
      </c>
      <c r="D2863" s="2">
        <v>0.66420000000000001</v>
      </c>
      <c r="E2863" s="2" t="str">
        <f>VLOOKUP(A2863, Sheet3!$J$1:$K$3273, 2, FALSE)</f>
        <v>Rural</v>
      </c>
    </row>
    <row r="2864" spans="1:5" x14ac:dyDescent="0.25">
      <c r="A2864" s="2" t="s">
        <v>2076</v>
      </c>
      <c r="B2864" s="2" t="s">
        <v>611</v>
      </c>
      <c r="C2864" s="2">
        <v>25</v>
      </c>
      <c r="D2864" s="2">
        <v>0.74970000000000003</v>
      </c>
      <c r="E2864" s="2" t="str">
        <f>VLOOKUP(A2864, Sheet3!$J$1:$K$3273, 2, FALSE)</f>
        <v>Rural</v>
      </c>
    </row>
    <row r="2865" spans="1:5" x14ac:dyDescent="0.25">
      <c r="A2865" s="2" t="s">
        <v>698</v>
      </c>
      <c r="B2865" s="2" t="s">
        <v>587</v>
      </c>
      <c r="C2865" s="2">
        <v>1</v>
      </c>
      <c r="D2865" s="2">
        <v>0.66420000000000001</v>
      </c>
      <c r="E2865" s="2" t="str">
        <f>VLOOKUP(A2865, Sheet3!$J$1:$K$3273, 2, FALSE)</f>
        <v>Rural</v>
      </c>
    </row>
    <row r="2866" spans="1:5" x14ac:dyDescent="0.25">
      <c r="A2866" s="2" t="s">
        <v>1491</v>
      </c>
      <c r="B2866" s="2" t="s">
        <v>602</v>
      </c>
      <c r="C2866" s="2">
        <v>16</v>
      </c>
      <c r="D2866" s="2">
        <v>0.84020000000000006</v>
      </c>
      <c r="E2866" s="2" t="str">
        <f>VLOOKUP(A2866, Sheet3!$J$1:$K$3273, 2, FALSE)</f>
        <v>Rural</v>
      </c>
    </row>
    <row r="2867" spans="1:5" x14ac:dyDescent="0.25">
      <c r="A2867" s="2" t="s">
        <v>2196</v>
      </c>
      <c r="B2867" s="2" t="s">
        <v>612</v>
      </c>
      <c r="C2867" s="2">
        <v>26</v>
      </c>
      <c r="D2867" s="2">
        <v>0.78550000000000009</v>
      </c>
      <c r="E2867" s="2" t="str">
        <f>VLOOKUP(A2867, Sheet3!$J$1:$K$3273, 2, FALSE)</f>
        <v>Rural</v>
      </c>
    </row>
    <row r="2868" spans="1:5" x14ac:dyDescent="0.25">
      <c r="A2868" s="2" t="s">
        <v>1780</v>
      </c>
      <c r="B2868" s="2" t="s">
        <v>294</v>
      </c>
      <c r="C2868" s="2">
        <v>25220</v>
      </c>
      <c r="D2868" s="2">
        <v>0.83960000000000001</v>
      </c>
      <c r="E2868" s="2" t="str">
        <f>VLOOKUP(A2868, Sheet3!$J$1:$K$3273, 2, FALSE)</f>
        <v>Urban</v>
      </c>
    </row>
    <row r="2869" spans="1:5" x14ac:dyDescent="0.25">
      <c r="A2869" s="2" t="s">
        <v>2426</v>
      </c>
      <c r="B2869" s="2" t="s">
        <v>618</v>
      </c>
      <c r="C2869" s="2">
        <v>32</v>
      </c>
      <c r="D2869" s="2">
        <v>0.87709999999999999</v>
      </c>
      <c r="E2869" s="2" t="str">
        <f>VLOOKUP(A2869, Sheet3!$J$1:$K$3273, 2, FALSE)</f>
        <v>Rural</v>
      </c>
    </row>
    <row r="2870" spans="1:5" x14ac:dyDescent="0.25">
      <c r="A2870" s="2" t="s">
        <v>3407</v>
      </c>
      <c r="B2870" s="2" t="s">
        <v>271</v>
      </c>
      <c r="C2870" s="2">
        <v>23104</v>
      </c>
      <c r="D2870" s="2">
        <v>0.97920000000000007</v>
      </c>
      <c r="E2870" s="2" t="str">
        <f>VLOOKUP(A2870, Sheet3!$J$1:$K$3273, 2, FALSE)</f>
        <v>Urban</v>
      </c>
    </row>
    <row r="2871" spans="1:5" x14ac:dyDescent="0.25">
      <c r="A2871" s="2" t="s">
        <v>2077</v>
      </c>
      <c r="B2871" s="2" t="s">
        <v>371</v>
      </c>
      <c r="C2871" s="2">
        <v>32820</v>
      </c>
      <c r="D2871" s="2">
        <v>0.87530000000000008</v>
      </c>
      <c r="E2871" s="2" t="str">
        <f>VLOOKUP(A2871, Sheet3!$J$1:$K$3273, 2, FALSE)</f>
        <v>Urban</v>
      </c>
    </row>
    <row r="2872" spans="1:5" x14ac:dyDescent="0.25">
      <c r="A2872" s="2" t="s">
        <v>1139</v>
      </c>
      <c r="B2872" s="2" t="s">
        <v>596</v>
      </c>
      <c r="C2872" s="2">
        <v>11</v>
      </c>
      <c r="D2872" s="2">
        <v>0.74040000000000006</v>
      </c>
      <c r="E2872" s="2" t="str">
        <f>VLOOKUP(A2872, Sheet3!$J$1:$K$3273, 2, FALSE)</f>
        <v>Rural</v>
      </c>
    </row>
    <row r="2873" spans="1:5" x14ac:dyDescent="0.25">
      <c r="A2873" s="2" t="s">
        <v>1002</v>
      </c>
      <c r="B2873" s="2" t="s">
        <v>595</v>
      </c>
      <c r="C2873" s="2">
        <v>10</v>
      </c>
      <c r="D2873" s="2">
        <v>0.81900000000000006</v>
      </c>
      <c r="E2873" s="2" t="str">
        <f>VLOOKUP(A2873, Sheet3!$J$1:$K$3273, 2, FALSE)</f>
        <v>Rural</v>
      </c>
    </row>
    <row r="2874" spans="1:5" x14ac:dyDescent="0.25">
      <c r="A2874" s="2" t="s">
        <v>1140</v>
      </c>
      <c r="B2874" s="2" t="s">
        <v>596</v>
      </c>
      <c r="C2874" s="2">
        <v>11</v>
      </c>
      <c r="D2874" s="2">
        <v>0.74040000000000006</v>
      </c>
      <c r="E2874" s="2" t="str">
        <f>VLOOKUP(A2874, Sheet3!$J$1:$K$3273, 2, FALSE)</f>
        <v>Rural</v>
      </c>
    </row>
    <row r="2875" spans="1:5" x14ac:dyDescent="0.25">
      <c r="A2875" s="2" t="s">
        <v>1492</v>
      </c>
      <c r="B2875" s="2" t="s">
        <v>602</v>
      </c>
      <c r="C2875" s="2">
        <v>16</v>
      </c>
      <c r="D2875" s="2">
        <v>0.84020000000000006</v>
      </c>
      <c r="E2875" s="2" t="str">
        <f>VLOOKUP(A2875, Sheet3!$J$1:$K$3273, 2, FALSE)</f>
        <v>Rural</v>
      </c>
    </row>
    <row r="2876" spans="1:5" x14ac:dyDescent="0.25">
      <c r="A2876" s="2" t="s">
        <v>1717</v>
      </c>
      <c r="B2876" s="2" t="s">
        <v>604</v>
      </c>
      <c r="C2876" s="2">
        <v>18</v>
      </c>
      <c r="D2876" s="2">
        <v>0.79810000000000003</v>
      </c>
      <c r="E2876" s="2" t="str">
        <f>VLOOKUP(A2876, Sheet3!$J$1:$K$3273, 2, FALSE)</f>
        <v>Rural</v>
      </c>
    </row>
    <row r="2877" spans="1:5" x14ac:dyDescent="0.25">
      <c r="A2877" s="2" t="s">
        <v>3408</v>
      </c>
      <c r="B2877" s="2" t="s">
        <v>137</v>
      </c>
      <c r="C2877" s="2">
        <v>10180</v>
      </c>
      <c r="D2877" s="2">
        <v>0.85200000000000009</v>
      </c>
      <c r="E2877" s="2" t="str">
        <f>VLOOKUP(A2877, Sheet3!$J$1:$K$3273, 2, FALSE)</f>
        <v>Urban</v>
      </c>
    </row>
    <row r="2878" spans="1:5" x14ac:dyDescent="0.25">
      <c r="A2878" s="2" t="s">
        <v>3735</v>
      </c>
      <c r="B2878" s="2" t="s">
        <v>637</v>
      </c>
      <c r="C2878" s="2">
        <v>52</v>
      </c>
      <c r="D2878" s="2">
        <v>0.8832000000000001</v>
      </c>
      <c r="E2878" s="2" t="str">
        <f>VLOOKUP(A2878, Sheet3!$J$1:$K$3273, 2, FALSE)</f>
        <v>Rural</v>
      </c>
    </row>
    <row r="2879" spans="1:5" x14ac:dyDescent="0.25">
      <c r="A2879" s="2" t="s">
        <v>3668</v>
      </c>
      <c r="B2879" s="2" t="s">
        <v>636</v>
      </c>
      <c r="C2879" s="2">
        <v>51</v>
      </c>
      <c r="D2879" s="2">
        <v>0.73</v>
      </c>
      <c r="E2879" s="2" t="str">
        <f>VLOOKUP(A2879, Sheet3!$J$1:$K$3273, 2, FALSE)</f>
        <v>Rural</v>
      </c>
    </row>
    <row r="2880" spans="1:5" x14ac:dyDescent="0.25">
      <c r="A2880" s="2" t="s">
        <v>1302</v>
      </c>
      <c r="B2880" s="2" t="s">
        <v>420</v>
      </c>
      <c r="C2880" s="2">
        <v>37900</v>
      </c>
      <c r="D2880" s="2">
        <v>0.86040000000000005</v>
      </c>
      <c r="E2880" s="2" t="str">
        <f>VLOOKUP(A2880, Sheet3!$J$1:$K$3273, 2, FALSE)</f>
        <v>Urban</v>
      </c>
    </row>
    <row r="2881" spans="1:5" x14ac:dyDescent="0.25">
      <c r="A2881" s="2" t="s">
        <v>3579</v>
      </c>
      <c r="B2881" s="2" t="s">
        <v>634</v>
      </c>
      <c r="C2881" s="2">
        <v>49</v>
      </c>
      <c r="D2881" s="2">
        <v>0.76690000000000003</v>
      </c>
      <c r="E2881" s="2" t="str">
        <f>VLOOKUP(A2881, Sheet3!$J$1:$K$3273, 2, FALSE)</f>
        <v>Rural</v>
      </c>
    </row>
    <row r="2882" spans="1:5" x14ac:dyDescent="0.25">
      <c r="A2882" s="2" t="s">
        <v>860</v>
      </c>
      <c r="B2882" s="2" t="s">
        <v>591</v>
      </c>
      <c r="C2882" s="2">
        <v>5</v>
      </c>
      <c r="D2882" s="2">
        <v>1.2890000000000001</v>
      </c>
      <c r="E2882" s="2" t="str">
        <f>VLOOKUP(A2882, Sheet3!$J$1:$K$3273, 2, FALSE)</f>
        <v>Rural</v>
      </c>
    </row>
    <row r="2883" spans="1:5" x14ac:dyDescent="0.25">
      <c r="A2883" s="2" t="s">
        <v>1141</v>
      </c>
      <c r="B2883" s="2" t="s">
        <v>596</v>
      </c>
      <c r="C2883" s="2">
        <v>11</v>
      </c>
      <c r="D2883" s="2">
        <v>0.74040000000000006</v>
      </c>
      <c r="E2883" s="2" t="str">
        <f>VLOOKUP(A2883, Sheet3!$J$1:$K$3273, 2, FALSE)</f>
        <v>Rural</v>
      </c>
    </row>
    <row r="2884" spans="1:5" x14ac:dyDescent="0.25">
      <c r="A2884" s="2" t="s">
        <v>924</v>
      </c>
      <c r="B2884" s="2" t="s">
        <v>218</v>
      </c>
      <c r="C2884" s="2">
        <v>17820</v>
      </c>
      <c r="D2884" s="2">
        <v>0.95130000000000003</v>
      </c>
      <c r="E2884" s="2" t="str">
        <f>VLOOKUP(A2884, Sheet3!$J$1:$K$3273, 2, FALSE)</f>
        <v>Urban</v>
      </c>
    </row>
    <row r="2885" spans="1:5" x14ac:dyDescent="0.25">
      <c r="A2885" s="2" t="s">
        <v>1781</v>
      </c>
      <c r="B2885" s="2" t="s">
        <v>605</v>
      </c>
      <c r="C2885" s="2">
        <v>19</v>
      </c>
      <c r="D2885" s="2">
        <v>0.6956</v>
      </c>
      <c r="E2885" s="2" t="str">
        <f>VLOOKUP(A2885, Sheet3!$J$1:$K$3273, 2, FALSE)</f>
        <v>Rural</v>
      </c>
    </row>
    <row r="2886" spans="1:5" x14ac:dyDescent="0.25">
      <c r="A2886" s="2" t="s">
        <v>1782</v>
      </c>
      <c r="B2886" s="2" t="s">
        <v>305</v>
      </c>
      <c r="C2886" s="2">
        <v>26380</v>
      </c>
      <c r="D2886" s="2">
        <v>0.72300000000000009</v>
      </c>
      <c r="E2886" s="2" t="str">
        <f>VLOOKUP(A2886, Sheet3!$J$1:$K$3273, 2, FALSE)</f>
        <v>Urban</v>
      </c>
    </row>
    <row r="2887" spans="1:5" x14ac:dyDescent="0.25">
      <c r="A2887" s="2" t="s">
        <v>1142</v>
      </c>
      <c r="B2887" s="2" t="s">
        <v>140</v>
      </c>
      <c r="C2887" s="2">
        <v>10500</v>
      </c>
      <c r="D2887" s="2">
        <v>0.80700000000000005</v>
      </c>
      <c r="E2887" s="2" t="str">
        <f>VLOOKUP(A2887, Sheet3!$J$1:$K$3273, 2, FALSE)</f>
        <v>Urban</v>
      </c>
    </row>
    <row r="2888" spans="1:5" x14ac:dyDescent="0.25">
      <c r="A2888" s="2" t="s">
        <v>3409</v>
      </c>
      <c r="B2888" s="2" t="s">
        <v>631</v>
      </c>
      <c r="C2888" s="2">
        <v>45</v>
      </c>
      <c r="D2888" s="2">
        <v>0.81310000000000004</v>
      </c>
      <c r="E2888" s="2" t="str">
        <f>VLOOKUP(A2888, Sheet3!$J$1:$K$3273, 2, FALSE)</f>
        <v>Rural</v>
      </c>
    </row>
    <row r="2889" spans="1:5" x14ac:dyDescent="0.25">
      <c r="A2889" s="2" t="s">
        <v>3410</v>
      </c>
      <c r="B2889" s="2" t="s">
        <v>631</v>
      </c>
      <c r="C2889" s="2">
        <v>45</v>
      </c>
      <c r="D2889" s="2">
        <v>0.81310000000000004</v>
      </c>
      <c r="E2889" s="2" t="str">
        <f>VLOOKUP(A2889, Sheet3!$J$1:$K$3273, 2, FALSE)</f>
        <v>Rural</v>
      </c>
    </row>
    <row r="2890" spans="1:5" x14ac:dyDescent="0.25">
      <c r="A2890" s="2" t="s">
        <v>1212</v>
      </c>
      <c r="B2890" s="2" t="s">
        <v>598</v>
      </c>
      <c r="C2890" s="2">
        <v>13</v>
      </c>
      <c r="D2890" s="2">
        <v>0.80090000000000006</v>
      </c>
      <c r="E2890" s="2" t="str">
        <f>VLOOKUP(A2890, Sheet3!$J$1:$K$3273, 2, FALSE)</f>
        <v>Rural</v>
      </c>
    </row>
    <row r="2891" spans="1:5" x14ac:dyDescent="0.25">
      <c r="A2891" s="2" t="s">
        <v>2253</v>
      </c>
      <c r="B2891" s="2" t="s">
        <v>613</v>
      </c>
      <c r="C2891" s="2">
        <v>27</v>
      </c>
      <c r="D2891" s="2">
        <v>0.86920000000000008</v>
      </c>
      <c r="E2891" s="2" t="str">
        <f>VLOOKUP(A2891, Sheet3!$J$1:$K$3273, 2, FALSE)</f>
        <v>Rural</v>
      </c>
    </row>
    <row r="2892" spans="1:5" x14ac:dyDescent="0.25">
      <c r="A2892" s="2" t="s">
        <v>3766</v>
      </c>
      <c r="B2892" s="2" t="s">
        <v>638</v>
      </c>
      <c r="C2892" s="2">
        <v>53</v>
      </c>
      <c r="D2892" s="2">
        <v>0.96020000000000005</v>
      </c>
      <c r="E2892" s="2" t="str">
        <f>VLOOKUP(A2892, Sheet3!$J$1:$K$3273, 2, FALSE)</f>
        <v>Rural</v>
      </c>
    </row>
    <row r="2893" spans="1:5" x14ac:dyDescent="0.25">
      <c r="A2893" s="2" t="s">
        <v>2197</v>
      </c>
      <c r="B2893" s="2" t="s">
        <v>612</v>
      </c>
      <c r="C2893" s="2">
        <v>26</v>
      </c>
      <c r="D2893" s="2">
        <v>0.78550000000000009</v>
      </c>
      <c r="E2893" s="2" t="str">
        <f>VLOOKUP(A2893, Sheet3!$J$1:$K$3273, 2, FALSE)</f>
        <v>Rural</v>
      </c>
    </row>
    <row r="2894" spans="1:5" x14ac:dyDescent="0.25">
      <c r="A2894" s="2" t="s">
        <v>2802</v>
      </c>
      <c r="B2894" s="2" t="s">
        <v>623</v>
      </c>
      <c r="C2894" s="2">
        <v>37</v>
      </c>
      <c r="D2894" s="2">
        <v>0.77029999999999998</v>
      </c>
      <c r="E2894" s="2" t="str">
        <f>VLOOKUP(A2894, Sheet3!$J$1:$K$3273, 2, FALSE)</f>
        <v>Rural</v>
      </c>
    </row>
    <row r="2895" spans="1:5" x14ac:dyDescent="0.25">
      <c r="A2895" s="2" t="s">
        <v>2343</v>
      </c>
      <c r="B2895" s="2" t="s">
        <v>614</v>
      </c>
      <c r="C2895" s="2">
        <v>28</v>
      </c>
      <c r="D2895" s="2">
        <v>0.89340000000000008</v>
      </c>
      <c r="E2895" s="2" t="str">
        <f>VLOOKUP(A2895, Sheet3!$J$1:$K$3273, 2, FALSE)</f>
        <v>Rural</v>
      </c>
    </row>
    <row r="2896" spans="1:5" x14ac:dyDescent="0.25">
      <c r="A2896" s="2" t="s">
        <v>940</v>
      </c>
      <c r="B2896" s="2" t="s">
        <v>523</v>
      </c>
      <c r="C2896" s="2">
        <v>47894</v>
      </c>
      <c r="D2896" s="2">
        <v>1.0197000000000001</v>
      </c>
      <c r="E2896" s="2" t="str">
        <f>VLOOKUP(A2896, Sheet3!$J$1:$K$3273, 2, FALSE)</f>
        <v>Urban</v>
      </c>
    </row>
    <row r="2897" spans="1:5" x14ac:dyDescent="0.25">
      <c r="A2897" s="2" t="s">
        <v>1143</v>
      </c>
      <c r="B2897" s="2" t="s">
        <v>596</v>
      </c>
      <c r="C2897" s="2">
        <v>11</v>
      </c>
      <c r="D2897" s="2">
        <v>0.74040000000000006</v>
      </c>
      <c r="E2897" s="2" t="str">
        <f>VLOOKUP(A2897, Sheet3!$J$1:$K$3273, 2, FALSE)</f>
        <v>Rural</v>
      </c>
    </row>
    <row r="2898" spans="1:5" x14ac:dyDescent="0.25">
      <c r="A2898" s="2" t="s">
        <v>1601</v>
      </c>
      <c r="B2898" s="2" t="s">
        <v>603</v>
      </c>
      <c r="C2898" s="2">
        <v>17</v>
      </c>
      <c r="D2898" s="2">
        <v>0.76670000000000005</v>
      </c>
      <c r="E2898" s="2" t="str">
        <f>VLOOKUP(A2898, Sheet3!$J$1:$K$3273, 2, FALSE)</f>
        <v>Rural</v>
      </c>
    </row>
    <row r="2899" spans="1:5" x14ac:dyDescent="0.25">
      <c r="A2899" s="2" t="s">
        <v>2344</v>
      </c>
      <c r="B2899" s="2" t="s">
        <v>614</v>
      </c>
      <c r="C2899" s="2">
        <v>28</v>
      </c>
      <c r="D2899" s="2">
        <v>0.89340000000000008</v>
      </c>
      <c r="E2899" s="2" t="str">
        <f>VLOOKUP(A2899, Sheet3!$J$1:$K$3273, 2, FALSE)</f>
        <v>Rural</v>
      </c>
    </row>
    <row r="2900" spans="1:5" x14ac:dyDescent="0.25">
      <c r="A2900" s="2" t="s">
        <v>3411</v>
      </c>
      <c r="B2900" s="2" t="s">
        <v>631</v>
      </c>
      <c r="C2900" s="2">
        <v>45</v>
      </c>
      <c r="D2900" s="2">
        <v>0.81310000000000004</v>
      </c>
      <c r="E2900" s="2" t="str">
        <f>VLOOKUP(A2900, Sheet3!$J$1:$K$3273, 2, FALSE)</f>
        <v>Rural</v>
      </c>
    </row>
    <row r="2901" spans="1:5" x14ac:dyDescent="0.25">
      <c r="A2901" s="2" t="s">
        <v>2345</v>
      </c>
      <c r="B2901" s="2" t="s">
        <v>614</v>
      </c>
      <c r="C2901" s="2">
        <v>28</v>
      </c>
      <c r="D2901" s="2">
        <v>0.89340000000000008</v>
      </c>
      <c r="E2901" s="2" t="str">
        <f>VLOOKUP(A2901, Sheet3!$J$1:$K$3273, 2, FALSE)</f>
        <v>Rural</v>
      </c>
    </row>
    <row r="2902" spans="1:5" x14ac:dyDescent="0.25">
      <c r="A2902" s="2" t="s">
        <v>3619</v>
      </c>
      <c r="B2902" s="2" t="s">
        <v>410</v>
      </c>
      <c r="C2902" s="2">
        <v>36500</v>
      </c>
      <c r="D2902" s="2">
        <v>1.1482000000000001</v>
      </c>
      <c r="E2902" s="2" t="str">
        <f>VLOOKUP(A2902, Sheet3!$J$1:$K$3273, 2, FALSE)</f>
        <v>Urban</v>
      </c>
    </row>
    <row r="2903" spans="1:5" x14ac:dyDescent="0.25">
      <c r="A2903" s="2" t="s">
        <v>1144</v>
      </c>
      <c r="B2903" s="2" t="s">
        <v>596</v>
      </c>
      <c r="C2903" s="2">
        <v>11</v>
      </c>
      <c r="D2903" s="2">
        <v>0.74040000000000006</v>
      </c>
      <c r="E2903" s="2" t="str">
        <f>VLOOKUP(A2903, Sheet3!$J$1:$K$3273, 2, FALSE)</f>
        <v>Rural</v>
      </c>
    </row>
    <row r="2904" spans="1:5" x14ac:dyDescent="0.25">
      <c r="A2904" s="2" t="s">
        <v>2837</v>
      </c>
      <c r="B2904" s="2" t="s">
        <v>624</v>
      </c>
      <c r="C2904" s="2">
        <v>38</v>
      </c>
      <c r="D2904" s="2">
        <v>1.0561</v>
      </c>
      <c r="E2904" s="2" t="str">
        <f>VLOOKUP(A2904, Sheet3!$J$1:$K$3273, 2, FALSE)</f>
        <v>Rural</v>
      </c>
    </row>
    <row r="2905" spans="1:5" x14ac:dyDescent="0.25">
      <c r="A2905" s="2" t="s">
        <v>2803</v>
      </c>
      <c r="B2905" s="2" t="s">
        <v>623</v>
      </c>
      <c r="C2905" s="2">
        <v>37</v>
      </c>
      <c r="D2905" s="2">
        <v>0.77029999999999998</v>
      </c>
      <c r="E2905" s="2" t="str">
        <f>VLOOKUP(A2905, Sheet3!$J$1:$K$3273, 2, FALSE)</f>
        <v>Rural</v>
      </c>
    </row>
    <row r="2906" spans="1:5" x14ac:dyDescent="0.25">
      <c r="A2906" s="2" t="s">
        <v>2483</v>
      </c>
      <c r="B2906" s="2" t="s">
        <v>174</v>
      </c>
      <c r="C2906" s="2">
        <v>13780</v>
      </c>
      <c r="D2906" s="2">
        <v>0.84090000000000009</v>
      </c>
      <c r="E2906" s="2" t="str">
        <f>VLOOKUP(A2906, Sheet3!$J$1:$K$3273, 2, FALSE)</f>
        <v>Urban</v>
      </c>
    </row>
    <row r="2907" spans="1:5" x14ac:dyDescent="0.25">
      <c r="A2907" s="2" t="s">
        <v>2899</v>
      </c>
      <c r="B2907" s="2" t="s">
        <v>625</v>
      </c>
      <c r="C2907" s="2">
        <v>39</v>
      </c>
      <c r="D2907" s="2">
        <v>0.7984</v>
      </c>
      <c r="E2907" s="2" t="str">
        <f>VLOOKUP(A2907, Sheet3!$J$1:$K$3273, 2, FALSE)</f>
        <v>Rural</v>
      </c>
    </row>
    <row r="2908" spans="1:5" x14ac:dyDescent="0.25">
      <c r="A2908" s="2" t="s">
        <v>2078</v>
      </c>
      <c r="B2908" s="2" t="s">
        <v>611</v>
      </c>
      <c r="C2908" s="2">
        <v>25</v>
      </c>
      <c r="D2908" s="2">
        <v>0.74970000000000003</v>
      </c>
      <c r="E2908" s="2" t="str">
        <f>VLOOKUP(A2908, Sheet3!$J$1:$K$3273, 2, FALSE)</f>
        <v>Rural</v>
      </c>
    </row>
    <row r="2909" spans="1:5" x14ac:dyDescent="0.25">
      <c r="A2909" s="2" t="s">
        <v>1393</v>
      </c>
      <c r="B2909" s="2" t="s">
        <v>336</v>
      </c>
      <c r="C2909" s="2">
        <v>29200</v>
      </c>
      <c r="D2909" s="2">
        <v>0.96130000000000004</v>
      </c>
      <c r="E2909" s="2" t="str">
        <f>VLOOKUP(A2909, Sheet3!$J$1:$K$3273, 2, FALSE)</f>
        <v>Urban</v>
      </c>
    </row>
    <row r="2910" spans="1:5" x14ac:dyDescent="0.25">
      <c r="A2910" s="2" t="s">
        <v>1394</v>
      </c>
      <c r="B2910" s="2" t="s">
        <v>601</v>
      </c>
      <c r="C2910" s="2">
        <v>15</v>
      </c>
      <c r="D2910" s="2">
        <v>0.83190000000000008</v>
      </c>
      <c r="E2910" s="2" t="str">
        <f>VLOOKUP(A2910, Sheet3!$J$1:$K$3273, 2, FALSE)</f>
        <v>Rural</v>
      </c>
    </row>
    <row r="2911" spans="1:5" x14ac:dyDescent="0.25">
      <c r="A2911" s="2" t="s">
        <v>3179</v>
      </c>
      <c r="B2911" s="2" t="s">
        <v>371</v>
      </c>
      <c r="C2911" s="2">
        <v>32820</v>
      </c>
      <c r="D2911" s="2">
        <v>0.87530000000000008</v>
      </c>
      <c r="E2911" s="2" t="str">
        <f>VLOOKUP(A2911, Sheet3!$J$1:$K$3273, 2, FALSE)</f>
        <v>Urban</v>
      </c>
    </row>
    <row r="2912" spans="1:5" x14ac:dyDescent="0.25">
      <c r="A2912" s="2" t="s">
        <v>2079</v>
      </c>
      <c r="B2912" s="2" t="s">
        <v>611</v>
      </c>
      <c r="C2912" s="2">
        <v>25</v>
      </c>
      <c r="D2912" s="2">
        <v>0.74970000000000003</v>
      </c>
      <c r="E2912" s="2" t="str">
        <f>VLOOKUP(A2912, Sheet3!$J$1:$K$3273, 2, FALSE)</f>
        <v>Rural</v>
      </c>
    </row>
    <row r="2913" spans="1:5" x14ac:dyDescent="0.25">
      <c r="A2913" s="2" t="s">
        <v>3412</v>
      </c>
      <c r="B2913" s="2" t="s">
        <v>631</v>
      </c>
      <c r="C2913" s="2">
        <v>45</v>
      </c>
      <c r="D2913" s="2">
        <v>0.81310000000000004</v>
      </c>
      <c r="E2913" s="2" t="str">
        <f>VLOOKUP(A2913, Sheet3!$J$1:$K$3273, 2, FALSE)</f>
        <v>Rural</v>
      </c>
    </row>
    <row r="2914" spans="1:5" x14ac:dyDescent="0.25">
      <c r="A2914" s="2" t="s">
        <v>44</v>
      </c>
      <c r="B2914" s="2" t="s">
        <v>630</v>
      </c>
      <c r="C2914" s="2">
        <v>44</v>
      </c>
      <c r="D2914" s="2">
        <v>0.70760000000000001</v>
      </c>
      <c r="E2914" s="3" t="s">
        <v>4</v>
      </c>
    </row>
    <row r="2915" spans="1:5" x14ac:dyDescent="0.25">
      <c r="A2915" s="2" t="s">
        <v>2973</v>
      </c>
      <c r="B2915" s="2" t="s">
        <v>467</v>
      </c>
      <c r="C2915" s="2">
        <v>41980</v>
      </c>
      <c r="D2915" s="2">
        <v>0.41860000000000003</v>
      </c>
      <c r="E2915" s="2" t="str">
        <f>VLOOKUP(A2915, Sheet3!$J$1:$K$3273, 2, FALSE)</f>
        <v>Urban</v>
      </c>
    </row>
    <row r="2916" spans="1:5" x14ac:dyDescent="0.25">
      <c r="A2916" s="2" t="s">
        <v>2974</v>
      </c>
      <c r="B2916" s="2" t="s">
        <v>467</v>
      </c>
      <c r="C2916" s="2">
        <v>41980</v>
      </c>
      <c r="D2916" s="2">
        <v>0.41860000000000003</v>
      </c>
      <c r="E2916" s="2" t="str">
        <f>VLOOKUP(A2916, Sheet3!$J$1:$K$3273, 2, FALSE)</f>
        <v>Urban</v>
      </c>
    </row>
    <row r="2917" spans="1:5" x14ac:dyDescent="0.25">
      <c r="A2917" s="2" t="s">
        <v>1718</v>
      </c>
      <c r="B2917" s="2" t="s">
        <v>604</v>
      </c>
      <c r="C2917" s="2">
        <v>18</v>
      </c>
      <c r="D2917" s="2">
        <v>0.79810000000000003</v>
      </c>
      <c r="E2917" s="2" t="str">
        <f>VLOOKUP(A2917, Sheet3!$J$1:$K$3273, 2, FALSE)</f>
        <v>Rural</v>
      </c>
    </row>
    <row r="2918" spans="1:5" x14ac:dyDescent="0.25">
      <c r="A2918" s="2" t="s">
        <v>1999</v>
      </c>
      <c r="B2918" s="2" t="s">
        <v>610</v>
      </c>
      <c r="C2918" s="2">
        <v>24</v>
      </c>
      <c r="D2918" s="2">
        <v>0.90450000000000008</v>
      </c>
      <c r="E2918" s="2" t="str">
        <f>VLOOKUP(A2918, Sheet3!$J$1:$K$3273, 2, FALSE)</f>
        <v>Rural</v>
      </c>
    </row>
    <row r="2919" spans="1:5" x14ac:dyDescent="0.25">
      <c r="A2919" s="2" t="s">
        <v>3090</v>
      </c>
      <c r="B2919" s="2" t="s">
        <v>629</v>
      </c>
      <c r="C2919" s="2">
        <v>43</v>
      </c>
      <c r="D2919" s="2">
        <v>0.78860000000000008</v>
      </c>
      <c r="E2919" s="2" t="str">
        <f>VLOOKUP(A2919, Sheet3!$J$1:$K$3273, 2, FALSE)</f>
        <v>Rural</v>
      </c>
    </row>
    <row r="2920" spans="1:5" x14ac:dyDescent="0.25">
      <c r="A2920" s="2" t="s">
        <v>935</v>
      </c>
      <c r="B2920" s="2" t="s">
        <v>298</v>
      </c>
      <c r="C2920" s="2">
        <v>25540</v>
      </c>
      <c r="D2920" s="2">
        <v>1.0740000000000001</v>
      </c>
      <c r="E2920" s="2" t="str">
        <f>VLOOKUP(A2920, Sheet3!$J$1:$K$3273, 2, FALSE)</f>
        <v>Urban</v>
      </c>
    </row>
    <row r="2921" spans="1:5" x14ac:dyDescent="0.25">
      <c r="A2921" s="2" t="s">
        <v>3413</v>
      </c>
      <c r="B2921" s="2" t="s">
        <v>461</v>
      </c>
      <c r="C2921" s="2">
        <v>41660</v>
      </c>
      <c r="D2921" s="2">
        <v>0.81100000000000005</v>
      </c>
      <c r="E2921" s="2" t="str">
        <f>VLOOKUP(A2921, Sheet3!$J$1:$K$3273, 2, FALSE)</f>
        <v>Urban</v>
      </c>
    </row>
    <row r="2922" spans="1:5" x14ac:dyDescent="0.25">
      <c r="A2922" s="2" t="s">
        <v>2484</v>
      </c>
      <c r="B2922" s="2" t="s">
        <v>312</v>
      </c>
      <c r="C2922" s="2">
        <v>27060</v>
      </c>
      <c r="D2922" s="2">
        <v>0.91650000000000009</v>
      </c>
      <c r="E2922" s="2" t="str">
        <f>VLOOKUP(A2922, Sheet3!$J$1:$K$3273, 2, FALSE)</f>
        <v>Urban</v>
      </c>
    </row>
    <row r="2923" spans="1:5" x14ac:dyDescent="0.25">
      <c r="A2923" s="2" t="s">
        <v>3462</v>
      </c>
      <c r="B2923" s="2" t="s">
        <v>460</v>
      </c>
      <c r="C2923" s="2">
        <v>41620</v>
      </c>
      <c r="D2923" s="2">
        <v>0.9728</v>
      </c>
      <c r="E2923" s="2" t="str">
        <f>VLOOKUP(A2923, Sheet3!$J$1:$K$3273, 2, FALSE)</f>
        <v>Urban</v>
      </c>
    </row>
    <row r="2924" spans="1:5" x14ac:dyDescent="0.25">
      <c r="A2924" s="2" t="s">
        <v>2254</v>
      </c>
      <c r="B2924" s="2" t="s">
        <v>613</v>
      </c>
      <c r="C2924" s="2">
        <v>27</v>
      </c>
      <c r="D2924" s="2">
        <v>0.86920000000000008</v>
      </c>
      <c r="E2924" s="2" t="str">
        <f>VLOOKUP(A2924, Sheet3!$J$1:$K$3273, 2, FALSE)</f>
        <v>Rural</v>
      </c>
    </row>
    <row r="2925" spans="1:5" x14ac:dyDescent="0.25">
      <c r="A2925" s="2" t="s">
        <v>1145</v>
      </c>
      <c r="B2925" s="2" t="s">
        <v>596</v>
      </c>
      <c r="C2925" s="2">
        <v>11</v>
      </c>
      <c r="D2925" s="2">
        <v>0.74040000000000006</v>
      </c>
      <c r="E2925" s="2" t="str">
        <f>VLOOKUP(A2925, Sheet3!$J$1:$K$3273, 2, FALSE)</f>
        <v>Rural</v>
      </c>
    </row>
    <row r="2926" spans="1:5" x14ac:dyDescent="0.25">
      <c r="A2926" s="2" t="s">
        <v>2427</v>
      </c>
      <c r="B2926" s="2" t="s">
        <v>143</v>
      </c>
      <c r="C2926" s="2">
        <v>10740</v>
      </c>
      <c r="D2926" s="2">
        <v>0.90810000000000002</v>
      </c>
      <c r="E2926" s="2" t="str">
        <f>VLOOKUP(A2926, Sheet3!$J$1:$K$3273, 2, FALSE)</f>
        <v>Urban</v>
      </c>
    </row>
    <row r="2927" spans="1:5" x14ac:dyDescent="0.25">
      <c r="A2927" s="2" t="s">
        <v>2639</v>
      </c>
      <c r="B2927" s="2" t="s">
        <v>621</v>
      </c>
      <c r="C2927" s="2">
        <v>35</v>
      </c>
      <c r="D2927" s="2">
        <v>0.85040000000000004</v>
      </c>
      <c r="E2927" s="2" t="str">
        <f>VLOOKUP(A2927, Sheet3!$J$1:$K$3273, 2, FALSE)</f>
        <v>Rural</v>
      </c>
    </row>
    <row r="2928" spans="1:5" x14ac:dyDescent="0.25">
      <c r="A2928" s="2" t="s">
        <v>1146</v>
      </c>
      <c r="B2928" s="2" t="s">
        <v>596</v>
      </c>
      <c r="C2928" s="2">
        <v>11</v>
      </c>
      <c r="D2928" s="2">
        <v>0.74040000000000006</v>
      </c>
      <c r="E2928" s="2" t="str">
        <f>VLOOKUP(A2928, Sheet3!$J$1:$K$3273, 2, FALSE)</f>
        <v>Rural</v>
      </c>
    </row>
    <row r="2929" spans="1:5" x14ac:dyDescent="0.25">
      <c r="A2929" s="2" t="s">
        <v>2640</v>
      </c>
      <c r="B2929" s="2" t="s">
        <v>621</v>
      </c>
      <c r="C2929" s="2">
        <v>35</v>
      </c>
      <c r="D2929" s="2">
        <v>0.85040000000000004</v>
      </c>
      <c r="E2929" s="2" t="str">
        <f>VLOOKUP(A2929, Sheet3!$J$1:$K$3273, 2, FALSE)</f>
        <v>Rural</v>
      </c>
    </row>
    <row r="2930" spans="1:5" x14ac:dyDescent="0.25">
      <c r="A2930" s="2" t="s">
        <v>2579</v>
      </c>
      <c r="B2930" s="2" t="s">
        <v>620</v>
      </c>
      <c r="C2930" s="2">
        <v>34</v>
      </c>
      <c r="D2930" s="2">
        <v>0.77980000000000005</v>
      </c>
      <c r="E2930" s="2" t="str">
        <f>VLOOKUP(A2930, Sheet3!$J$1:$K$3273, 2, FALSE)</f>
        <v>Rural</v>
      </c>
    </row>
    <row r="2931" spans="1:5" x14ac:dyDescent="0.25">
      <c r="A2931" s="2" t="s">
        <v>2000</v>
      </c>
      <c r="B2931" s="2" t="s">
        <v>610</v>
      </c>
      <c r="C2931" s="2">
        <v>24</v>
      </c>
      <c r="D2931" s="2">
        <v>0.90450000000000008</v>
      </c>
      <c r="E2931" s="2" t="str">
        <f>VLOOKUP(A2931, Sheet3!$J$1:$K$3273, 2, FALSE)</f>
        <v>Rural</v>
      </c>
    </row>
    <row r="2932" spans="1:5" x14ac:dyDescent="0.25">
      <c r="A2932" s="2" t="s">
        <v>3414</v>
      </c>
      <c r="B2932" s="2" t="s">
        <v>161</v>
      </c>
      <c r="C2932" s="2">
        <v>12420</v>
      </c>
      <c r="D2932" s="2">
        <v>0.93959999999999999</v>
      </c>
      <c r="E2932" s="2" t="str">
        <f>VLOOKUP(A2932, Sheet3!$J$1:$K$3273, 2, FALSE)</f>
        <v>Urban</v>
      </c>
    </row>
    <row r="2933" spans="1:5" x14ac:dyDescent="0.25">
      <c r="A2933" s="2" t="s">
        <v>2255</v>
      </c>
      <c r="B2933" s="2" t="s">
        <v>613</v>
      </c>
      <c r="C2933" s="2">
        <v>27</v>
      </c>
      <c r="D2933" s="2">
        <v>0.86920000000000008</v>
      </c>
      <c r="E2933" s="2" t="str">
        <f>VLOOKUP(A2933, Sheet3!$J$1:$K$3273, 2, FALSE)</f>
        <v>Rural</v>
      </c>
    </row>
    <row r="2934" spans="1:5" x14ac:dyDescent="0.25">
      <c r="A2934" s="2" t="s">
        <v>1602</v>
      </c>
      <c r="B2934" s="2" t="s">
        <v>603</v>
      </c>
      <c r="C2934" s="2">
        <v>17</v>
      </c>
      <c r="D2934" s="2">
        <v>0.76670000000000005</v>
      </c>
      <c r="E2934" s="2" t="str">
        <f>VLOOKUP(A2934, Sheet3!$J$1:$K$3273, 2, FALSE)</f>
        <v>Rural</v>
      </c>
    </row>
    <row r="2935" spans="1:5" x14ac:dyDescent="0.25">
      <c r="A2935" s="2" t="s">
        <v>3736</v>
      </c>
      <c r="B2935" s="2" t="s">
        <v>637</v>
      </c>
      <c r="C2935" s="2">
        <v>52</v>
      </c>
      <c r="D2935" s="2">
        <v>0.8832000000000001</v>
      </c>
      <c r="E2935" s="2" t="str">
        <f>VLOOKUP(A2935, Sheet3!$J$1:$K$3273, 2, FALSE)</f>
        <v>Rural</v>
      </c>
    </row>
    <row r="2936" spans="1:5" x14ac:dyDescent="0.25">
      <c r="A2936" s="2" t="s">
        <v>1147</v>
      </c>
      <c r="B2936" s="2" t="s">
        <v>596</v>
      </c>
      <c r="C2936" s="2">
        <v>11</v>
      </c>
      <c r="D2936" s="2">
        <v>0.74040000000000006</v>
      </c>
      <c r="E2936" s="2" t="str">
        <f>VLOOKUP(A2936, Sheet3!$J$1:$K$3273, 2, FALSE)</f>
        <v>Rural</v>
      </c>
    </row>
    <row r="2937" spans="1:5" x14ac:dyDescent="0.25">
      <c r="A2937" s="2" t="s">
        <v>1719</v>
      </c>
      <c r="B2937" s="2" t="s">
        <v>213</v>
      </c>
      <c r="C2937" s="2">
        <v>17300</v>
      </c>
      <c r="D2937" s="2">
        <v>0.75180000000000002</v>
      </c>
      <c r="E2937" s="2" t="str">
        <f>VLOOKUP(A2937, Sheet3!$J$1:$K$3273, 2, FALSE)</f>
        <v>Urban</v>
      </c>
    </row>
    <row r="2938" spans="1:5" x14ac:dyDescent="0.25">
      <c r="A2938" s="2" t="s">
        <v>1720</v>
      </c>
      <c r="B2938" s="2" t="s">
        <v>359</v>
      </c>
      <c r="C2938" s="2">
        <v>31140</v>
      </c>
      <c r="D2938" s="2">
        <v>0.88440000000000007</v>
      </c>
      <c r="E2938" s="2" t="str">
        <f>VLOOKUP(A2938, Sheet3!$J$1:$K$3273, 2, FALSE)</f>
        <v>Urban</v>
      </c>
    </row>
    <row r="2939" spans="1:5" x14ac:dyDescent="0.25">
      <c r="A2939" s="2" t="s">
        <v>861</v>
      </c>
      <c r="B2939" s="2" t="s">
        <v>591</v>
      </c>
      <c r="C2939" s="2">
        <v>5</v>
      </c>
      <c r="D2939" s="2">
        <v>1.2890000000000001</v>
      </c>
      <c r="E2939" s="2" t="str">
        <f>VLOOKUP(A2939, Sheet3!$J$1:$K$3273, 2, FALSE)</f>
        <v>Rural</v>
      </c>
    </row>
    <row r="2940" spans="1:5" x14ac:dyDescent="0.25">
      <c r="A2940" s="2" t="s">
        <v>3415</v>
      </c>
      <c r="B2940" s="2" t="s">
        <v>631</v>
      </c>
      <c r="C2940" s="2">
        <v>45</v>
      </c>
      <c r="D2940" s="2">
        <v>0.81310000000000004</v>
      </c>
      <c r="E2940" s="2" t="str">
        <f>VLOOKUP(A2940, Sheet3!$J$1:$K$3273, 2, FALSE)</f>
        <v>Rural</v>
      </c>
    </row>
    <row r="2941" spans="1:5" x14ac:dyDescent="0.25">
      <c r="A2941" s="2" t="s">
        <v>3091</v>
      </c>
      <c r="B2941" s="2" t="s">
        <v>629</v>
      </c>
      <c r="C2941" s="2">
        <v>43</v>
      </c>
      <c r="D2941" s="2">
        <v>0.78860000000000008</v>
      </c>
      <c r="E2941" s="2" t="str">
        <f>VLOOKUP(A2941, Sheet3!$J$1:$K$3273, 2, FALSE)</f>
        <v>Rural</v>
      </c>
    </row>
    <row r="2942" spans="1:5" x14ac:dyDescent="0.25">
      <c r="A2942" s="2" t="s">
        <v>1148</v>
      </c>
      <c r="B2942" s="2" t="s">
        <v>596</v>
      </c>
      <c r="C2942" s="2">
        <v>11</v>
      </c>
      <c r="D2942" s="2">
        <v>0.74040000000000006</v>
      </c>
      <c r="E2942" s="2" t="str">
        <f>VLOOKUP(A2942, Sheet3!$J$1:$K$3273, 2, FALSE)</f>
        <v>Rural</v>
      </c>
    </row>
    <row r="2943" spans="1:5" x14ac:dyDescent="0.25">
      <c r="A2943" s="2" t="s">
        <v>3180</v>
      </c>
      <c r="B2943" s="2" t="s">
        <v>394</v>
      </c>
      <c r="C2943" s="2">
        <v>34980</v>
      </c>
      <c r="D2943" s="2">
        <v>0.8841</v>
      </c>
      <c r="E2943" s="2" t="str">
        <f>VLOOKUP(A2943, Sheet3!$J$1:$K$3273, 2, FALSE)</f>
        <v>Urban</v>
      </c>
    </row>
    <row r="2944" spans="1:5" x14ac:dyDescent="0.25">
      <c r="A2944" s="2" t="s">
        <v>2975</v>
      </c>
      <c r="B2944" s="2" t="s">
        <v>467</v>
      </c>
      <c r="C2944" s="2">
        <v>41980</v>
      </c>
      <c r="D2944" s="2">
        <v>0.41860000000000003</v>
      </c>
      <c r="E2944" s="2" t="str">
        <f>VLOOKUP(A2944, Sheet3!$J$1:$K$3273, 2, FALSE)</f>
        <v>Urban</v>
      </c>
    </row>
    <row r="2945" spans="1:5" x14ac:dyDescent="0.25">
      <c r="A2945" s="2" t="s">
        <v>2722</v>
      </c>
      <c r="B2945" s="2" t="s">
        <v>541</v>
      </c>
      <c r="C2945" s="2">
        <v>49660</v>
      </c>
      <c r="D2945" s="2">
        <v>0.80520000000000003</v>
      </c>
      <c r="E2945" s="2" t="str">
        <f>VLOOKUP(A2945, Sheet3!$J$1:$K$3273, 2, FALSE)</f>
        <v>Urban</v>
      </c>
    </row>
    <row r="2946" spans="1:5" x14ac:dyDescent="0.25">
      <c r="A2946" s="2" t="s">
        <v>3669</v>
      </c>
      <c r="B2946" s="2" t="s">
        <v>636</v>
      </c>
      <c r="C2946" s="2">
        <v>51</v>
      </c>
      <c r="D2946" s="2">
        <v>0.73</v>
      </c>
      <c r="E2946" s="2" t="str">
        <f>VLOOKUP(A2946, Sheet3!$J$1:$K$3273, 2, FALSE)</f>
        <v>Rural</v>
      </c>
    </row>
    <row r="2947" spans="1:5" x14ac:dyDescent="0.25">
      <c r="A2947" s="2" t="s">
        <v>862</v>
      </c>
      <c r="B2947" s="2" t="s">
        <v>518</v>
      </c>
      <c r="C2947" s="2">
        <v>47300</v>
      </c>
      <c r="D2947" s="2">
        <v>0.9457000000000001</v>
      </c>
      <c r="E2947" s="2" t="str">
        <f>VLOOKUP(A2947, Sheet3!$J$1:$K$3273, 2, FALSE)</f>
        <v>Urban</v>
      </c>
    </row>
    <row r="2948" spans="1:5" x14ac:dyDescent="0.25">
      <c r="A2948" s="2" t="s">
        <v>508</v>
      </c>
      <c r="B2948" s="2" t="s">
        <v>508</v>
      </c>
      <c r="C2948" s="2">
        <v>46140</v>
      </c>
      <c r="D2948" s="2">
        <v>0.84160000000000001</v>
      </c>
      <c r="E2948" s="2" t="str">
        <f>VLOOKUP(A2948, Sheet3!$J$1:$K$3273, 2, FALSE)</f>
        <v>Urban</v>
      </c>
    </row>
    <row r="2949" spans="1:5" x14ac:dyDescent="0.25">
      <c r="A2949" s="2" t="s">
        <v>2080</v>
      </c>
      <c r="B2949" s="2" t="s">
        <v>371</v>
      </c>
      <c r="C2949" s="2">
        <v>32820</v>
      </c>
      <c r="D2949" s="2">
        <v>0.87530000000000008</v>
      </c>
      <c r="E2949" s="2" t="str">
        <f>VLOOKUP(A2949, Sheet3!$J$1:$K$3273, 2, FALSE)</f>
        <v>Urban</v>
      </c>
    </row>
    <row r="2950" spans="1:5" x14ac:dyDescent="0.25">
      <c r="A2950" s="2" t="s">
        <v>863</v>
      </c>
      <c r="B2950" s="2" t="s">
        <v>591</v>
      </c>
      <c r="C2950" s="2">
        <v>5</v>
      </c>
      <c r="D2950" s="2">
        <v>1.2890000000000001</v>
      </c>
      <c r="E2950" s="2" t="str">
        <f>VLOOKUP(A2950, Sheet3!$J$1:$K$3273, 2, FALSE)</f>
        <v>Rural</v>
      </c>
    </row>
    <row r="2951" spans="1:5" x14ac:dyDescent="0.25">
      <c r="A2951" s="2" t="s">
        <v>1149</v>
      </c>
      <c r="B2951" s="2" t="s">
        <v>596</v>
      </c>
      <c r="C2951" s="2">
        <v>11</v>
      </c>
      <c r="D2951" s="2">
        <v>0.74040000000000006</v>
      </c>
      <c r="E2951" s="2" t="str">
        <f>VLOOKUP(A2951, Sheet3!$J$1:$K$3273, 2, FALSE)</f>
        <v>Rural</v>
      </c>
    </row>
    <row r="2952" spans="1:5" x14ac:dyDescent="0.25">
      <c r="A2952" s="2" t="s">
        <v>3092</v>
      </c>
      <c r="B2952" s="2" t="s">
        <v>485</v>
      </c>
      <c r="C2952" s="2">
        <v>43620</v>
      </c>
      <c r="D2952" s="2">
        <v>0.79090000000000005</v>
      </c>
      <c r="E2952" s="2" t="str">
        <f>VLOOKUP(A2952, Sheet3!$J$1:$K$3273, 2, FALSE)</f>
        <v>Urban</v>
      </c>
    </row>
    <row r="2953" spans="1:5" x14ac:dyDescent="0.25">
      <c r="A2953" s="2" t="s">
        <v>509</v>
      </c>
      <c r="B2953" s="2" t="s">
        <v>509</v>
      </c>
      <c r="C2953" s="2">
        <v>46220</v>
      </c>
      <c r="D2953" s="2">
        <v>0.77300000000000002</v>
      </c>
      <c r="E2953" s="2" t="str">
        <f>VLOOKUP(A2953, Sheet3!$J$1:$K$3273, 2, FALSE)</f>
        <v>Urban</v>
      </c>
    </row>
    <row r="2954" spans="1:5" x14ac:dyDescent="0.25">
      <c r="A2954" s="2" t="s">
        <v>2723</v>
      </c>
      <c r="B2954" s="2" t="s">
        <v>622</v>
      </c>
      <c r="C2954" s="2">
        <v>36</v>
      </c>
      <c r="D2954" s="2">
        <v>0.81040000000000001</v>
      </c>
      <c r="E2954" s="2" t="str">
        <f>VLOOKUP(A2954, Sheet3!$J$1:$K$3273, 2, FALSE)</f>
        <v>Rural</v>
      </c>
    </row>
    <row r="2955" spans="1:5" x14ac:dyDescent="0.25">
      <c r="A2955" s="2" t="s">
        <v>1918</v>
      </c>
      <c r="B2955" s="2" t="s">
        <v>609</v>
      </c>
      <c r="C2955" s="2">
        <v>23</v>
      </c>
      <c r="D2955" s="2">
        <v>0.83679999999999999</v>
      </c>
      <c r="E2955" s="2" t="str">
        <f>VLOOKUP(A2955, Sheet3!$J$1:$K$3273, 2, FALSE)</f>
        <v>Rural</v>
      </c>
    </row>
    <row r="2956" spans="1:5" x14ac:dyDescent="0.25">
      <c r="A2956" s="2" t="s">
        <v>1150</v>
      </c>
      <c r="B2956" s="2" t="s">
        <v>545</v>
      </c>
      <c r="C2956" s="2">
        <v>31420</v>
      </c>
      <c r="D2956" s="2">
        <v>0.85130000000000006</v>
      </c>
      <c r="E2956" s="2" t="str">
        <f>VLOOKUP(A2956, Sheet3!$J$1:$K$3273, 2, FALSE)</f>
        <v>Urban</v>
      </c>
    </row>
    <row r="2957" spans="1:5" x14ac:dyDescent="0.25">
      <c r="A2957" s="2" t="s">
        <v>599</v>
      </c>
      <c r="B2957" s="2" t="s">
        <v>599</v>
      </c>
      <c r="C2957" s="2">
        <v>46300</v>
      </c>
      <c r="D2957" s="2">
        <v>0.82910000000000006</v>
      </c>
      <c r="E2957" s="2" t="str">
        <f>VLOOKUP(A2957, Sheet3!$J$1:$K$3273, 2, FALSE)</f>
        <v>Urban</v>
      </c>
    </row>
    <row r="2958" spans="1:5" x14ac:dyDescent="0.25">
      <c r="A2958" s="2" t="s">
        <v>3807</v>
      </c>
      <c r="B2958" s="2" t="s">
        <v>631</v>
      </c>
      <c r="C2958" s="2">
        <v>45</v>
      </c>
      <c r="D2958" s="2">
        <v>0.81310000000000004</v>
      </c>
      <c r="E2958" s="3" t="s">
        <v>4</v>
      </c>
    </row>
    <row r="2959" spans="1:5" x14ac:dyDescent="0.25">
      <c r="A2959" s="2" t="s">
        <v>510</v>
      </c>
      <c r="B2959" s="2" t="s">
        <v>631</v>
      </c>
      <c r="C2959" s="2">
        <v>45</v>
      </c>
      <c r="D2959" s="2">
        <v>0.81310000000000004</v>
      </c>
      <c r="E2959" s="2" t="str">
        <f>VLOOKUP(A2959, Sheet3!$J$1:$K$3273, 2, FALSE)</f>
        <v>Rural</v>
      </c>
    </row>
    <row r="2960" spans="1:5" x14ac:dyDescent="0.25">
      <c r="A2960" s="2" t="s">
        <v>3670</v>
      </c>
      <c r="B2960" s="2" t="s">
        <v>636</v>
      </c>
      <c r="C2960" s="2">
        <v>51</v>
      </c>
      <c r="D2960" s="2">
        <v>0.73</v>
      </c>
      <c r="E2960" s="2" t="str">
        <f>VLOOKUP(A2960, Sheet3!$J$1:$K$3273, 2, FALSE)</f>
        <v>Rural</v>
      </c>
    </row>
    <row r="2961" spans="1:5" x14ac:dyDescent="0.25">
      <c r="A2961" s="2" t="s">
        <v>2580</v>
      </c>
      <c r="B2961" s="2" t="s">
        <v>620</v>
      </c>
      <c r="C2961" s="2">
        <v>34</v>
      </c>
      <c r="D2961" s="2">
        <v>0.77980000000000005</v>
      </c>
      <c r="E2961" s="2" t="str">
        <f>VLOOKUP(A2961, Sheet3!$J$1:$K$3273, 2, FALSE)</f>
        <v>Rural</v>
      </c>
    </row>
    <row r="2962" spans="1:5" x14ac:dyDescent="0.25">
      <c r="A2962" s="2" t="s">
        <v>3767</v>
      </c>
      <c r="B2962" s="2" t="s">
        <v>638</v>
      </c>
      <c r="C2962" s="2">
        <v>53</v>
      </c>
      <c r="D2962" s="2">
        <v>0.96020000000000005</v>
      </c>
      <c r="E2962" s="2" t="str">
        <f>VLOOKUP(A2962, Sheet3!$J$1:$K$3273, 2, FALSE)</f>
        <v>Rural</v>
      </c>
    </row>
    <row r="2963" spans="1:5" x14ac:dyDescent="0.25">
      <c r="A2963" s="2" t="s">
        <v>3463</v>
      </c>
      <c r="B2963" s="2" t="s">
        <v>632</v>
      </c>
      <c r="C2963" s="2">
        <v>46</v>
      </c>
      <c r="D2963" s="2">
        <v>0.88960000000000006</v>
      </c>
      <c r="E2963" s="2" t="str">
        <f>VLOOKUP(A2963, Sheet3!$J$1:$K$3273, 2, FALSE)</f>
        <v>Rural</v>
      </c>
    </row>
    <row r="2964" spans="1:5" x14ac:dyDescent="0.25">
      <c r="A2964" s="2" t="s">
        <v>2485</v>
      </c>
      <c r="B2964" s="2" t="s">
        <v>331</v>
      </c>
      <c r="C2964" s="2">
        <v>28740</v>
      </c>
      <c r="D2964" s="2">
        <v>0.88780000000000003</v>
      </c>
      <c r="E2964" s="2" t="str">
        <f>VLOOKUP(A2964, Sheet3!$J$1:$K$3273, 2, FALSE)</f>
        <v>Urban</v>
      </c>
    </row>
    <row r="2965" spans="1:5" x14ac:dyDescent="0.25">
      <c r="A2965" s="2" t="s">
        <v>2838</v>
      </c>
      <c r="B2965" s="2" t="s">
        <v>624</v>
      </c>
      <c r="C2965" s="2">
        <v>38</v>
      </c>
      <c r="D2965" s="2">
        <v>1.0561</v>
      </c>
      <c r="E2965" s="2" t="str">
        <f>VLOOKUP(A2965, Sheet3!$J$1:$K$3273, 2, FALSE)</f>
        <v>Rural</v>
      </c>
    </row>
    <row r="2966" spans="1:5" x14ac:dyDescent="0.25">
      <c r="A2966" s="2" t="s">
        <v>3181</v>
      </c>
      <c r="B2966" s="2" t="s">
        <v>320</v>
      </c>
      <c r="C2966" s="2">
        <v>27740</v>
      </c>
      <c r="D2966" s="2">
        <v>0.71220000000000006</v>
      </c>
      <c r="E2966" s="2" t="str">
        <f>VLOOKUP(A2966, Sheet3!$J$1:$K$3273, 2, FALSE)</f>
        <v>Urban</v>
      </c>
    </row>
    <row r="2967" spans="1:5" x14ac:dyDescent="0.25">
      <c r="A2967" s="2" t="s">
        <v>807</v>
      </c>
      <c r="B2967" s="2" t="s">
        <v>590</v>
      </c>
      <c r="C2967" s="2">
        <v>4</v>
      </c>
      <c r="D2967" s="2">
        <v>0.7278</v>
      </c>
      <c r="E2967" s="2" t="str">
        <f>VLOOKUP(A2967, Sheet3!$J$1:$K$3273, 2, FALSE)</f>
        <v>Rural</v>
      </c>
    </row>
    <row r="2968" spans="1:5" x14ac:dyDescent="0.25">
      <c r="A2968" s="2" t="s">
        <v>1003</v>
      </c>
      <c r="B2968" s="2" t="s">
        <v>595</v>
      </c>
      <c r="C2968" s="2">
        <v>10</v>
      </c>
      <c r="D2968" s="2">
        <v>0.81900000000000006</v>
      </c>
      <c r="E2968" s="2" t="str">
        <f>VLOOKUP(A2968, Sheet3!$J$1:$K$3273, 2, FALSE)</f>
        <v>Rural</v>
      </c>
    </row>
    <row r="2969" spans="1:5" x14ac:dyDescent="0.25">
      <c r="A2969" s="2" t="s">
        <v>1151</v>
      </c>
      <c r="B2969" s="2" t="s">
        <v>596</v>
      </c>
      <c r="C2969" s="2">
        <v>11</v>
      </c>
      <c r="D2969" s="2">
        <v>0.74040000000000006</v>
      </c>
      <c r="E2969" s="2" t="str">
        <f>VLOOKUP(A2969, Sheet3!$J$1:$K$3273, 2, FALSE)</f>
        <v>Rural</v>
      </c>
    </row>
    <row r="2970" spans="1:5" x14ac:dyDescent="0.25">
      <c r="A2970" s="2" t="s">
        <v>1493</v>
      </c>
      <c r="B2970" s="2" t="s">
        <v>602</v>
      </c>
      <c r="C2970" s="2">
        <v>16</v>
      </c>
      <c r="D2970" s="2">
        <v>0.84020000000000006</v>
      </c>
      <c r="E2970" s="2" t="str">
        <f>VLOOKUP(A2970, Sheet3!$J$1:$K$3273, 2, FALSE)</f>
        <v>Rural</v>
      </c>
    </row>
    <row r="2971" spans="1:5" x14ac:dyDescent="0.25">
      <c r="A2971" s="2" t="s">
        <v>1303</v>
      </c>
      <c r="B2971" s="2" t="s">
        <v>600</v>
      </c>
      <c r="C2971" s="2">
        <v>14</v>
      </c>
      <c r="D2971" s="2">
        <v>0.82420000000000004</v>
      </c>
      <c r="E2971" s="2" t="str">
        <f>VLOOKUP(A2971, Sheet3!$J$1:$K$3273, 2, FALSE)</f>
        <v>Rural</v>
      </c>
    </row>
    <row r="2972" spans="1:5" x14ac:dyDescent="0.25">
      <c r="A2972" s="2" t="s">
        <v>1395</v>
      </c>
      <c r="B2972" s="2" t="s">
        <v>212</v>
      </c>
      <c r="C2972" s="2">
        <v>17140</v>
      </c>
      <c r="D2972" s="2">
        <v>0.93320000000000003</v>
      </c>
      <c r="E2972" s="2" t="str">
        <f>VLOOKUP(A2972, Sheet3!$J$1:$K$3273, 2, FALSE)</f>
        <v>Urban</v>
      </c>
    </row>
    <row r="2973" spans="1:5" x14ac:dyDescent="0.25">
      <c r="A2973" s="2" t="s">
        <v>1721</v>
      </c>
      <c r="B2973" s="2" t="s">
        <v>604</v>
      </c>
      <c r="C2973" s="2">
        <v>18</v>
      </c>
      <c r="D2973" s="2">
        <v>0.79810000000000003</v>
      </c>
      <c r="E2973" s="2" t="str">
        <f>VLOOKUP(A2973, Sheet3!$J$1:$K$3273, 2, FALSE)</f>
        <v>Rural</v>
      </c>
    </row>
    <row r="2974" spans="1:5" x14ac:dyDescent="0.25">
      <c r="A2974" s="2" t="s">
        <v>1783</v>
      </c>
      <c r="B2974" s="2" t="s">
        <v>382</v>
      </c>
      <c r="C2974" s="2">
        <v>33740</v>
      </c>
      <c r="D2974" s="2">
        <v>0.77960000000000007</v>
      </c>
      <c r="E2974" s="2" t="str">
        <f>VLOOKUP(A2974, Sheet3!$J$1:$K$3273, 2, FALSE)</f>
        <v>Urban</v>
      </c>
    </row>
    <row r="2975" spans="1:5" x14ac:dyDescent="0.25">
      <c r="A2975" s="2" t="s">
        <v>2081</v>
      </c>
      <c r="B2975" s="2" t="s">
        <v>611</v>
      </c>
      <c r="C2975" s="2">
        <v>25</v>
      </c>
      <c r="D2975" s="2">
        <v>0.74970000000000003</v>
      </c>
      <c r="E2975" s="2" t="str">
        <f>VLOOKUP(A2975, Sheet3!$J$1:$K$3273, 2, FALSE)</f>
        <v>Rural</v>
      </c>
    </row>
    <row r="2976" spans="1:5" x14ac:dyDescent="0.25">
      <c r="A2976" s="2" t="s">
        <v>2581</v>
      </c>
      <c r="B2976" s="2" t="s">
        <v>206</v>
      </c>
      <c r="C2976" s="2">
        <v>16740</v>
      </c>
      <c r="D2976" s="2">
        <v>0.93620000000000003</v>
      </c>
      <c r="E2976" s="2" t="str">
        <f>VLOOKUP(A2976, Sheet3!$J$1:$K$3273, 2, FALSE)</f>
        <v>Urban</v>
      </c>
    </row>
    <row r="2977" spans="1:5" x14ac:dyDescent="0.25">
      <c r="A2977" s="2" t="s">
        <v>2396</v>
      </c>
      <c r="B2977" s="2" t="s">
        <v>396</v>
      </c>
      <c r="C2977" s="2">
        <v>35084</v>
      </c>
      <c r="D2977" s="2">
        <v>1.1113</v>
      </c>
      <c r="E2977" s="2" t="str">
        <f>VLOOKUP(A2977, Sheet3!$J$1:$K$3273, 2, FALSE)</f>
        <v>Urban</v>
      </c>
    </row>
    <row r="2978" spans="1:5" x14ac:dyDescent="0.25">
      <c r="A2978" s="2" t="s">
        <v>2428</v>
      </c>
      <c r="B2978" s="2" t="s">
        <v>618</v>
      </c>
      <c r="C2978" s="2">
        <v>32</v>
      </c>
      <c r="D2978" s="2">
        <v>0.87709999999999999</v>
      </c>
      <c r="E2978" s="2" t="str">
        <f>VLOOKUP(A2978, Sheet3!$J$1:$K$3273, 2, FALSE)</f>
        <v>Rural</v>
      </c>
    </row>
    <row r="2979" spans="1:5" x14ac:dyDescent="0.25">
      <c r="A2979" s="2" t="s">
        <v>2724</v>
      </c>
      <c r="B2979" s="2" t="s">
        <v>223</v>
      </c>
      <c r="C2979" s="2">
        <v>18140</v>
      </c>
      <c r="D2979" s="2">
        <v>0.9457000000000001</v>
      </c>
      <c r="E2979" s="2" t="str">
        <f>VLOOKUP(A2979, Sheet3!$J$1:$K$3273, 2, FALSE)</f>
        <v>Urban</v>
      </c>
    </row>
    <row r="2980" spans="1:5" x14ac:dyDescent="0.25">
      <c r="A2980" s="2" t="s">
        <v>2839</v>
      </c>
      <c r="B2980" s="2" t="s">
        <v>624</v>
      </c>
      <c r="C2980" s="2">
        <v>38</v>
      </c>
      <c r="D2980" s="2">
        <v>1.0561</v>
      </c>
      <c r="E2980" s="2" t="str">
        <f>VLOOKUP(A2980, Sheet3!$J$1:$K$3273, 2, FALSE)</f>
        <v>Rural</v>
      </c>
    </row>
    <row r="2981" spans="1:5" x14ac:dyDescent="0.25">
      <c r="A2981" s="2" t="s">
        <v>2900</v>
      </c>
      <c r="B2981" s="2" t="s">
        <v>625</v>
      </c>
      <c r="C2981" s="2">
        <v>39</v>
      </c>
      <c r="D2981" s="2">
        <v>0.7984</v>
      </c>
      <c r="E2981" s="2" t="str">
        <f>VLOOKUP(A2981, Sheet3!$J$1:$K$3273, 2, FALSE)</f>
        <v>Rural</v>
      </c>
    </row>
    <row r="2982" spans="1:5" x14ac:dyDescent="0.25">
      <c r="A2982" s="2" t="s">
        <v>3028</v>
      </c>
      <c r="B2982" s="2" t="s">
        <v>487</v>
      </c>
      <c r="C2982" s="2">
        <v>43900</v>
      </c>
      <c r="D2982" s="2">
        <v>0.85610000000000008</v>
      </c>
      <c r="E2982" s="2" t="str">
        <f>VLOOKUP(A2982, Sheet3!$J$1:$K$3273, 2, FALSE)</f>
        <v>Urban</v>
      </c>
    </row>
    <row r="2983" spans="1:5" x14ac:dyDescent="0.25">
      <c r="A2983" s="2" t="s">
        <v>3093</v>
      </c>
      <c r="B2983" s="2" t="s">
        <v>484</v>
      </c>
      <c r="C2983" s="2">
        <v>43580</v>
      </c>
      <c r="D2983" s="2">
        <v>0.84820000000000007</v>
      </c>
      <c r="E2983" s="2" t="str">
        <f>VLOOKUP(A2983, Sheet3!$J$1:$K$3273, 2, FALSE)</f>
        <v>Urban</v>
      </c>
    </row>
    <row r="2984" spans="1:5" x14ac:dyDescent="0.25">
      <c r="A2984" s="2" t="s">
        <v>3182</v>
      </c>
      <c r="B2984" s="2" t="s">
        <v>332</v>
      </c>
      <c r="C2984" s="2">
        <v>28940</v>
      </c>
      <c r="D2984" s="2">
        <v>0.71689999999999998</v>
      </c>
      <c r="E2984" s="2" t="str">
        <f>VLOOKUP(A2984, Sheet3!$J$1:$K$3273, 2, FALSE)</f>
        <v>Urban</v>
      </c>
    </row>
    <row r="2985" spans="1:5" x14ac:dyDescent="0.25">
      <c r="A2985" s="2" t="s">
        <v>3416</v>
      </c>
      <c r="B2985" s="2" t="s">
        <v>356</v>
      </c>
      <c r="C2985" s="2">
        <v>30980</v>
      </c>
      <c r="D2985" s="2">
        <v>0.81059999999999999</v>
      </c>
      <c r="E2985" s="2" t="str">
        <f>VLOOKUP(A2985, Sheet3!$J$1:$K$3273, 2, FALSE)</f>
        <v>Urban</v>
      </c>
    </row>
    <row r="2986" spans="1:5" x14ac:dyDescent="0.25">
      <c r="A2986" s="2" t="s">
        <v>3671</v>
      </c>
      <c r="B2986" s="2" t="s">
        <v>636</v>
      </c>
      <c r="C2986" s="2">
        <v>51</v>
      </c>
      <c r="D2986" s="2">
        <v>0.73</v>
      </c>
      <c r="E2986" s="2" t="str">
        <f>VLOOKUP(A2986, Sheet3!$J$1:$K$3273, 2, FALSE)</f>
        <v>Rural</v>
      </c>
    </row>
    <row r="2987" spans="1:5" x14ac:dyDescent="0.25">
      <c r="A2987" s="2" t="s">
        <v>1152</v>
      </c>
      <c r="B2987" s="2" t="s">
        <v>596</v>
      </c>
      <c r="C2987" s="2">
        <v>11</v>
      </c>
      <c r="D2987" s="2">
        <v>0.74040000000000006</v>
      </c>
      <c r="E2987" s="2" t="str">
        <f>VLOOKUP(A2987, Sheet3!$J$1:$K$3273, 2, FALSE)</f>
        <v>Rural</v>
      </c>
    </row>
    <row r="2988" spans="1:5" x14ac:dyDescent="0.25">
      <c r="A2988" s="2" t="s">
        <v>3417</v>
      </c>
      <c r="B2988" s="2" t="s">
        <v>631</v>
      </c>
      <c r="C2988" s="2">
        <v>45</v>
      </c>
      <c r="D2988" s="2">
        <v>0.81310000000000004</v>
      </c>
      <c r="E2988" s="2" t="str">
        <f>VLOOKUP(A2988, Sheet3!$J$1:$K$3273, 2, FALSE)</f>
        <v>Rural</v>
      </c>
    </row>
    <row r="2989" spans="1:5" x14ac:dyDescent="0.25">
      <c r="A2989" s="2" t="s">
        <v>3808</v>
      </c>
      <c r="B2989" s="2" t="s">
        <v>632</v>
      </c>
      <c r="C2989" s="2">
        <v>46</v>
      </c>
      <c r="D2989" s="2">
        <v>0.88960000000000006</v>
      </c>
      <c r="E2989" s="3" t="s">
        <v>4</v>
      </c>
    </row>
    <row r="2990" spans="1:5" x14ac:dyDescent="0.25">
      <c r="A2990" s="2" t="s">
        <v>3464</v>
      </c>
      <c r="B2990" s="2" t="s">
        <v>433</v>
      </c>
      <c r="C2990" s="2">
        <v>39340</v>
      </c>
      <c r="D2990" s="2">
        <v>0.94000000000000006</v>
      </c>
      <c r="E2990" s="2" t="str">
        <f>VLOOKUP(A2990, Sheet3!$J$1:$K$3273, 2, FALSE)</f>
        <v>Urban</v>
      </c>
    </row>
    <row r="2991" spans="1:5" x14ac:dyDescent="0.25">
      <c r="A2991" s="2" t="s">
        <v>2976</v>
      </c>
      <c r="B2991" s="2" t="s">
        <v>138</v>
      </c>
      <c r="C2991" s="2">
        <v>10380</v>
      </c>
      <c r="D2991" s="2">
        <v>0.3211</v>
      </c>
      <c r="E2991" s="2" t="str">
        <f>VLOOKUP(A2991, Sheet3!$J$1:$K$3273, 2, FALSE)</f>
        <v>Urban</v>
      </c>
    </row>
    <row r="2992" spans="1:5" x14ac:dyDescent="0.25">
      <c r="A2992" s="2" t="s">
        <v>3418</v>
      </c>
      <c r="B2992" s="2" t="s">
        <v>631</v>
      </c>
      <c r="C2992" s="2">
        <v>45</v>
      </c>
      <c r="D2992" s="2">
        <v>0.81310000000000004</v>
      </c>
      <c r="E2992" s="2" t="str">
        <f>VLOOKUP(A2992, Sheet3!$J$1:$K$3273, 2, FALSE)</f>
        <v>Rural</v>
      </c>
    </row>
    <row r="2993" spans="1:5" x14ac:dyDescent="0.25">
      <c r="A2993" s="2" t="s">
        <v>3810</v>
      </c>
      <c r="B2993" s="2" t="s">
        <v>634</v>
      </c>
      <c r="C2993" s="2">
        <v>49</v>
      </c>
      <c r="D2993" s="2">
        <v>0.76690000000000003</v>
      </c>
      <c r="E2993" s="3" t="s">
        <v>4</v>
      </c>
    </row>
    <row r="2994" spans="1:5" x14ac:dyDescent="0.25">
      <c r="A2994" s="2" t="s">
        <v>3419</v>
      </c>
      <c r="B2994" s="2" t="s">
        <v>631</v>
      </c>
      <c r="C2994" s="2">
        <v>45</v>
      </c>
      <c r="D2994" s="2">
        <v>0.81310000000000004</v>
      </c>
      <c r="E2994" s="2" t="str">
        <f>VLOOKUP(A2994, Sheet3!$J$1:$K$3273, 2, FALSE)</f>
        <v>Rural</v>
      </c>
    </row>
    <row r="2995" spans="1:5" x14ac:dyDescent="0.25">
      <c r="A2995" s="2" t="s">
        <v>721</v>
      </c>
      <c r="B2995" s="2" t="s">
        <v>588</v>
      </c>
      <c r="C2995" s="2">
        <v>2</v>
      </c>
      <c r="D2995" s="2">
        <v>1.2688000000000001</v>
      </c>
      <c r="E2995" s="2" t="str">
        <f>VLOOKUP(A2995, Sheet3!$J$1:$K$3273, 2, FALSE)</f>
        <v>Rural</v>
      </c>
    </row>
    <row r="2996" spans="1:5" x14ac:dyDescent="0.25">
      <c r="A2996" s="2" t="s">
        <v>2429</v>
      </c>
      <c r="B2996" s="2" t="s">
        <v>143</v>
      </c>
      <c r="C2996" s="2">
        <v>10740</v>
      </c>
      <c r="D2996" s="2">
        <v>0.90810000000000002</v>
      </c>
      <c r="E2996" s="2" t="str">
        <f>VLOOKUP(A2996, Sheet3!$J$1:$K$3273, 2, FALSE)</f>
        <v>Urban</v>
      </c>
    </row>
    <row r="2997" spans="1:5" x14ac:dyDescent="0.25">
      <c r="A2997" s="2" t="s">
        <v>1213</v>
      </c>
      <c r="B2997" s="2" t="s">
        <v>598</v>
      </c>
      <c r="C2997" s="2">
        <v>13</v>
      </c>
      <c r="D2997" s="2">
        <v>0.80090000000000006</v>
      </c>
      <c r="E2997" s="2" t="str">
        <f>VLOOKUP(A2997, Sheet3!$J$1:$K$3273, 2, FALSE)</f>
        <v>Rural</v>
      </c>
    </row>
    <row r="2998" spans="1:5" x14ac:dyDescent="0.25">
      <c r="A2998" s="2" t="s">
        <v>2256</v>
      </c>
      <c r="B2998" s="2" t="s">
        <v>613</v>
      </c>
      <c r="C2998" s="2">
        <v>27</v>
      </c>
      <c r="D2998" s="2">
        <v>0.86920000000000008</v>
      </c>
      <c r="E2998" s="2" t="str">
        <f>VLOOKUP(A2998, Sheet3!$J$1:$K$3273, 2, FALSE)</f>
        <v>Rural</v>
      </c>
    </row>
    <row r="2999" spans="1:5" x14ac:dyDescent="0.25">
      <c r="A2999" s="2" t="s">
        <v>2346</v>
      </c>
      <c r="B2999" s="2" t="s">
        <v>614</v>
      </c>
      <c r="C2999" s="2">
        <v>28</v>
      </c>
      <c r="D2999" s="2">
        <v>0.89340000000000008</v>
      </c>
      <c r="E2999" s="2" t="str">
        <f>VLOOKUP(A2999, Sheet3!$J$1:$K$3273, 2, FALSE)</f>
        <v>Rural</v>
      </c>
    </row>
    <row r="3000" spans="1:5" x14ac:dyDescent="0.25">
      <c r="A3000" s="2" t="s">
        <v>808</v>
      </c>
      <c r="B3000" s="2" t="s">
        <v>590</v>
      </c>
      <c r="C3000" s="2">
        <v>4</v>
      </c>
      <c r="D3000" s="2">
        <v>0.7278</v>
      </c>
      <c r="E3000" s="2" t="str">
        <f>VLOOKUP(A3000, Sheet3!$J$1:$K$3273, 2, FALSE)</f>
        <v>Rural</v>
      </c>
    </row>
    <row r="3001" spans="1:5" x14ac:dyDescent="0.25">
      <c r="A3001" s="2" t="s">
        <v>1494</v>
      </c>
      <c r="B3001" s="2" t="s">
        <v>602</v>
      </c>
      <c r="C3001" s="2">
        <v>16</v>
      </c>
      <c r="D3001" s="2">
        <v>0.84020000000000006</v>
      </c>
      <c r="E3001" s="2" t="str">
        <f>VLOOKUP(A3001, Sheet3!$J$1:$K$3273, 2, FALSE)</f>
        <v>Rural</v>
      </c>
    </row>
    <row r="3002" spans="1:5" x14ac:dyDescent="0.25">
      <c r="A3002" s="2" t="s">
        <v>1919</v>
      </c>
      <c r="B3002" s="2" t="s">
        <v>325</v>
      </c>
      <c r="C3002" s="2">
        <v>28020</v>
      </c>
      <c r="D3002" s="2">
        <v>0.99299999999999999</v>
      </c>
      <c r="E3002" s="2" t="str">
        <f>VLOOKUP(A3002, Sheet3!$J$1:$K$3273, 2, FALSE)</f>
        <v>Urban</v>
      </c>
    </row>
    <row r="3003" spans="1:5" x14ac:dyDescent="0.25">
      <c r="A3003" s="2" t="s">
        <v>3183</v>
      </c>
      <c r="B3003" s="2" t="s">
        <v>630</v>
      </c>
      <c r="C3003" s="2">
        <v>44</v>
      </c>
      <c r="D3003" s="2">
        <v>0.70760000000000001</v>
      </c>
      <c r="E3003" s="2" t="str">
        <f>VLOOKUP(A3003, Sheet3!$J$1:$K$3273, 2, FALSE)</f>
        <v>Rural</v>
      </c>
    </row>
    <row r="3004" spans="1:5" x14ac:dyDescent="0.25">
      <c r="A3004" s="2" t="s">
        <v>2725</v>
      </c>
      <c r="B3004" s="2" t="s">
        <v>622</v>
      </c>
      <c r="C3004" s="2">
        <v>36</v>
      </c>
      <c r="D3004" s="2">
        <v>0.81040000000000001</v>
      </c>
      <c r="E3004" s="2" t="str">
        <f>VLOOKUP(A3004, Sheet3!$J$1:$K$3273, 2, FALSE)</f>
        <v>Rural</v>
      </c>
    </row>
    <row r="3005" spans="1:5" x14ac:dyDescent="0.25">
      <c r="A3005" s="2" t="s">
        <v>3420</v>
      </c>
      <c r="B3005" s="2" t="s">
        <v>631</v>
      </c>
      <c r="C3005" s="2">
        <v>45</v>
      </c>
      <c r="D3005" s="2">
        <v>0.81310000000000004</v>
      </c>
      <c r="E3005" s="2" t="str">
        <f>VLOOKUP(A3005, Sheet3!$J$1:$K$3273, 2, FALSE)</f>
        <v>Rural</v>
      </c>
    </row>
    <row r="3006" spans="1:5" x14ac:dyDescent="0.25">
      <c r="A3006" s="2" t="s">
        <v>2582</v>
      </c>
      <c r="B3006" s="2" t="s">
        <v>620</v>
      </c>
      <c r="C3006" s="2">
        <v>34</v>
      </c>
      <c r="D3006" s="2">
        <v>0.77980000000000005</v>
      </c>
      <c r="E3006" s="2" t="str">
        <f>VLOOKUP(A3006, Sheet3!$J$1:$K$3273, 2, FALSE)</f>
        <v>Rural</v>
      </c>
    </row>
    <row r="3007" spans="1:5" x14ac:dyDescent="0.25">
      <c r="A3007" s="2" t="s">
        <v>1396</v>
      </c>
      <c r="B3007" s="2" t="s">
        <v>256</v>
      </c>
      <c r="C3007" s="2">
        <v>21780</v>
      </c>
      <c r="D3007" s="2">
        <v>0.91380000000000006</v>
      </c>
      <c r="E3007" s="2" t="str">
        <f>VLOOKUP(A3007, Sheet3!$J$1:$K$3273, 2, FALSE)</f>
        <v>Urban</v>
      </c>
    </row>
    <row r="3008" spans="1:5" x14ac:dyDescent="0.25">
      <c r="A3008" s="2" t="s">
        <v>2977</v>
      </c>
      <c r="B3008" s="2" t="s">
        <v>467</v>
      </c>
      <c r="C3008" s="2">
        <v>41980</v>
      </c>
      <c r="D3008" s="2">
        <v>0.41860000000000003</v>
      </c>
      <c r="E3008" s="2" t="str">
        <f>VLOOKUP(A3008, Sheet3!$J$1:$K$3273, 2, FALSE)</f>
        <v>Urban</v>
      </c>
    </row>
    <row r="3009" spans="1:5" x14ac:dyDescent="0.25">
      <c r="A3009" s="2" t="s">
        <v>2978</v>
      </c>
      <c r="B3009" s="2" t="s">
        <v>467</v>
      </c>
      <c r="C3009" s="2">
        <v>41980</v>
      </c>
      <c r="D3009" s="2">
        <v>0.41860000000000003</v>
      </c>
      <c r="E3009" s="2" t="str">
        <f>VLOOKUP(A3009, Sheet3!$J$1:$K$3273, 2, FALSE)</f>
        <v>Urban</v>
      </c>
    </row>
    <row r="3010" spans="1:5" x14ac:dyDescent="0.25">
      <c r="A3010" s="2" t="s">
        <v>2901</v>
      </c>
      <c r="B3010" s="2" t="s">
        <v>625</v>
      </c>
      <c r="C3010" s="2">
        <v>39</v>
      </c>
      <c r="D3010" s="2">
        <v>0.7984</v>
      </c>
      <c r="E3010" s="2" t="str">
        <f>VLOOKUP(A3010, Sheet3!$J$1:$K$3273, 2, FALSE)</f>
        <v>Rural</v>
      </c>
    </row>
    <row r="3011" spans="1:5" x14ac:dyDescent="0.25">
      <c r="A3011" s="2" t="s">
        <v>864</v>
      </c>
      <c r="B3011" s="2" t="s">
        <v>415</v>
      </c>
      <c r="C3011" s="2">
        <v>37100</v>
      </c>
      <c r="D3011" s="2">
        <v>1.3514000000000002</v>
      </c>
      <c r="E3011" s="2" t="str">
        <f>VLOOKUP(A3011, Sheet3!$J$1:$K$3273, 2, FALSE)</f>
        <v>Urban</v>
      </c>
    </row>
    <row r="3012" spans="1:5" x14ac:dyDescent="0.25">
      <c r="A3012" s="2" t="s">
        <v>1304</v>
      </c>
      <c r="B3012" s="2" t="s">
        <v>230</v>
      </c>
      <c r="C3012" s="2">
        <v>19180</v>
      </c>
      <c r="D3012" s="2">
        <v>0.89929999999999999</v>
      </c>
      <c r="E3012" s="2" t="str">
        <f>VLOOKUP(A3012, Sheet3!$J$1:$K$3273, 2, FALSE)</f>
        <v>Urban</v>
      </c>
    </row>
    <row r="3013" spans="1:5" x14ac:dyDescent="0.25">
      <c r="A3013" s="2" t="s">
        <v>1784</v>
      </c>
      <c r="B3013" s="2" t="s">
        <v>335</v>
      </c>
      <c r="C3013" s="2">
        <v>29180</v>
      </c>
      <c r="D3013" s="2">
        <v>0.78339999999999999</v>
      </c>
      <c r="E3013" s="2" t="str">
        <f>VLOOKUP(A3013, Sheet3!$J$1:$K$3273, 2, FALSE)</f>
        <v>Urban</v>
      </c>
    </row>
    <row r="3014" spans="1:5" x14ac:dyDescent="0.25">
      <c r="A3014" s="2" t="s">
        <v>1397</v>
      </c>
      <c r="B3014" s="2" t="s">
        <v>501</v>
      </c>
      <c r="C3014" s="2">
        <v>45460</v>
      </c>
      <c r="D3014" s="2">
        <v>0.91970000000000007</v>
      </c>
      <c r="E3014" s="2" t="str">
        <f>VLOOKUP(A3014, Sheet3!$J$1:$K$3273, 2, FALSE)</f>
        <v>Urban</v>
      </c>
    </row>
    <row r="3015" spans="1:5" x14ac:dyDescent="0.25">
      <c r="A3015" s="2" t="s">
        <v>1785</v>
      </c>
      <c r="B3015" s="2" t="s">
        <v>605</v>
      </c>
      <c r="C3015" s="2">
        <v>19</v>
      </c>
      <c r="D3015" s="2">
        <v>0.6956</v>
      </c>
      <c r="E3015" s="2" t="str">
        <f>VLOOKUP(A3015, Sheet3!$J$1:$K$3273, 2, FALSE)</f>
        <v>Rural</v>
      </c>
    </row>
    <row r="3016" spans="1:5" x14ac:dyDescent="0.25">
      <c r="A3016" s="2" t="s">
        <v>2198</v>
      </c>
      <c r="B3016" s="2" t="s">
        <v>612</v>
      </c>
      <c r="C3016" s="2">
        <v>26</v>
      </c>
      <c r="D3016" s="2">
        <v>0.78550000000000009</v>
      </c>
      <c r="E3016" s="2" t="str">
        <f>VLOOKUP(A3016, Sheet3!$J$1:$K$3273, 2, FALSE)</f>
        <v>Rural</v>
      </c>
    </row>
    <row r="3017" spans="1:5" x14ac:dyDescent="0.25">
      <c r="A3017" s="2" t="s">
        <v>3737</v>
      </c>
      <c r="B3017" s="2" t="s">
        <v>637</v>
      </c>
      <c r="C3017" s="2">
        <v>52</v>
      </c>
      <c r="D3017" s="2">
        <v>0.8832000000000001</v>
      </c>
      <c r="E3017" s="2" t="str">
        <f>VLOOKUP(A3017, Sheet3!$J$1:$K$3273, 2, FALSE)</f>
        <v>Rural</v>
      </c>
    </row>
    <row r="3018" spans="1:5" x14ac:dyDescent="0.25">
      <c r="A3018" s="2" t="s">
        <v>515</v>
      </c>
      <c r="B3018" s="2" t="s">
        <v>515</v>
      </c>
      <c r="C3018" s="2">
        <v>47020</v>
      </c>
      <c r="D3018" s="2">
        <v>0.87760000000000005</v>
      </c>
      <c r="E3018" s="2" t="str">
        <f>VLOOKUP(A3018, Sheet3!$J$1:$K$3273, 2, FALSE)</f>
        <v>Urban</v>
      </c>
    </row>
    <row r="3019" spans="1:5" x14ac:dyDescent="0.25">
      <c r="A3019" s="2" t="s">
        <v>2979</v>
      </c>
      <c r="B3019" s="2" t="s">
        <v>626</v>
      </c>
      <c r="C3019" s="2">
        <v>40</v>
      </c>
      <c r="D3019" s="2">
        <v>0.4047</v>
      </c>
      <c r="E3019" s="2" t="str">
        <f>VLOOKUP(A3019, Sheet3!$J$1:$K$3273, 2, FALSE)</f>
        <v>Rural</v>
      </c>
    </row>
    <row r="3020" spans="1:5" x14ac:dyDescent="0.25">
      <c r="A3020" s="2" t="s">
        <v>1398</v>
      </c>
      <c r="B3020" s="2" t="s">
        <v>501</v>
      </c>
      <c r="C3020" s="2">
        <v>45460</v>
      </c>
      <c r="D3020" s="2">
        <v>0.91970000000000007</v>
      </c>
      <c r="E3020" s="2" t="str">
        <f>VLOOKUP(A3020, Sheet3!$J$1:$K$3273, 2, FALSE)</f>
        <v>Urban</v>
      </c>
    </row>
    <row r="3021" spans="1:5" x14ac:dyDescent="0.25">
      <c r="A3021" s="2" t="s">
        <v>3738</v>
      </c>
      <c r="B3021" s="2" t="s">
        <v>637</v>
      </c>
      <c r="C3021" s="2">
        <v>52</v>
      </c>
      <c r="D3021" s="2">
        <v>0.8832000000000001</v>
      </c>
      <c r="E3021" s="2" t="str">
        <f>VLOOKUP(A3021, Sheet3!$J$1:$K$3273, 2, FALSE)</f>
        <v>Rural</v>
      </c>
    </row>
    <row r="3022" spans="1:5" x14ac:dyDescent="0.25">
      <c r="A3022" s="2" t="s">
        <v>2980</v>
      </c>
      <c r="B3022" s="2" t="s">
        <v>427</v>
      </c>
      <c r="C3022" s="2">
        <v>38660</v>
      </c>
      <c r="D3022" s="2">
        <v>0.38900000000000001</v>
      </c>
      <c r="E3022" s="2" t="str">
        <f>VLOOKUP(A3022, Sheet3!$J$1:$K$3273, 2, FALSE)</f>
        <v>Urban</v>
      </c>
    </row>
    <row r="3023" spans="1:5" x14ac:dyDescent="0.25">
      <c r="A3023" s="2" t="s">
        <v>2726</v>
      </c>
      <c r="B3023" s="2" t="s">
        <v>622</v>
      </c>
      <c r="C3023" s="2">
        <v>36</v>
      </c>
      <c r="D3023" s="2">
        <v>0.81040000000000001</v>
      </c>
      <c r="E3023" s="2" t="str">
        <f>VLOOKUP(A3023, Sheet3!$J$1:$K$3273, 2, FALSE)</f>
        <v>Rural</v>
      </c>
    </row>
    <row r="3024" spans="1:5" x14ac:dyDescent="0.25">
      <c r="A3024" s="2" t="s">
        <v>578</v>
      </c>
      <c r="B3024" s="2" t="s">
        <v>517</v>
      </c>
      <c r="C3024" s="2">
        <v>47260</v>
      </c>
      <c r="D3024" s="2">
        <v>0.8841</v>
      </c>
      <c r="E3024" s="2" t="str">
        <f>VLOOKUP(A3024, Sheet3!$J$1:$K$3273, 2, FALSE)</f>
        <v>Urban</v>
      </c>
    </row>
    <row r="3025" spans="1:5" x14ac:dyDescent="0.25">
      <c r="A3025" s="2" t="s">
        <v>1004</v>
      </c>
      <c r="B3025" s="2" t="s">
        <v>236</v>
      </c>
      <c r="C3025" s="2">
        <v>19660</v>
      </c>
      <c r="D3025" s="2">
        <v>0.78910000000000002</v>
      </c>
      <c r="E3025" s="2" t="str">
        <f>VLOOKUP(A3025, Sheet3!$J$1:$K$3273, 2, FALSE)</f>
        <v>Urban</v>
      </c>
    </row>
    <row r="3026" spans="1:5" x14ac:dyDescent="0.25">
      <c r="A3026" s="2" t="s">
        <v>3809</v>
      </c>
      <c r="B3026" s="2" t="s">
        <v>633</v>
      </c>
      <c r="C3026" s="2">
        <v>47</v>
      </c>
      <c r="D3026" s="2">
        <v>0.96110000000000007</v>
      </c>
      <c r="E3026" s="3" t="s">
        <v>4</v>
      </c>
    </row>
    <row r="3027" spans="1:5" x14ac:dyDescent="0.25">
      <c r="A3027" s="2" t="s">
        <v>1788</v>
      </c>
      <c r="B3027" s="2" t="s">
        <v>166</v>
      </c>
      <c r="C3027" s="2">
        <v>12940</v>
      </c>
      <c r="D3027" s="2">
        <v>0.79880000000000007</v>
      </c>
      <c r="E3027" s="2" t="str">
        <f>VLOOKUP(A3027, Sheet3!$J$1:$K$3273, 2, FALSE)</f>
        <v>Urban</v>
      </c>
    </row>
    <row r="3028" spans="1:5" x14ac:dyDescent="0.25">
      <c r="A3028" s="2" t="s">
        <v>3811</v>
      </c>
      <c r="B3028" s="2" t="s">
        <v>635</v>
      </c>
      <c r="C3028" s="2">
        <v>50</v>
      </c>
      <c r="D3028" s="2">
        <v>1.0179</v>
      </c>
      <c r="E3028" s="3" t="s">
        <v>4</v>
      </c>
    </row>
    <row r="3029" spans="1:5" x14ac:dyDescent="0.25">
      <c r="A3029" s="2" t="s">
        <v>1305</v>
      </c>
      <c r="B3029" s="2" t="s">
        <v>600</v>
      </c>
      <c r="C3029" s="2">
        <v>14</v>
      </c>
      <c r="D3029" s="2">
        <v>0.82420000000000004</v>
      </c>
      <c r="E3029" s="2" t="str">
        <f>VLOOKUP(A3029, Sheet3!$J$1:$K$3273, 2, FALSE)</f>
        <v>Rural</v>
      </c>
    </row>
    <row r="3030" spans="1:5" x14ac:dyDescent="0.25">
      <c r="A3030" s="2" t="s">
        <v>1399</v>
      </c>
      <c r="B3030" s="2" t="s">
        <v>601</v>
      </c>
      <c r="C3030" s="2">
        <v>15</v>
      </c>
      <c r="D3030" s="2">
        <v>0.83190000000000008</v>
      </c>
      <c r="E3030" s="2" t="str">
        <f>VLOOKUP(A3030, Sheet3!$J$1:$K$3273, 2, FALSE)</f>
        <v>Rural</v>
      </c>
    </row>
    <row r="3031" spans="1:5" x14ac:dyDescent="0.25">
      <c r="A3031" s="2" t="s">
        <v>2001</v>
      </c>
      <c r="B3031" s="2" t="s">
        <v>445</v>
      </c>
      <c r="C3031" s="2">
        <v>40340</v>
      </c>
      <c r="D3031" s="2">
        <v>1.0686</v>
      </c>
      <c r="E3031" s="2" t="str">
        <f>VLOOKUP(A3031, Sheet3!$J$1:$K$3273, 2, FALSE)</f>
        <v>Urban</v>
      </c>
    </row>
    <row r="3032" spans="1:5" x14ac:dyDescent="0.25">
      <c r="A3032" s="2" t="s">
        <v>1603</v>
      </c>
      <c r="B3032" s="2" t="s">
        <v>505</v>
      </c>
      <c r="C3032" s="2">
        <v>45820</v>
      </c>
      <c r="D3032" s="2">
        <v>0.89590000000000003</v>
      </c>
      <c r="E3032" s="2" t="str">
        <f>VLOOKUP(A3032, Sheet3!$J$1:$K$3273, 2, FALSE)</f>
        <v>Urban</v>
      </c>
    </row>
    <row r="3033" spans="1:5" x14ac:dyDescent="0.25">
      <c r="A3033" s="2" t="s">
        <v>722</v>
      </c>
      <c r="B3033" s="2" t="s">
        <v>588</v>
      </c>
      <c r="C3033" s="2">
        <v>2</v>
      </c>
      <c r="D3033" s="2">
        <v>1.2688000000000001</v>
      </c>
      <c r="E3033" s="2" t="str">
        <f>VLOOKUP(A3033, Sheet3!$J$1:$K$3273, 2, FALSE)</f>
        <v>Rural</v>
      </c>
    </row>
    <row r="3034" spans="1:5" x14ac:dyDescent="0.25">
      <c r="A3034" s="2" t="s">
        <v>2002</v>
      </c>
      <c r="B3034" s="2" t="s">
        <v>610</v>
      </c>
      <c r="C3034" s="2">
        <v>24</v>
      </c>
      <c r="D3034" s="2">
        <v>0.90450000000000008</v>
      </c>
      <c r="E3034" s="2" t="str">
        <f>VLOOKUP(A3034, Sheet3!$J$1:$K$3273, 2, FALSE)</f>
        <v>Rural</v>
      </c>
    </row>
    <row r="3035" spans="1:5" x14ac:dyDescent="0.25">
      <c r="A3035" s="2" t="s">
        <v>2804</v>
      </c>
      <c r="B3035" s="2" t="s">
        <v>508</v>
      </c>
      <c r="C3035" s="2">
        <v>46140</v>
      </c>
      <c r="D3035" s="2">
        <v>0.84160000000000001</v>
      </c>
      <c r="E3035" s="2" t="str">
        <f>VLOOKUP(A3035, Sheet3!$J$1:$K$3273, 2, FALSE)</f>
        <v>Urban</v>
      </c>
    </row>
    <row r="3036" spans="1:5" x14ac:dyDescent="0.25">
      <c r="A3036" s="2" t="s">
        <v>3620</v>
      </c>
      <c r="B3036" s="2" t="s">
        <v>635</v>
      </c>
      <c r="C3036" s="2">
        <v>50</v>
      </c>
      <c r="D3036" s="2">
        <v>1.0179</v>
      </c>
      <c r="E3036" s="2" t="str">
        <f>VLOOKUP(A3036, Sheet3!$J$1:$K$3273, 2, FALSE)</f>
        <v>Rural</v>
      </c>
    </row>
    <row r="3037" spans="1:5" x14ac:dyDescent="0.25">
      <c r="A3037" s="2" t="s">
        <v>2583</v>
      </c>
      <c r="B3037" s="2" t="s">
        <v>437</v>
      </c>
      <c r="C3037" s="2">
        <v>39580</v>
      </c>
      <c r="D3037" s="2">
        <v>0.94070000000000009</v>
      </c>
      <c r="E3037" s="2" t="str">
        <f>VLOOKUP(A3037, Sheet3!$J$1:$K$3273, 2, FALSE)</f>
        <v>Urban</v>
      </c>
    </row>
    <row r="3038" spans="1:5" x14ac:dyDescent="0.25">
      <c r="A3038" s="2" t="s">
        <v>1005</v>
      </c>
      <c r="B3038" s="2" t="s">
        <v>499</v>
      </c>
      <c r="C3038" s="2">
        <v>45220</v>
      </c>
      <c r="D3038" s="2">
        <v>0.80970000000000009</v>
      </c>
      <c r="E3038" s="2" t="str">
        <f>VLOOKUP(A3038, Sheet3!$J$1:$K$3273, 2, FALSE)</f>
        <v>Urban</v>
      </c>
    </row>
    <row r="3039" spans="1:5" x14ac:dyDescent="0.25">
      <c r="A3039" s="2" t="s">
        <v>1805</v>
      </c>
      <c r="B3039" s="2" t="s">
        <v>606</v>
      </c>
      <c r="C3039" s="2">
        <v>20</v>
      </c>
      <c r="D3039" s="2">
        <v>0.84110000000000007</v>
      </c>
      <c r="E3039" s="2" t="str">
        <f>VLOOKUP(A3039, Sheet3!$J$1:$K$3273, 2, FALSE)</f>
        <v>Rural</v>
      </c>
    </row>
    <row r="3040" spans="1:5" x14ac:dyDescent="0.25">
      <c r="A3040" s="2" t="s">
        <v>699</v>
      </c>
      <c r="B3040" s="2" t="s">
        <v>175</v>
      </c>
      <c r="C3040" s="2">
        <v>13820</v>
      </c>
      <c r="D3040" s="2">
        <v>0.78320000000000001</v>
      </c>
      <c r="E3040" s="2" t="str">
        <f>VLOOKUP(A3040, Sheet3!$J$1:$K$3273, 2, FALSE)</f>
        <v>Urban</v>
      </c>
    </row>
    <row r="3041" spans="1:5" x14ac:dyDescent="0.25">
      <c r="A3041" s="2" t="s">
        <v>1153</v>
      </c>
      <c r="B3041" s="2" t="s">
        <v>208</v>
      </c>
      <c r="C3041" s="2">
        <v>16860</v>
      </c>
      <c r="D3041" s="2">
        <v>0.85250000000000004</v>
      </c>
      <c r="E3041" s="2" t="str">
        <f>VLOOKUP(A3041, Sheet3!$J$1:$K$3273, 2, FALSE)</f>
        <v>Urban</v>
      </c>
    </row>
    <row r="3042" spans="1:5" x14ac:dyDescent="0.25">
      <c r="A3042" s="2" t="s">
        <v>3421</v>
      </c>
      <c r="B3042" s="2" t="s">
        <v>631</v>
      </c>
      <c r="C3042" s="2">
        <v>45</v>
      </c>
      <c r="D3042" s="2">
        <v>0.81310000000000004</v>
      </c>
      <c r="E3042" s="2" t="str">
        <f>VLOOKUP(A3042, Sheet3!$J$1:$K$3273, 2, FALSE)</f>
        <v>Rural</v>
      </c>
    </row>
    <row r="3043" spans="1:5" x14ac:dyDescent="0.25">
      <c r="A3043" s="2" t="s">
        <v>520</v>
      </c>
      <c r="B3043" s="2" t="s">
        <v>520</v>
      </c>
      <c r="C3043" s="2">
        <v>47460</v>
      </c>
      <c r="D3043" s="2">
        <v>1.0593000000000001</v>
      </c>
      <c r="E3043" s="2" t="str">
        <f>VLOOKUP(A3043, Sheet3!$J$1:$K$3273, 2, FALSE)</f>
        <v>Urban</v>
      </c>
    </row>
    <row r="3044" spans="1:5" x14ac:dyDescent="0.25">
      <c r="A3044" s="2" t="s">
        <v>1604</v>
      </c>
      <c r="B3044" s="2" t="s">
        <v>603</v>
      </c>
      <c r="C3044" s="2">
        <v>17</v>
      </c>
      <c r="D3044" s="2">
        <v>0.76670000000000005</v>
      </c>
      <c r="E3044" s="2" t="str">
        <f>VLOOKUP(A3044, Sheet3!$J$1:$K$3273, 2, FALSE)</f>
        <v>Rural</v>
      </c>
    </row>
    <row r="3045" spans="1:5" x14ac:dyDescent="0.25">
      <c r="A3045" s="2" t="s">
        <v>3422</v>
      </c>
      <c r="B3045" s="2" t="s">
        <v>306</v>
      </c>
      <c r="C3045" s="2">
        <v>26420</v>
      </c>
      <c r="D3045" s="2">
        <v>1.0018</v>
      </c>
      <c r="E3045" s="2" t="str">
        <f>VLOOKUP(A3045, Sheet3!$J$1:$K$3273, 2, FALSE)</f>
        <v>Urban</v>
      </c>
    </row>
    <row r="3046" spans="1:5" x14ac:dyDescent="0.25">
      <c r="A3046" s="2" t="s">
        <v>2840</v>
      </c>
      <c r="B3046" s="2" t="s">
        <v>624</v>
      </c>
      <c r="C3046" s="2">
        <v>38</v>
      </c>
      <c r="D3046" s="2">
        <v>1.0561</v>
      </c>
      <c r="E3046" s="2" t="str">
        <f>VLOOKUP(A3046, Sheet3!$J$1:$K$3273, 2, FALSE)</f>
        <v>Rural</v>
      </c>
    </row>
    <row r="3047" spans="1:5" x14ac:dyDescent="0.25">
      <c r="A3047" s="2" t="s">
        <v>2641</v>
      </c>
      <c r="B3047" s="2" t="s">
        <v>621</v>
      </c>
      <c r="C3047" s="2">
        <v>35</v>
      </c>
      <c r="D3047" s="2">
        <v>0.85040000000000004</v>
      </c>
      <c r="E3047" s="2" t="str">
        <f>VLOOKUP(A3047, Sheet3!$J$1:$K$3273, 2, FALSE)</f>
        <v>Rural</v>
      </c>
    </row>
    <row r="3048" spans="1:5" x14ac:dyDescent="0.25">
      <c r="A3048" s="2" t="s">
        <v>2082</v>
      </c>
      <c r="B3048" s="2" t="s">
        <v>611</v>
      </c>
      <c r="C3048" s="2">
        <v>25</v>
      </c>
      <c r="D3048" s="2">
        <v>0.74970000000000003</v>
      </c>
      <c r="E3048" s="2" t="str">
        <f>VLOOKUP(A3048, Sheet3!$J$1:$K$3273, 2, FALSE)</f>
        <v>Rural</v>
      </c>
    </row>
    <row r="3049" spans="1:5" x14ac:dyDescent="0.25">
      <c r="A3049" s="2" t="s">
        <v>1006</v>
      </c>
      <c r="B3049" s="2" t="s">
        <v>226</v>
      </c>
      <c r="C3049" s="2">
        <v>18880</v>
      </c>
      <c r="D3049" s="2">
        <v>0.87980000000000003</v>
      </c>
      <c r="E3049" s="2" t="str">
        <f>VLOOKUP(A3049, Sheet3!$J$1:$K$3273, 2, FALSE)</f>
        <v>Urban</v>
      </c>
    </row>
    <row r="3050" spans="1:5" x14ac:dyDescent="0.25">
      <c r="A3050" s="2" t="s">
        <v>1154</v>
      </c>
      <c r="B3050" s="2" t="s">
        <v>157</v>
      </c>
      <c r="C3050" s="2">
        <v>12060</v>
      </c>
      <c r="D3050" s="2">
        <v>0.93710000000000004</v>
      </c>
      <c r="E3050" s="2" t="str">
        <f>VLOOKUP(A3050, Sheet3!$J$1:$K$3273, 2, FALSE)</f>
        <v>Urban</v>
      </c>
    </row>
    <row r="3051" spans="1:5" x14ac:dyDescent="0.25">
      <c r="A3051" s="2" t="s">
        <v>3094</v>
      </c>
      <c r="B3051" s="2" t="s">
        <v>629</v>
      </c>
      <c r="C3051" s="2">
        <v>43</v>
      </c>
      <c r="D3051" s="2">
        <v>0.78860000000000008</v>
      </c>
      <c r="E3051" s="2" t="str">
        <f>VLOOKUP(A3051, Sheet3!$J$1:$K$3273, 2, FALSE)</f>
        <v>Rural</v>
      </c>
    </row>
    <row r="3052" spans="1:5" x14ac:dyDescent="0.25">
      <c r="A3052" s="2" t="s">
        <v>3739</v>
      </c>
      <c r="B3052" s="2" t="s">
        <v>637</v>
      </c>
      <c r="C3052" s="2">
        <v>52</v>
      </c>
      <c r="D3052" s="2">
        <v>0.8832000000000001</v>
      </c>
      <c r="E3052" s="2" t="str">
        <f>VLOOKUP(A3052, Sheet3!$J$1:$K$3273, 2, FALSE)</f>
        <v>Rural</v>
      </c>
    </row>
    <row r="3053" spans="1:5" x14ac:dyDescent="0.25">
      <c r="A3053" s="2" t="s">
        <v>1495</v>
      </c>
      <c r="B3053" s="2" t="s">
        <v>602</v>
      </c>
      <c r="C3053" s="2">
        <v>16</v>
      </c>
      <c r="D3053" s="2">
        <v>0.84020000000000006</v>
      </c>
      <c r="E3053" s="2" t="str">
        <f>VLOOKUP(A3053, Sheet3!$J$1:$K$3273, 2, FALSE)</f>
        <v>Rural</v>
      </c>
    </row>
    <row r="3054" spans="1:5" x14ac:dyDescent="0.25">
      <c r="A3054" s="2" t="s">
        <v>2642</v>
      </c>
      <c r="B3054" s="2" t="s">
        <v>621</v>
      </c>
      <c r="C3054" s="2">
        <v>35</v>
      </c>
      <c r="D3054" s="2">
        <v>0.85040000000000004</v>
      </c>
      <c r="E3054" s="2" t="str">
        <f>VLOOKUP(A3054, Sheet3!$J$1:$K$3273, 2, FALSE)</f>
        <v>Rural</v>
      </c>
    </row>
    <row r="3055" spans="1:5" x14ac:dyDescent="0.25">
      <c r="A3055" s="2" t="s">
        <v>3423</v>
      </c>
      <c r="B3055" s="2" t="s">
        <v>631</v>
      </c>
      <c r="C3055" s="2">
        <v>45</v>
      </c>
      <c r="D3055" s="2">
        <v>0.81310000000000004</v>
      </c>
      <c r="E3055" s="2" t="str">
        <f>VLOOKUP(A3055, Sheet3!$J$1:$K$3273, 2, FALSE)</f>
        <v>Rural</v>
      </c>
    </row>
    <row r="3056" spans="1:5" x14ac:dyDescent="0.25">
      <c r="A3056" s="2" t="s">
        <v>1155</v>
      </c>
      <c r="B3056" s="2" t="s">
        <v>596</v>
      </c>
      <c r="C3056" s="2">
        <v>11</v>
      </c>
      <c r="D3056" s="2">
        <v>0.74040000000000006</v>
      </c>
      <c r="E3056" s="2" t="str">
        <f>VLOOKUP(A3056, Sheet3!$J$1:$K$3273, 2, FALSE)</f>
        <v>Rural</v>
      </c>
    </row>
    <row r="3057" spans="1:5" x14ac:dyDescent="0.25">
      <c r="A3057" s="2" t="s">
        <v>1156</v>
      </c>
      <c r="B3057" s="2" t="s">
        <v>596</v>
      </c>
      <c r="C3057" s="2">
        <v>11</v>
      </c>
      <c r="D3057" s="2">
        <v>0.74040000000000006</v>
      </c>
      <c r="E3057" s="2" t="str">
        <f>VLOOKUP(A3057, Sheet3!$J$1:$K$3273, 2, FALSE)</f>
        <v>Rural</v>
      </c>
    </row>
    <row r="3058" spans="1:5" x14ac:dyDescent="0.25">
      <c r="A3058" s="2" t="s">
        <v>1496</v>
      </c>
      <c r="B3058" s="2" t="s">
        <v>238</v>
      </c>
      <c r="C3058" s="2">
        <v>19780</v>
      </c>
      <c r="D3058" s="2">
        <v>0.92170000000000007</v>
      </c>
      <c r="E3058" s="2" t="str">
        <f>VLOOKUP(A3058, Sheet3!$J$1:$K$3273, 2, FALSE)</f>
        <v>Urban</v>
      </c>
    </row>
    <row r="3059" spans="1:5" x14ac:dyDescent="0.25">
      <c r="A3059" s="2" t="s">
        <v>1306</v>
      </c>
      <c r="B3059" s="2" t="s">
        <v>600</v>
      </c>
      <c r="C3059" s="2">
        <v>14</v>
      </c>
      <c r="D3059" s="2">
        <v>0.82420000000000004</v>
      </c>
      <c r="E3059" s="2" t="str">
        <f>VLOOKUP(A3059, Sheet3!$J$1:$K$3273, 2, FALSE)</f>
        <v>Rural</v>
      </c>
    </row>
    <row r="3060" spans="1:5" x14ac:dyDescent="0.25">
      <c r="A3060" s="2" t="s">
        <v>1400</v>
      </c>
      <c r="B3060" s="2" t="s">
        <v>601</v>
      </c>
      <c r="C3060" s="2">
        <v>15</v>
      </c>
      <c r="D3060" s="2">
        <v>0.83190000000000008</v>
      </c>
      <c r="E3060" s="2" t="str">
        <f>VLOOKUP(A3060, Sheet3!$J$1:$K$3273, 2, FALSE)</f>
        <v>Rural</v>
      </c>
    </row>
    <row r="3061" spans="1:5" x14ac:dyDescent="0.25">
      <c r="A3061" s="2" t="s">
        <v>1722</v>
      </c>
      <c r="B3061" s="2" t="s">
        <v>184</v>
      </c>
      <c r="C3061" s="2">
        <v>14540</v>
      </c>
      <c r="D3061" s="2">
        <v>0.81530000000000002</v>
      </c>
      <c r="E3061" s="2" t="str">
        <f>VLOOKUP(A3061, Sheet3!$J$1:$K$3273, 2, FALSE)</f>
        <v>Urban</v>
      </c>
    </row>
    <row r="3062" spans="1:5" x14ac:dyDescent="0.25">
      <c r="A3062" s="2" t="s">
        <v>2199</v>
      </c>
      <c r="B3062" s="2" t="s">
        <v>456</v>
      </c>
      <c r="C3062" s="2">
        <v>41180</v>
      </c>
      <c r="D3062" s="2">
        <v>0.93890000000000007</v>
      </c>
      <c r="E3062" s="2" t="str">
        <f>VLOOKUP(A3062, Sheet3!$J$1:$K$3273, 2, FALSE)</f>
        <v>Urban</v>
      </c>
    </row>
    <row r="3063" spans="1:5" x14ac:dyDescent="0.25">
      <c r="A3063" s="2" t="s">
        <v>2083</v>
      </c>
      <c r="B3063" s="2" t="s">
        <v>611</v>
      </c>
      <c r="C3063" s="2">
        <v>25</v>
      </c>
      <c r="D3063" s="2">
        <v>0.74970000000000003</v>
      </c>
      <c r="E3063" s="2" t="str">
        <f>VLOOKUP(A3063, Sheet3!$J$1:$K$3273, 2, FALSE)</f>
        <v>Rural</v>
      </c>
    </row>
    <row r="3064" spans="1:5" x14ac:dyDescent="0.25">
      <c r="A3064" s="2" t="s">
        <v>2584</v>
      </c>
      <c r="B3064" s="2" t="s">
        <v>620</v>
      </c>
      <c r="C3064" s="2">
        <v>34</v>
      </c>
      <c r="D3064" s="2">
        <v>0.77980000000000005</v>
      </c>
      <c r="E3064" s="2" t="str">
        <f>VLOOKUP(A3064, Sheet3!$J$1:$K$3273, 2, FALSE)</f>
        <v>Rural</v>
      </c>
    </row>
    <row r="3065" spans="1:5" x14ac:dyDescent="0.25">
      <c r="A3065" s="2" t="s">
        <v>2397</v>
      </c>
      <c r="B3065" s="2" t="s">
        <v>145</v>
      </c>
      <c r="C3065" s="2">
        <v>10900</v>
      </c>
      <c r="D3065" s="2">
        <v>0.94700000000000006</v>
      </c>
      <c r="E3065" s="2" t="str">
        <f>VLOOKUP(A3065, Sheet3!$J$1:$K$3273, 2, FALSE)</f>
        <v>Urban</v>
      </c>
    </row>
    <row r="3066" spans="1:5" x14ac:dyDescent="0.25">
      <c r="A3066" s="2" t="s">
        <v>2486</v>
      </c>
      <c r="B3066" s="2" t="s">
        <v>278</v>
      </c>
      <c r="C3066" s="2">
        <v>24020</v>
      </c>
      <c r="D3066" s="2">
        <v>0.80360000000000009</v>
      </c>
      <c r="E3066" s="2" t="str">
        <f>VLOOKUP(A3066, Sheet3!$J$1:$K$3273, 2, FALSE)</f>
        <v>Urban</v>
      </c>
    </row>
    <row r="3067" spans="1:5" x14ac:dyDescent="0.25">
      <c r="A3067" s="2" t="s">
        <v>2727</v>
      </c>
      <c r="B3067" s="2" t="s">
        <v>212</v>
      </c>
      <c r="C3067" s="2">
        <v>17140</v>
      </c>
      <c r="D3067" s="2">
        <v>0.93320000000000003</v>
      </c>
      <c r="E3067" s="2" t="str">
        <f>VLOOKUP(A3067, Sheet3!$J$1:$K$3273, 2, FALSE)</f>
        <v>Urban</v>
      </c>
    </row>
    <row r="3068" spans="1:5" x14ac:dyDescent="0.25">
      <c r="A3068" s="2" t="s">
        <v>2902</v>
      </c>
      <c r="B3068" s="2" t="s">
        <v>625</v>
      </c>
      <c r="C3068" s="2">
        <v>39</v>
      </c>
      <c r="D3068" s="2">
        <v>0.7984</v>
      </c>
      <c r="E3068" s="2" t="str">
        <f>VLOOKUP(A3068, Sheet3!$J$1:$K$3273, 2, FALSE)</f>
        <v>Rural</v>
      </c>
    </row>
    <row r="3069" spans="1:5" x14ac:dyDescent="0.25">
      <c r="A3069" s="2" t="s">
        <v>3184</v>
      </c>
      <c r="B3069" s="2" t="s">
        <v>630</v>
      </c>
      <c r="C3069" s="2">
        <v>44</v>
      </c>
      <c r="D3069" s="2">
        <v>0.70760000000000001</v>
      </c>
      <c r="E3069" s="2" t="str">
        <f>VLOOKUP(A3069, Sheet3!$J$1:$K$3273, 2, FALSE)</f>
        <v>Rural</v>
      </c>
    </row>
    <row r="3070" spans="1:5" x14ac:dyDescent="0.25">
      <c r="A3070" s="2" t="s">
        <v>3580</v>
      </c>
      <c r="B3070" s="2" t="s">
        <v>523</v>
      </c>
      <c r="C3070" s="2">
        <v>47894</v>
      </c>
      <c r="D3070" s="2">
        <v>1.0197000000000001</v>
      </c>
      <c r="E3070" s="2" t="str">
        <f>VLOOKUP(A3070, Sheet3!$J$1:$K$3273, 2, FALSE)</f>
        <v>Urban</v>
      </c>
    </row>
    <row r="3071" spans="1:5" x14ac:dyDescent="0.25">
      <c r="A3071" s="2" t="s">
        <v>1401</v>
      </c>
      <c r="B3071" s="2" t="s">
        <v>256</v>
      </c>
      <c r="C3071" s="2">
        <v>21780</v>
      </c>
      <c r="D3071" s="2">
        <v>0.91380000000000006</v>
      </c>
      <c r="E3071" s="2" t="str">
        <f>VLOOKUP(A3071, Sheet3!$J$1:$K$3273, 2, FALSE)</f>
        <v>Urban</v>
      </c>
    </row>
    <row r="3072" spans="1:5" x14ac:dyDescent="0.25">
      <c r="A3072" s="2" t="s">
        <v>3465</v>
      </c>
      <c r="B3072" s="2" t="s">
        <v>632</v>
      </c>
      <c r="C3072" s="2">
        <v>46</v>
      </c>
      <c r="D3072" s="2">
        <v>0.88960000000000006</v>
      </c>
      <c r="E3072" s="2" t="str">
        <f>VLOOKUP(A3072, Sheet3!$J$1:$K$3273, 2, FALSE)</f>
        <v>Rural</v>
      </c>
    </row>
    <row r="3073" spans="1:5" x14ac:dyDescent="0.25">
      <c r="A3073" s="2" t="s">
        <v>2841</v>
      </c>
      <c r="B3073" s="2" t="s">
        <v>624</v>
      </c>
      <c r="C3073" s="2">
        <v>38</v>
      </c>
      <c r="D3073" s="2">
        <v>1.0561</v>
      </c>
      <c r="E3073" s="2" t="str">
        <f>VLOOKUP(A3073, Sheet3!$J$1:$K$3273, 2, FALSE)</f>
        <v>Rural</v>
      </c>
    </row>
    <row r="3074" spans="1:5" x14ac:dyDescent="0.25">
      <c r="A3074" s="2" t="s">
        <v>2003</v>
      </c>
      <c r="B3074" s="2" t="s">
        <v>610</v>
      </c>
      <c r="C3074" s="2">
        <v>24</v>
      </c>
      <c r="D3074" s="2">
        <v>0.90450000000000008</v>
      </c>
      <c r="E3074" s="2" t="str">
        <f>VLOOKUP(A3074, Sheet3!$J$1:$K$3273, 2, FALSE)</f>
        <v>Rural</v>
      </c>
    </row>
    <row r="3075" spans="1:5" x14ac:dyDescent="0.25">
      <c r="A3075" s="2" t="s">
        <v>3768</v>
      </c>
      <c r="B3075" s="2" t="s">
        <v>638</v>
      </c>
      <c r="C3075" s="2">
        <v>53</v>
      </c>
      <c r="D3075" s="2">
        <v>0.96020000000000005</v>
      </c>
      <c r="E3075" s="2" t="str">
        <f>VLOOKUP(A3075, Sheet3!$J$1:$K$3273, 2, FALSE)</f>
        <v>Rural</v>
      </c>
    </row>
    <row r="3076" spans="1:5" x14ac:dyDescent="0.25">
      <c r="A3076" s="2" t="s">
        <v>3740</v>
      </c>
      <c r="B3076" s="2" t="s">
        <v>637</v>
      </c>
      <c r="C3076" s="2">
        <v>52</v>
      </c>
      <c r="D3076" s="2">
        <v>0.8832000000000001</v>
      </c>
      <c r="E3076" s="2" t="str">
        <f>VLOOKUP(A3076, Sheet3!$J$1:$K$3273, 2, FALSE)</f>
        <v>Rural</v>
      </c>
    </row>
    <row r="3077" spans="1:5" x14ac:dyDescent="0.25">
      <c r="A3077" s="2" t="s">
        <v>700</v>
      </c>
      <c r="B3077" s="2" t="s">
        <v>587</v>
      </c>
      <c r="C3077" s="2">
        <v>1</v>
      </c>
      <c r="D3077" s="2">
        <v>0.66420000000000001</v>
      </c>
      <c r="E3077" s="2" t="str">
        <f>VLOOKUP(A3077, Sheet3!$J$1:$K$3273, 2, FALSE)</f>
        <v>Rural</v>
      </c>
    </row>
    <row r="3078" spans="1:5" x14ac:dyDescent="0.25">
      <c r="A3078" s="2" t="s">
        <v>809</v>
      </c>
      <c r="B3078" s="2" t="s">
        <v>261</v>
      </c>
      <c r="C3078" s="2">
        <v>22220</v>
      </c>
      <c r="D3078" s="2">
        <v>0.83230000000000004</v>
      </c>
      <c r="E3078" s="2" t="str">
        <f>VLOOKUP(A3078, Sheet3!$J$1:$K$3273, 2, FALSE)</f>
        <v>Urban</v>
      </c>
    </row>
    <row r="3079" spans="1:5" x14ac:dyDescent="0.25">
      <c r="A3079" s="2" t="s">
        <v>925</v>
      </c>
      <c r="B3079" s="2" t="s">
        <v>592</v>
      </c>
      <c r="C3079" s="2">
        <v>6</v>
      </c>
      <c r="D3079" s="2">
        <v>1.0081</v>
      </c>
      <c r="E3079" s="2" t="str">
        <f>VLOOKUP(A3079, Sheet3!$J$1:$K$3273, 2, FALSE)</f>
        <v>Rural</v>
      </c>
    </row>
    <row r="3080" spans="1:5" x14ac:dyDescent="0.25">
      <c r="A3080" s="2" t="s">
        <v>1007</v>
      </c>
      <c r="B3080" s="2" t="s">
        <v>595</v>
      </c>
      <c r="C3080" s="2">
        <v>10</v>
      </c>
      <c r="D3080" s="2">
        <v>0.81900000000000006</v>
      </c>
      <c r="E3080" s="2" t="str">
        <f>VLOOKUP(A3080, Sheet3!$J$1:$K$3273, 2, FALSE)</f>
        <v>Rural</v>
      </c>
    </row>
    <row r="3081" spans="1:5" x14ac:dyDescent="0.25">
      <c r="A3081" s="2" t="s">
        <v>1157</v>
      </c>
      <c r="B3081" s="2" t="s">
        <v>596</v>
      </c>
      <c r="C3081" s="2">
        <v>11</v>
      </c>
      <c r="D3081" s="2">
        <v>0.74040000000000006</v>
      </c>
      <c r="E3081" s="2" t="str">
        <f>VLOOKUP(A3081, Sheet3!$J$1:$K$3273, 2, FALSE)</f>
        <v>Rural</v>
      </c>
    </row>
    <row r="3082" spans="1:5" x14ac:dyDescent="0.25">
      <c r="A3082" s="2" t="s">
        <v>1497</v>
      </c>
      <c r="B3082" s="2" t="s">
        <v>311</v>
      </c>
      <c r="C3082" s="2">
        <v>26980</v>
      </c>
      <c r="D3082" s="2">
        <v>0.97800000000000009</v>
      </c>
      <c r="E3082" s="2" t="str">
        <f>VLOOKUP(A3082, Sheet3!$J$1:$K$3273, 2, FALSE)</f>
        <v>Urban</v>
      </c>
    </row>
    <row r="3083" spans="1:5" x14ac:dyDescent="0.25">
      <c r="A3083" s="2" t="s">
        <v>1214</v>
      </c>
      <c r="B3083" s="2" t="s">
        <v>598</v>
      </c>
      <c r="C3083" s="2">
        <v>13</v>
      </c>
      <c r="D3083" s="2">
        <v>0.80090000000000006</v>
      </c>
      <c r="E3083" s="2" t="str">
        <f>VLOOKUP(A3083, Sheet3!$J$1:$K$3273, 2, FALSE)</f>
        <v>Rural</v>
      </c>
    </row>
    <row r="3084" spans="1:5" x14ac:dyDescent="0.25">
      <c r="A3084" s="2" t="s">
        <v>1307</v>
      </c>
      <c r="B3084" s="2" t="s">
        <v>600</v>
      </c>
      <c r="C3084" s="2">
        <v>14</v>
      </c>
      <c r="D3084" s="2">
        <v>0.82420000000000004</v>
      </c>
      <c r="E3084" s="2" t="str">
        <f>VLOOKUP(A3084, Sheet3!$J$1:$K$3273, 2, FALSE)</f>
        <v>Rural</v>
      </c>
    </row>
    <row r="3085" spans="1:5" x14ac:dyDescent="0.25">
      <c r="A3085" s="2" t="s">
        <v>1402</v>
      </c>
      <c r="B3085" s="2" t="s">
        <v>359</v>
      </c>
      <c r="C3085" s="2">
        <v>31140</v>
      </c>
      <c r="D3085" s="2">
        <v>0.88440000000000007</v>
      </c>
      <c r="E3085" s="2" t="str">
        <f>VLOOKUP(A3085, Sheet3!$J$1:$K$3273, 2, FALSE)</f>
        <v>Urban</v>
      </c>
    </row>
    <row r="3086" spans="1:5" x14ac:dyDescent="0.25">
      <c r="A3086" s="2" t="s">
        <v>1605</v>
      </c>
      <c r="B3086" s="2" t="s">
        <v>603</v>
      </c>
      <c r="C3086" s="2">
        <v>17</v>
      </c>
      <c r="D3086" s="2">
        <v>0.76670000000000005</v>
      </c>
      <c r="E3086" s="2" t="str">
        <f>VLOOKUP(A3086, Sheet3!$J$1:$K$3273, 2, FALSE)</f>
        <v>Rural</v>
      </c>
    </row>
    <row r="3087" spans="1:5" x14ac:dyDescent="0.25">
      <c r="A3087" s="2" t="s">
        <v>1723</v>
      </c>
      <c r="B3087" s="2" t="s">
        <v>604</v>
      </c>
      <c r="C3087" s="2">
        <v>18</v>
      </c>
      <c r="D3087" s="2">
        <v>0.79810000000000003</v>
      </c>
      <c r="E3087" s="2" t="str">
        <f>VLOOKUP(A3087, Sheet3!$J$1:$K$3273, 2, FALSE)</f>
        <v>Rural</v>
      </c>
    </row>
    <row r="3088" spans="1:5" x14ac:dyDescent="0.25">
      <c r="A3088" s="2" t="s">
        <v>1786</v>
      </c>
      <c r="B3088" s="2" t="s">
        <v>605</v>
      </c>
      <c r="C3088" s="2">
        <v>19</v>
      </c>
      <c r="D3088" s="2">
        <v>0.6956</v>
      </c>
      <c r="E3088" s="2" t="str">
        <f>VLOOKUP(A3088, Sheet3!$J$1:$K$3273, 2, FALSE)</f>
        <v>Rural</v>
      </c>
    </row>
    <row r="3089" spans="1:5" x14ac:dyDescent="0.25">
      <c r="A3089" s="2" t="s">
        <v>1828</v>
      </c>
      <c r="B3089" s="2" t="s">
        <v>293</v>
      </c>
      <c r="C3089" s="2">
        <v>25180</v>
      </c>
      <c r="D3089" s="2">
        <v>0.90720000000000001</v>
      </c>
      <c r="E3089" s="2" t="str">
        <f>VLOOKUP(A3089, Sheet3!$J$1:$K$3273, 2, FALSE)</f>
        <v>Urban</v>
      </c>
    </row>
    <row r="3090" spans="1:5" x14ac:dyDescent="0.25">
      <c r="A3090" s="2" t="s">
        <v>1806</v>
      </c>
      <c r="B3090" s="2" t="s">
        <v>606</v>
      </c>
      <c r="C3090" s="2">
        <v>20</v>
      </c>
      <c r="D3090" s="2">
        <v>0.84110000000000007</v>
      </c>
      <c r="E3090" s="2" t="str">
        <f>VLOOKUP(A3090, Sheet3!$J$1:$K$3273, 2, FALSE)</f>
        <v>Rural</v>
      </c>
    </row>
    <row r="3091" spans="1:5" x14ac:dyDescent="0.25">
      <c r="A3091" s="2" t="s">
        <v>2004</v>
      </c>
      <c r="B3091" s="2" t="s">
        <v>378</v>
      </c>
      <c r="C3091" s="2">
        <v>33460</v>
      </c>
      <c r="D3091" s="2">
        <v>1.1356000000000002</v>
      </c>
      <c r="E3091" s="2" t="str">
        <f>VLOOKUP(A3091, Sheet3!$J$1:$K$3273, 2, FALSE)</f>
        <v>Urban</v>
      </c>
    </row>
    <row r="3092" spans="1:5" x14ac:dyDescent="0.25">
      <c r="A3092" s="2" t="s">
        <v>2200</v>
      </c>
      <c r="B3092" s="2" t="s">
        <v>612</v>
      </c>
      <c r="C3092" s="2">
        <v>26</v>
      </c>
      <c r="D3092" s="2">
        <v>0.78550000000000009</v>
      </c>
      <c r="E3092" s="2" t="str">
        <f>VLOOKUP(A3092, Sheet3!$J$1:$K$3273, 2, FALSE)</f>
        <v>Rural</v>
      </c>
    </row>
    <row r="3093" spans="1:5" x14ac:dyDescent="0.25">
      <c r="A3093" s="2" t="s">
        <v>2084</v>
      </c>
      <c r="B3093" s="2" t="s">
        <v>611</v>
      </c>
      <c r="C3093" s="2">
        <v>25</v>
      </c>
      <c r="D3093" s="2">
        <v>0.74970000000000003</v>
      </c>
      <c r="E3093" s="2" t="str">
        <f>VLOOKUP(A3093, Sheet3!$J$1:$K$3273, 2, FALSE)</f>
        <v>Rural</v>
      </c>
    </row>
    <row r="3094" spans="1:5" x14ac:dyDescent="0.25">
      <c r="A3094" s="2" t="s">
        <v>2585</v>
      </c>
      <c r="B3094" s="2" t="s">
        <v>620</v>
      </c>
      <c r="C3094" s="2">
        <v>34</v>
      </c>
      <c r="D3094" s="2">
        <v>0.77980000000000005</v>
      </c>
      <c r="E3094" s="2" t="str">
        <f>VLOOKUP(A3094, Sheet3!$J$1:$K$3273, 2, FALSE)</f>
        <v>Rural</v>
      </c>
    </row>
    <row r="3095" spans="1:5" x14ac:dyDescent="0.25">
      <c r="A3095" s="2" t="s">
        <v>2347</v>
      </c>
      <c r="B3095" s="2" t="s">
        <v>411</v>
      </c>
      <c r="C3095" s="2">
        <v>36540</v>
      </c>
      <c r="D3095" s="2">
        <v>0.92890000000000006</v>
      </c>
      <c r="E3095" s="2" t="str">
        <f>VLOOKUP(A3095, Sheet3!$J$1:$K$3273, 2, FALSE)</f>
        <v>Urban</v>
      </c>
    </row>
    <row r="3096" spans="1:5" x14ac:dyDescent="0.25">
      <c r="A3096" s="2" t="s">
        <v>2487</v>
      </c>
      <c r="B3096" s="2" t="s">
        <v>278</v>
      </c>
      <c r="C3096" s="2">
        <v>24020</v>
      </c>
      <c r="D3096" s="2">
        <v>0.80360000000000009</v>
      </c>
      <c r="E3096" s="2" t="str">
        <f>VLOOKUP(A3096, Sheet3!$J$1:$K$3273, 2, FALSE)</f>
        <v>Urban</v>
      </c>
    </row>
    <row r="3097" spans="1:5" x14ac:dyDescent="0.25">
      <c r="A3097" s="2" t="s">
        <v>2728</v>
      </c>
      <c r="B3097" s="2" t="s">
        <v>622</v>
      </c>
      <c r="C3097" s="2">
        <v>36</v>
      </c>
      <c r="D3097" s="2">
        <v>0.81040000000000001</v>
      </c>
      <c r="E3097" s="2" t="str">
        <f>VLOOKUP(A3097, Sheet3!$J$1:$K$3273, 2, FALSE)</f>
        <v>Rural</v>
      </c>
    </row>
    <row r="3098" spans="1:5" x14ac:dyDescent="0.25">
      <c r="A3098" s="2" t="s">
        <v>2805</v>
      </c>
      <c r="B3098" s="2" t="s">
        <v>623</v>
      </c>
      <c r="C3098" s="2">
        <v>37</v>
      </c>
      <c r="D3098" s="2">
        <v>0.77029999999999998</v>
      </c>
      <c r="E3098" s="2" t="str">
        <f>VLOOKUP(A3098, Sheet3!$J$1:$K$3273, 2, FALSE)</f>
        <v>Rural</v>
      </c>
    </row>
    <row r="3099" spans="1:5" x14ac:dyDescent="0.25">
      <c r="A3099" s="2" t="s">
        <v>2842</v>
      </c>
      <c r="B3099" s="2" t="s">
        <v>429</v>
      </c>
      <c r="C3099" s="2">
        <v>38900</v>
      </c>
      <c r="D3099" s="2">
        <v>1.1921000000000002</v>
      </c>
      <c r="E3099" s="2" t="str">
        <f>VLOOKUP(A3099, Sheet3!$J$1:$K$3273, 2, FALSE)</f>
        <v>Urban</v>
      </c>
    </row>
    <row r="3100" spans="1:5" x14ac:dyDescent="0.25">
      <c r="A3100" s="2" t="s">
        <v>2903</v>
      </c>
      <c r="B3100" s="2" t="s">
        <v>424</v>
      </c>
      <c r="C3100" s="2">
        <v>38300</v>
      </c>
      <c r="D3100" s="2">
        <v>0.85630000000000006</v>
      </c>
      <c r="E3100" s="2" t="str">
        <f>VLOOKUP(A3100, Sheet3!$J$1:$K$3273, 2, FALSE)</f>
        <v>Urban</v>
      </c>
    </row>
    <row r="3101" spans="1:5" x14ac:dyDescent="0.25">
      <c r="A3101" s="2" t="s">
        <v>2987</v>
      </c>
      <c r="B3101" s="2" t="s">
        <v>432</v>
      </c>
      <c r="C3101" s="2">
        <v>39300</v>
      </c>
      <c r="D3101" s="2">
        <v>1.036</v>
      </c>
      <c r="E3101" s="2" t="str">
        <f>VLOOKUP(A3101, Sheet3!$J$1:$K$3273, 2, FALSE)</f>
        <v>Urban</v>
      </c>
    </row>
    <row r="3102" spans="1:5" x14ac:dyDescent="0.25">
      <c r="A3102" s="2" t="s">
        <v>3185</v>
      </c>
      <c r="B3102" s="2" t="s">
        <v>320</v>
      </c>
      <c r="C3102" s="2">
        <v>27740</v>
      </c>
      <c r="D3102" s="2">
        <v>0.71220000000000006</v>
      </c>
      <c r="E3102" s="2" t="str">
        <f>VLOOKUP(A3102, Sheet3!$J$1:$K$3273, 2, FALSE)</f>
        <v>Urban</v>
      </c>
    </row>
    <row r="3103" spans="1:5" x14ac:dyDescent="0.25">
      <c r="A3103" s="2" t="s">
        <v>3424</v>
      </c>
      <c r="B3103" s="2" t="s">
        <v>631</v>
      </c>
      <c r="C3103" s="2">
        <v>45</v>
      </c>
      <c r="D3103" s="2">
        <v>0.81310000000000004</v>
      </c>
      <c r="E3103" s="2" t="str">
        <f>VLOOKUP(A3103, Sheet3!$J$1:$K$3273, 2, FALSE)</f>
        <v>Rural</v>
      </c>
    </row>
    <row r="3104" spans="1:5" x14ac:dyDescent="0.25">
      <c r="A3104" s="2" t="s">
        <v>3466</v>
      </c>
      <c r="B3104" s="2" t="s">
        <v>454</v>
      </c>
      <c r="C3104" s="2">
        <v>41100</v>
      </c>
      <c r="D3104" s="2">
        <v>0.93140000000000001</v>
      </c>
      <c r="E3104" s="2" t="str">
        <f>VLOOKUP(A3104, Sheet3!$J$1:$K$3273, 2, FALSE)</f>
        <v>Urban</v>
      </c>
    </row>
    <row r="3105" spans="1:5" x14ac:dyDescent="0.25">
      <c r="A3105" s="2" t="s">
        <v>3581</v>
      </c>
      <c r="B3105" s="2" t="s">
        <v>330</v>
      </c>
      <c r="C3105" s="2">
        <v>28700</v>
      </c>
      <c r="D3105" s="2">
        <v>0.67190000000000005</v>
      </c>
      <c r="E3105" s="2" t="str">
        <f>VLOOKUP(A3105, Sheet3!$J$1:$K$3273, 2, FALSE)</f>
        <v>Urban</v>
      </c>
    </row>
    <row r="3106" spans="1:5" x14ac:dyDescent="0.25">
      <c r="A3106" s="2" t="s">
        <v>3480</v>
      </c>
      <c r="B3106" s="2" t="s">
        <v>633</v>
      </c>
      <c r="C3106" s="2">
        <v>47</v>
      </c>
      <c r="D3106" s="2">
        <v>0.96110000000000007</v>
      </c>
      <c r="E3106" s="2" t="str">
        <f>VLOOKUP(A3106, Sheet3!$J$1:$K$3273, 2, FALSE)</f>
        <v>Rural</v>
      </c>
    </row>
    <row r="3107" spans="1:5" x14ac:dyDescent="0.25">
      <c r="A3107" s="2" t="s">
        <v>3741</v>
      </c>
      <c r="B3107" s="2" t="s">
        <v>377</v>
      </c>
      <c r="C3107" s="2">
        <v>33340</v>
      </c>
      <c r="D3107" s="2">
        <v>0.95290000000000008</v>
      </c>
      <c r="E3107" s="2" t="str">
        <f>VLOOKUP(A3107, Sheet3!$J$1:$K$3273, 2, FALSE)</f>
        <v>Urban</v>
      </c>
    </row>
    <row r="3108" spans="1:5" x14ac:dyDescent="0.25">
      <c r="A3108" s="2" t="s">
        <v>2806</v>
      </c>
      <c r="B3108" s="2" t="s">
        <v>623</v>
      </c>
      <c r="C3108" s="2">
        <v>37</v>
      </c>
      <c r="D3108" s="2">
        <v>0.77029999999999998</v>
      </c>
      <c r="E3108" s="2" t="str">
        <f>VLOOKUP(A3108, Sheet3!$J$1:$K$3273, 2, FALSE)</f>
        <v>Rural</v>
      </c>
    </row>
    <row r="3109" spans="1:5" x14ac:dyDescent="0.25">
      <c r="A3109" s="2" t="s">
        <v>2366</v>
      </c>
      <c r="B3109" s="2" t="s">
        <v>441</v>
      </c>
      <c r="C3109" s="2">
        <v>39900</v>
      </c>
      <c r="D3109" s="2">
        <v>0.92100000000000004</v>
      </c>
      <c r="E3109" s="2" t="str">
        <f>VLOOKUP(A3109, Sheet3!$J$1:$K$3273, 2, FALSE)</f>
        <v>Urban</v>
      </c>
    </row>
    <row r="3110" spans="1:5" x14ac:dyDescent="0.25">
      <c r="A3110" s="2" t="s">
        <v>1920</v>
      </c>
      <c r="B3110" s="2" t="s">
        <v>151</v>
      </c>
      <c r="C3110" s="2">
        <v>11460</v>
      </c>
      <c r="D3110" s="2">
        <v>0.99680000000000002</v>
      </c>
      <c r="E3110" s="2" t="str">
        <f>VLOOKUP(A3110, Sheet3!$J$1:$K$3273, 2, FALSE)</f>
        <v>Urban</v>
      </c>
    </row>
    <row r="3111" spans="1:5" x14ac:dyDescent="0.25">
      <c r="A3111" s="2" t="s">
        <v>2586</v>
      </c>
      <c r="B3111" s="2" t="s">
        <v>620</v>
      </c>
      <c r="C3111" s="2">
        <v>34</v>
      </c>
      <c r="D3111" s="2">
        <v>0.77980000000000005</v>
      </c>
      <c r="E3111" s="2" t="str">
        <f>VLOOKUP(A3111, Sheet3!$J$1:$K$3273, 2, FALSE)</f>
        <v>Rural</v>
      </c>
    </row>
    <row r="3112" spans="1:5" x14ac:dyDescent="0.25">
      <c r="A3112" s="2" t="s">
        <v>2005</v>
      </c>
      <c r="B3112" s="2" t="s">
        <v>610</v>
      </c>
      <c r="C3112" s="2">
        <v>24</v>
      </c>
      <c r="D3112" s="2">
        <v>0.90450000000000008</v>
      </c>
      <c r="E3112" s="2" t="str">
        <f>VLOOKUP(A3112, Sheet3!$J$1:$K$3273, 2, FALSE)</f>
        <v>Rural</v>
      </c>
    </row>
    <row r="3113" spans="1:5" x14ac:dyDescent="0.25">
      <c r="A3113" s="2" t="s">
        <v>3742</v>
      </c>
      <c r="B3113" s="2" t="s">
        <v>377</v>
      </c>
      <c r="C3113" s="2">
        <v>33340</v>
      </c>
      <c r="D3113" s="2">
        <v>0.95290000000000008</v>
      </c>
      <c r="E3113" s="2" t="str">
        <f>VLOOKUP(A3113, Sheet3!$J$1:$K$3273, 2, FALSE)</f>
        <v>Urban</v>
      </c>
    </row>
    <row r="3114" spans="1:5" x14ac:dyDescent="0.25">
      <c r="A3114" s="2" t="s">
        <v>3743</v>
      </c>
      <c r="B3114" s="2" t="s">
        <v>637</v>
      </c>
      <c r="C3114" s="2">
        <v>52</v>
      </c>
      <c r="D3114" s="2">
        <v>0.8832000000000001</v>
      </c>
      <c r="E3114" s="2" t="str">
        <f>VLOOKUP(A3114, Sheet3!$J$1:$K$3273, 2, FALSE)</f>
        <v>Rural</v>
      </c>
    </row>
    <row r="3115" spans="1:5" x14ac:dyDescent="0.25">
      <c r="A3115" s="2" t="s">
        <v>3744</v>
      </c>
      <c r="B3115" s="2" t="s">
        <v>637</v>
      </c>
      <c r="C3115" s="2">
        <v>52</v>
      </c>
      <c r="D3115" s="2">
        <v>0.8832000000000001</v>
      </c>
      <c r="E3115" s="2" t="str">
        <f>VLOOKUP(A3115, Sheet3!$J$1:$K$3273, 2, FALSE)</f>
        <v>Rural</v>
      </c>
    </row>
    <row r="3116" spans="1:5" x14ac:dyDescent="0.25">
      <c r="A3116" s="2" t="s">
        <v>1158</v>
      </c>
      <c r="B3116" s="2" t="s">
        <v>596</v>
      </c>
      <c r="C3116" s="2">
        <v>11</v>
      </c>
      <c r="D3116" s="2">
        <v>0.74040000000000006</v>
      </c>
      <c r="E3116" s="2" t="str">
        <f>VLOOKUP(A3116, Sheet3!$J$1:$K$3273, 2, FALSE)</f>
        <v>Rural</v>
      </c>
    </row>
    <row r="3117" spans="1:5" x14ac:dyDescent="0.25">
      <c r="A3117" s="2" t="s">
        <v>1498</v>
      </c>
      <c r="B3117" s="2" t="s">
        <v>602</v>
      </c>
      <c r="C3117" s="2">
        <v>16</v>
      </c>
      <c r="D3117" s="2">
        <v>0.84020000000000006</v>
      </c>
      <c r="E3117" s="2" t="str">
        <f>VLOOKUP(A3117, Sheet3!$J$1:$K$3273, 2, FALSE)</f>
        <v>Rural</v>
      </c>
    </row>
    <row r="3118" spans="1:5" x14ac:dyDescent="0.25">
      <c r="A3118" s="2" t="s">
        <v>1308</v>
      </c>
      <c r="B3118" s="2" t="s">
        <v>600</v>
      </c>
      <c r="C3118" s="2">
        <v>14</v>
      </c>
      <c r="D3118" s="2">
        <v>0.82420000000000004</v>
      </c>
      <c r="E3118" s="2" t="str">
        <f>VLOOKUP(A3118, Sheet3!$J$1:$K$3273, 2, FALSE)</f>
        <v>Rural</v>
      </c>
    </row>
    <row r="3119" spans="1:5" x14ac:dyDescent="0.25">
      <c r="A3119" s="2" t="s">
        <v>1403</v>
      </c>
      <c r="B3119" s="2" t="s">
        <v>601</v>
      </c>
      <c r="C3119" s="2">
        <v>15</v>
      </c>
      <c r="D3119" s="2">
        <v>0.83190000000000008</v>
      </c>
      <c r="E3119" s="2" t="str">
        <f>VLOOKUP(A3119, Sheet3!$J$1:$K$3273, 2, FALSE)</f>
        <v>Rural</v>
      </c>
    </row>
    <row r="3120" spans="1:5" x14ac:dyDescent="0.25">
      <c r="A3120" s="2" t="s">
        <v>1724</v>
      </c>
      <c r="B3120" s="2" t="s">
        <v>604</v>
      </c>
      <c r="C3120" s="2">
        <v>18</v>
      </c>
      <c r="D3120" s="2">
        <v>0.79810000000000003</v>
      </c>
      <c r="E3120" s="2" t="str">
        <f>VLOOKUP(A3120, Sheet3!$J$1:$K$3273, 2, FALSE)</f>
        <v>Rural</v>
      </c>
    </row>
    <row r="3121" spans="1:5" x14ac:dyDescent="0.25">
      <c r="A3121" s="2" t="s">
        <v>1921</v>
      </c>
      <c r="B3121" s="2" t="s">
        <v>239</v>
      </c>
      <c r="C3121" s="2">
        <v>19804</v>
      </c>
      <c r="D3121" s="2">
        <v>0.88960000000000006</v>
      </c>
      <c r="E3121" s="2" t="str">
        <f>VLOOKUP(A3121, Sheet3!$J$1:$K$3273, 2, FALSE)</f>
        <v>Urban</v>
      </c>
    </row>
    <row r="3122" spans="1:5" x14ac:dyDescent="0.25">
      <c r="A3122" s="2" t="s">
        <v>2201</v>
      </c>
      <c r="B3122" s="2" t="s">
        <v>612</v>
      </c>
      <c r="C3122" s="2">
        <v>26</v>
      </c>
      <c r="D3122" s="2">
        <v>0.78550000000000009</v>
      </c>
      <c r="E3122" s="2" t="str">
        <f>VLOOKUP(A3122, Sheet3!$J$1:$K$3273, 2, FALSE)</f>
        <v>Rural</v>
      </c>
    </row>
    <row r="3123" spans="1:5" x14ac:dyDescent="0.25">
      <c r="A3123" s="2" t="s">
        <v>2085</v>
      </c>
      <c r="B3123" s="2" t="s">
        <v>611</v>
      </c>
      <c r="C3123" s="2">
        <v>25</v>
      </c>
      <c r="D3123" s="2">
        <v>0.74970000000000003</v>
      </c>
      <c r="E3123" s="2" t="str">
        <f>VLOOKUP(A3123, Sheet3!$J$1:$K$3273, 2, FALSE)</f>
        <v>Rural</v>
      </c>
    </row>
    <row r="3124" spans="1:5" x14ac:dyDescent="0.25">
      <c r="A3124" s="2" t="s">
        <v>2587</v>
      </c>
      <c r="B3124" s="2" t="s">
        <v>279</v>
      </c>
      <c r="C3124" s="2">
        <v>24140</v>
      </c>
      <c r="D3124" s="2">
        <v>0.85020000000000007</v>
      </c>
      <c r="E3124" s="2" t="str">
        <f>VLOOKUP(A3124, Sheet3!$J$1:$K$3273, 2, FALSE)</f>
        <v>Urban</v>
      </c>
    </row>
    <row r="3125" spans="1:5" x14ac:dyDescent="0.25">
      <c r="A3125" s="2" t="s">
        <v>2348</v>
      </c>
      <c r="B3125" s="2" t="s">
        <v>614</v>
      </c>
      <c r="C3125" s="2">
        <v>28</v>
      </c>
      <c r="D3125" s="2">
        <v>0.89340000000000008</v>
      </c>
      <c r="E3125" s="2" t="str">
        <f>VLOOKUP(A3125, Sheet3!$J$1:$K$3273, 2, FALSE)</f>
        <v>Rural</v>
      </c>
    </row>
    <row r="3126" spans="1:5" x14ac:dyDescent="0.25">
      <c r="A3126" s="2" t="s">
        <v>2488</v>
      </c>
      <c r="B3126" s="2" t="s">
        <v>446</v>
      </c>
      <c r="C3126" s="2">
        <v>40380</v>
      </c>
      <c r="D3126" s="2">
        <v>0.84660000000000002</v>
      </c>
      <c r="E3126" s="2" t="str">
        <f>VLOOKUP(A3126, Sheet3!$J$1:$K$3273, 2, FALSE)</f>
        <v>Urban</v>
      </c>
    </row>
    <row r="3127" spans="1:5" x14ac:dyDescent="0.25">
      <c r="A3127" s="2" t="s">
        <v>2729</v>
      </c>
      <c r="B3127" s="2" t="s">
        <v>622</v>
      </c>
      <c r="C3127" s="2">
        <v>36</v>
      </c>
      <c r="D3127" s="2">
        <v>0.81040000000000001</v>
      </c>
      <c r="E3127" s="2" t="str">
        <f>VLOOKUP(A3127, Sheet3!$J$1:$K$3273, 2, FALSE)</f>
        <v>Rural</v>
      </c>
    </row>
    <row r="3128" spans="1:5" x14ac:dyDescent="0.25">
      <c r="A3128" s="2" t="s">
        <v>2904</v>
      </c>
      <c r="B3128" s="2" t="s">
        <v>625</v>
      </c>
      <c r="C3128" s="2">
        <v>39</v>
      </c>
      <c r="D3128" s="2">
        <v>0.7984</v>
      </c>
      <c r="E3128" s="2" t="str">
        <f>VLOOKUP(A3128, Sheet3!$J$1:$K$3273, 2, FALSE)</f>
        <v>Rural</v>
      </c>
    </row>
    <row r="3129" spans="1:5" x14ac:dyDescent="0.25">
      <c r="A3129" s="2" t="s">
        <v>3186</v>
      </c>
      <c r="B3129" s="2" t="s">
        <v>630</v>
      </c>
      <c r="C3129" s="2">
        <v>44</v>
      </c>
      <c r="D3129" s="2">
        <v>0.70760000000000001</v>
      </c>
      <c r="E3129" s="2" t="str">
        <f>VLOOKUP(A3129, Sheet3!$J$1:$K$3273, 2, FALSE)</f>
        <v>Rural</v>
      </c>
    </row>
    <row r="3130" spans="1:5" x14ac:dyDescent="0.25">
      <c r="A3130" s="2" t="s">
        <v>3467</v>
      </c>
      <c r="B3130" s="2" t="s">
        <v>632</v>
      </c>
      <c r="C3130" s="2">
        <v>46</v>
      </c>
      <c r="D3130" s="2">
        <v>0.88960000000000006</v>
      </c>
      <c r="E3130" s="2" t="str">
        <f>VLOOKUP(A3130, Sheet3!$J$1:$K$3273, 2, FALSE)</f>
        <v>Rural</v>
      </c>
    </row>
    <row r="3131" spans="1:5" x14ac:dyDescent="0.25">
      <c r="A3131" s="2" t="s">
        <v>3672</v>
      </c>
      <c r="B3131" s="2" t="s">
        <v>307</v>
      </c>
      <c r="C3131" s="2">
        <v>26580</v>
      </c>
      <c r="D3131" s="2">
        <v>0.84320000000000006</v>
      </c>
      <c r="E3131" s="2" t="str">
        <f>VLOOKUP(A3131, Sheet3!$J$1:$K$3273, 2, FALSE)</f>
        <v>Urban</v>
      </c>
    </row>
    <row r="3132" spans="1:5" x14ac:dyDescent="0.25">
      <c r="A3132" s="2" t="s">
        <v>571</v>
      </c>
      <c r="B3132" s="2" t="s">
        <v>494</v>
      </c>
      <c r="C3132" s="2">
        <v>44420</v>
      </c>
      <c r="D3132" s="2">
        <v>0.89090000000000003</v>
      </c>
      <c r="E3132" s="2" t="str">
        <f>VLOOKUP(A3132, Sheet3!$J$1:$K$3273, 2, FALSE)</f>
        <v>Urban</v>
      </c>
    </row>
    <row r="3133" spans="1:5" x14ac:dyDescent="0.25">
      <c r="A3133" s="2" t="s">
        <v>3187</v>
      </c>
      <c r="B3133" s="2" t="s">
        <v>630</v>
      </c>
      <c r="C3133" s="2">
        <v>44</v>
      </c>
      <c r="D3133" s="2">
        <v>0.70760000000000001</v>
      </c>
      <c r="E3133" s="2" t="str">
        <f>VLOOKUP(A3133, Sheet3!$J$1:$K$3273, 2, FALSE)</f>
        <v>Rural</v>
      </c>
    </row>
    <row r="3134" spans="1:5" x14ac:dyDescent="0.25">
      <c r="A3134" s="2" t="s">
        <v>3425</v>
      </c>
      <c r="B3134" s="2" t="s">
        <v>343</v>
      </c>
      <c r="C3134" s="2">
        <v>29700</v>
      </c>
      <c r="D3134" s="2">
        <v>0.80290000000000006</v>
      </c>
      <c r="E3134" s="2" t="str">
        <f>VLOOKUP(A3134, Sheet3!$J$1:$K$3273, 2, FALSE)</f>
        <v>Urban</v>
      </c>
    </row>
    <row r="3135" spans="1:5" x14ac:dyDescent="0.25">
      <c r="A3135" s="2" t="s">
        <v>3468</v>
      </c>
      <c r="B3135" s="2" t="s">
        <v>408</v>
      </c>
      <c r="C3135" s="2">
        <v>36260</v>
      </c>
      <c r="D3135" s="2">
        <v>0.90040000000000009</v>
      </c>
      <c r="E3135" s="2" t="str">
        <f>VLOOKUP(A3135, Sheet3!$J$1:$K$3273, 2, FALSE)</f>
        <v>Urban</v>
      </c>
    </row>
    <row r="3136" spans="1:5" x14ac:dyDescent="0.25">
      <c r="A3136" s="2" t="s">
        <v>1159</v>
      </c>
      <c r="B3136" s="2" t="s">
        <v>596</v>
      </c>
      <c r="C3136" s="2">
        <v>11</v>
      </c>
      <c r="D3136" s="2">
        <v>0.74040000000000006</v>
      </c>
      <c r="E3136" s="2" t="str">
        <f>VLOOKUP(A3136, Sheet3!$J$1:$K$3273, 2, FALSE)</f>
        <v>Rural</v>
      </c>
    </row>
    <row r="3137" spans="1:5" x14ac:dyDescent="0.25">
      <c r="A3137" s="2" t="s">
        <v>1499</v>
      </c>
      <c r="B3137" s="2" t="s">
        <v>602</v>
      </c>
      <c r="C3137" s="2">
        <v>16</v>
      </c>
      <c r="D3137" s="2">
        <v>0.84020000000000006</v>
      </c>
      <c r="E3137" s="2" t="str">
        <f>VLOOKUP(A3137, Sheet3!$J$1:$K$3273, 2, FALSE)</f>
        <v>Rural</v>
      </c>
    </row>
    <row r="3138" spans="1:5" x14ac:dyDescent="0.25">
      <c r="A3138" s="2" t="s">
        <v>1725</v>
      </c>
      <c r="B3138" s="2" t="s">
        <v>604</v>
      </c>
      <c r="C3138" s="2">
        <v>18</v>
      </c>
      <c r="D3138" s="2">
        <v>0.79810000000000003</v>
      </c>
      <c r="E3138" s="2" t="str">
        <f>VLOOKUP(A3138, Sheet3!$J$1:$K$3273, 2, FALSE)</f>
        <v>Rural</v>
      </c>
    </row>
    <row r="3139" spans="1:5" x14ac:dyDescent="0.25">
      <c r="A3139" s="2" t="s">
        <v>1787</v>
      </c>
      <c r="B3139" s="2" t="s">
        <v>481</v>
      </c>
      <c r="C3139" s="2">
        <v>43340</v>
      </c>
      <c r="D3139" s="2">
        <v>0.80470000000000008</v>
      </c>
      <c r="E3139" s="2" t="str">
        <f>VLOOKUP(A3139, Sheet3!$J$1:$K$3273, 2, FALSE)</f>
        <v>Urban</v>
      </c>
    </row>
    <row r="3140" spans="1:5" x14ac:dyDescent="0.25">
      <c r="A3140" s="2" t="s">
        <v>2202</v>
      </c>
      <c r="B3140" s="2" t="s">
        <v>491</v>
      </c>
      <c r="C3140" s="2">
        <v>44180</v>
      </c>
      <c r="D3140" s="2">
        <v>0.79339999999999999</v>
      </c>
      <c r="E3140" s="2" t="str">
        <f>VLOOKUP(A3140, Sheet3!$J$1:$K$3273, 2, FALSE)</f>
        <v>Urban</v>
      </c>
    </row>
    <row r="3141" spans="1:5" x14ac:dyDescent="0.25">
      <c r="A3141" s="2" t="s">
        <v>2086</v>
      </c>
      <c r="B3141" s="2" t="s">
        <v>611</v>
      </c>
      <c r="C3141" s="2">
        <v>25</v>
      </c>
      <c r="D3141" s="2">
        <v>0.74970000000000003</v>
      </c>
      <c r="E3141" s="2" t="str">
        <f>VLOOKUP(A3141, Sheet3!$J$1:$K$3273, 2, FALSE)</f>
        <v>Rural</v>
      </c>
    </row>
    <row r="3142" spans="1:5" x14ac:dyDescent="0.25">
      <c r="A3142" s="2" t="s">
        <v>2349</v>
      </c>
      <c r="B3142" s="2" t="s">
        <v>614</v>
      </c>
      <c r="C3142" s="2">
        <v>28</v>
      </c>
      <c r="D3142" s="2">
        <v>0.89340000000000008</v>
      </c>
      <c r="E3142" s="2" t="str">
        <f>VLOOKUP(A3142, Sheet3!$J$1:$K$3273, 2, FALSE)</f>
        <v>Rural</v>
      </c>
    </row>
    <row r="3143" spans="1:5" x14ac:dyDescent="0.25">
      <c r="A3143" s="2" t="s">
        <v>3673</v>
      </c>
      <c r="B3143" s="2" t="s">
        <v>636</v>
      </c>
      <c r="C3143" s="2">
        <v>51</v>
      </c>
      <c r="D3143" s="2">
        <v>0.73</v>
      </c>
      <c r="E3143" s="2" t="str">
        <f>VLOOKUP(A3143, Sheet3!$J$1:$K$3273, 2, FALSE)</f>
        <v>Rural</v>
      </c>
    </row>
    <row r="3144" spans="1:5" x14ac:dyDescent="0.25">
      <c r="A3144" s="2" t="s">
        <v>926</v>
      </c>
      <c r="B3144" s="2" t="s">
        <v>286</v>
      </c>
      <c r="C3144" s="2">
        <v>24540</v>
      </c>
      <c r="D3144" s="2">
        <v>0.89880000000000004</v>
      </c>
      <c r="E3144" s="2" t="str">
        <f>VLOOKUP(A3144, Sheet3!$J$1:$K$3273, 2, FALSE)</f>
        <v>Urban</v>
      </c>
    </row>
    <row r="3145" spans="1:5" x14ac:dyDescent="0.25">
      <c r="A3145" s="2" t="s">
        <v>1404</v>
      </c>
      <c r="B3145" s="2" t="s">
        <v>270</v>
      </c>
      <c r="C3145" s="2">
        <v>23060</v>
      </c>
      <c r="D3145" s="2">
        <v>0.87890000000000001</v>
      </c>
      <c r="E3145" s="2" t="str">
        <f>VLOOKUP(A3145, Sheet3!$J$1:$K$3273, 2, FALSE)</f>
        <v>Urban</v>
      </c>
    </row>
    <row r="3146" spans="1:5" x14ac:dyDescent="0.25">
      <c r="A3146" s="2" t="s">
        <v>2643</v>
      </c>
      <c r="B3146" s="2" t="s">
        <v>621</v>
      </c>
      <c r="C3146" s="2">
        <v>35</v>
      </c>
      <c r="D3146" s="2">
        <v>0.85040000000000004</v>
      </c>
      <c r="E3146" s="2" t="str">
        <f>VLOOKUP(A3146, Sheet3!$J$1:$K$3273, 2, FALSE)</f>
        <v>Rural</v>
      </c>
    </row>
    <row r="3147" spans="1:5" x14ac:dyDescent="0.25">
      <c r="A3147" s="2" t="s">
        <v>1789</v>
      </c>
      <c r="B3147" s="2" t="s">
        <v>605</v>
      </c>
      <c r="C3147" s="2">
        <v>19</v>
      </c>
      <c r="D3147" s="2">
        <v>0.6956</v>
      </c>
      <c r="E3147" s="2" t="str">
        <f>VLOOKUP(A3147, Sheet3!$J$1:$K$3273, 2, FALSE)</f>
        <v>Rural</v>
      </c>
    </row>
    <row r="3148" spans="1:5" x14ac:dyDescent="0.25">
      <c r="A3148" s="2" t="s">
        <v>1790</v>
      </c>
      <c r="B3148" s="2" t="s">
        <v>166</v>
      </c>
      <c r="C3148" s="2">
        <v>12940</v>
      </c>
      <c r="D3148" s="2">
        <v>0.79880000000000007</v>
      </c>
      <c r="E3148" s="2" t="str">
        <f>VLOOKUP(A3148, Sheet3!$J$1:$K$3273, 2, FALSE)</f>
        <v>Urban</v>
      </c>
    </row>
    <row r="3149" spans="1:5" x14ac:dyDescent="0.25">
      <c r="A3149" s="2" t="s">
        <v>2489</v>
      </c>
      <c r="B3149" s="2" t="s">
        <v>400</v>
      </c>
      <c r="C3149" s="2">
        <v>35614</v>
      </c>
      <c r="D3149" s="2">
        <v>1.2745</v>
      </c>
      <c r="E3149" s="2" t="str">
        <f>VLOOKUP(A3149, Sheet3!$J$1:$K$3273, 2, FALSE)</f>
        <v>Urban</v>
      </c>
    </row>
    <row r="3150" spans="1:5" x14ac:dyDescent="0.25">
      <c r="A3150" s="2" t="s">
        <v>2905</v>
      </c>
      <c r="B3150" s="2" t="s">
        <v>424</v>
      </c>
      <c r="C3150" s="2">
        <v>38300</v>
      </c>
      <c r="D3150" s="2">
        <v>0.85630000000000006</v>
      </c>
      <c r="E3150" s="2" t="str">
        <f>VLOOKUP(A3150, Sheet3!$J$1:$K$3273, 2, FALSE)</f>
        <v>Urban</v>
      </c>
    </row>
    <row r="3151" spans="1:5" x14ac:dyDescent="0.25">
      <c r="A3151" s="2" t="s">
        <v>3582</v>
      </c>
      <c r="B3151" s="2" t="s">
        <v>634</v>
      </c>
      <c r="C3151" s="2">
        <v>49</v>
      </c>
      <c r="D3151" s="2">
        <v>0.76690000000000003</v>
      </c>
      <c r="E3151" s="2" t="str">
        <f>VLOOKUP(A3151, Sheet3!$J$1:$K$3273, 2, FALSE)</f>
        <v>Rural</v>
      </c>
    </row>
    <row r="3152" spans="1:5" x14ac:dyDescent="0.25">
      <c r="A3152" s="2" t="s">
        <v>3769</v>
      </c>
      <c r="B3152" s="2" t="s">
        <v>638</v>
      </c>
      <c r="C3152" s="2">
        <v>53</v>
      </c>
      <c r="D3152" s="2">
        <v>0.96020000000000005</v>
      </c>
      <c r="E3152" s="2" t="str">
        <f>VLOOKUP(A3152, Sheet3!$J$1:$K$3273, 2, FALSE)</f>
        <v>Rural</v>
      </c>
    </row>
    <row r="3153" spans="1:5" x14ac:dyDescent="0.25">
      <c r="A3153" s="2" t="s">
        <v>3674</v>
      </c>
      <c r="B3153" s="2" t="s">
        <v>636</v>
      </c>
      <c r="C3153" s="2">
        <v>51</v>
      </c>
      <c r="D3153" s="2">
        <v>0.73</v>
      </c>
      <c r="E3153" s="2" t="str">
        <f>VLOOKUP(A3153, Sheet3!$J$1:$K$3273, 2, FALSE)</f>
        <v>Rural</v>
      </c>
    </row>
    <row r="3154" spans="1:5" x14ac:dyDescent="0.25">
      <c r="A3154" s="2" t="s">
        <v>1922</v>
      </c>
      <c r="B3154" s="2" t="s">
        <v>609</v>
      </c>
      <c r="C3154" s="2">
        <v>23</v>
      </c>
      <c r="D3154" s="2">
        <v>0.83679999999999999</v>
      </c>
      <c r="E3154" s="2" t="str">
        <f>VLOOKUP(A3154, Sheet3!$J$1:$K$3273, 2, FALSE)</f>
        <v>Rural</v>
      </c>
    </row>
    <row r="3155" spans="1:5" x14ac:dyDescent="0.25">
      <c r="A3155" s="2" t="s">
        <v>3426</v>
      </c>
      <c r="B3155" s="2" t="s">
        <v>631</v>
      </c>
      <c r="C3155" s="2">
        <v>45</v>
      </c>
      <c r="D3155" s="2">
        <v>0.81310000000000004</v>
      </c>
      <c r="E3155" s="2" t="str">
        <f>VLOOKUP(A3155, Sheet3!$J$1:$K$3273, 2, FALSE)</f>
        <v>Rural</v>
      </c>
    </row>
    <row r="3156" spans="1:5" x14ac:dyDescent="0.25">
      <c r="A3156" s="2" t="s">
        <v>3621</v>
      </c>
      <c r="B3156" s="2" t="s">
        <v>171</v>
      </c>
      <c r="C3156" s="2">
        <v>13380</v>
      </c>
      <c r="D3156" s="2">
        <v>1.2089000000000001</v>
      </c>
      <c r="E3156" s="2" t="str">
        <f>VLOOKUP(A3156, Sheet3!$J$1:$K$3273, 2, FALSE)</f>
        <v>Urban</v>
      </c>
    </row>
    <row r="3157" spans="1:5" x14ac:dyDescent="0.25">
      <c r="A3157" s="2" t="s">
        <v>2257</v>
      </c>
      <c r="B3157" s="2" t="s">
        <v>613</v>
      </c>
      <c r="C3157" s="2">
        <v>27</v>
      </c>
      <c r="D3157" s="2">
        <v>0.86920000000000008</v>
      </c>
      <c r="E3157" s="2" t="str">
        <f>VLOOKUP(A3157, Sheet3!$J$1:$K$3273, 2, FALSE)</f>
        <v>Rural</v>
      </c>
    </row>
    <row r="3158" spans="1:5" x14ac:dyDescent="0.25">
      <c r="A3158" s="2" t="s">
        <v>1160</v>
      </c>
      <c r="B3158" s="2" t="s">
        <v>596</v>
      </c>
      <c r="C3158" s="2">
        <v>11</v>
      </c>
      <c r="D3158" s="2">
        <v>0.74040000000000006</v>
      </c>
      <c r="E3158" s="2" t="str">
        <f>VLOOKUP(A3158, Sheet3!$J$1:$K$3273, 2, FALSE)</f>
        <v>Rural</v>
      </c>
    </row>
    <row r="3159" spans="1:5" x14ac:dyDescent="0.25">
      <c r="A3159" s="2" t="s">
        <v>2350</v>
      </c>
      <c r="B3159" s="2" t="s">
        <v>614</v>
      </c>
      <c r="C3159" s="2">
        <v>28</v>
      </c>
      <c r="D3159" s="2">
        <v>0.89340000000000008</v>
      </c>
      <c r="E3159" s="2" t="str">
        <f>VLOOKUP(A3159, Sheet3!$J$1:$K$3273, 2, FALSE)</f>
        <v>Rural</v>
      </c>
    </row>
    <row r="3160" spans="1:5" x14ac:dyDescent="0.25">
      <c r="A3160" s="2" t="s">
        <v>2843</v>
      </c>
      <c r="B3160" s="2" t="s">
        <v>624</v>
      </c>
      <c r="C3160" s="2">
        <v>38</v>
      </c>
      <c r="D3160" s="2">
        <v>1.0561</v>
      </c>
      <c r="E3160" s="2" t="str">
        <f>VLOOKUP(A3160, Sheet3!$J$1:$K$3273, 2, FALSE)</f>
        <v>Rural</v>
      </c>
    </row>
    <row r="3161" spans="1:5" x14ac:dyDescent="0.25">
      <c r="A3161" s="2" t="s">
        <v>3427</v>
      </c>
      <c r="B3161" s="2" t="s">
        <v>631</v>
      </c>
      <c r="C3161" s="2">
        <v>45</v>
      </c>
      <c r="D3161" s="2">
        <v>0.81310000000000004</v>
      </c>
      <c r="E3161" s="2" t="str">
        <f>VLOOKUP(A3161, Sheet3!$J$1:$K$3273, 2, FALSE)</f>
        <v>Rural</v>
      </c>
    </row>
    <row r="3162" spans="1:5" x14ac:dyDescent="0.25">
      <c r="A3162" s="2" t="s">
        <v>2367</v>
      </c>
      <c r="B3162" s="2" t="s">
        <v>615</v>
      </c>
      <c r="C3162" s="2">
        <v>29</v>
      </c>
      <c r="D3162" s="2">
        <v>0.89880000000000004</v>
      </c>
      <c r="E3162" s="2" t="str">
        <f>VLOOKUP(A3162, Sheet3!$J$1:$K$3273, 2, FALSE)</f>
        <v>Rural</v>
      </c>
    </row>
    <row r="3163" spans="1:5" x14ac:dyDescent="0.25">
      <c r="A3163" s="2" t="s">
        <v>810</v>
      </c>
      <c r="B3163" s="2" t="s">
        <v>590</v>
      </c>
      <c r="C3163" s="2">
        <v>4</v>
      </c>
      <c r="D3163" s="2">
        <v>0.7278</v>
      </c>
      <c r="E3163" s="2" t="str">
        <f>VLOOKUP(A3163, Sheet3!$J$1:$K$3273, 2, FALSE)</f>
        <v>Rural</v>
      </c>
    </row>
    <row r="3164" spans="1:5" x14ac:dyDescent="0.25">
      <c r="A3164" s="2" t="s">
        <v>1161</v>
      </c>
      <c r="B3164" s="2" t="s">
        <v>596</v>
      </c>
      <c r="C3164" s="2">
        <v>11</v>
      </c>
      <c r="D3164" s="2">
        <v>0.74040000000000006</v>
      </c>
      <c r="E3164" s="2" t="str">
        <f>VLOOKUP(A3164, Sheet3!$J$1:$K$3273, 2, FALSE)</f>
        <v>Rural</v>
      </c>
    </row>
    <row r="3165" spans="1:5" x14ac:dyDescent="0.25">
      <c r="A3165" s="2" t="s">
        <v>1309</v>
      </c>
      <c r="B3165" s="2" t="s">
        <v>600</v>
      </c>
      <c r="C3165" s="2">
        <v>14</v>
      </c>
      <c r="D3165" s="2">
        <v>0.82420000000000004</v>
      </c>
      <c r="E3165" s="2" t="str">
        <f>VLOOKUP(A3165, Sheet3!$J$1:$K$3273, 2, FALSE)</f>
        <v>Rural</v>
      </c>
    </row>
    <row r="3166" spans="1:5" x14ac:dyDescent="0.25">
      <c r="A3166" s="2" t="s">
        <v>1405</v>
      </c>
      <c r="B3166" s="2" t="s">
        <v>601</v>
      </c>
      <c r="C3166" s="2">
        <v>15</v>
      </c>
      <c r="D3166" s="2">
        <v>0.83190000000000008</v>
      </c>
      <c r="E3166" s="2" t="str">
        <f>VLOOKUP(A3166, Sheet3!$J$1:$K$3273, 2, FALSE)</f>
        <v>Rural</v>
      </c>
    </row>
    <row r="3167" spans="1:5" x14ac:dyDescent="0.25">
      <c r="A3167" s="2" t="s">
        <v>3188</v>
      </c>
      <c r="B3167" s="2" t="s">
        <v>630</v>
      </c>
      <c r="C3167" s="2">
        <v>44</v>
      </c>
      <c r="D3167" s="2">
        <v>0.70760000000000001</v>
      </c>
      <c r="E3167" s="2" t="str">
        <f>VLOOKUP(A3167, Sheet3!$J$1:$K$3273, 2, FALSE)</f>
        <v>Rural</v>
      </c>
    </row>
    <row r="3168" spans="1:5" x14ac:dyDescent="0.25">
      <c r="A3168" s="2" t="s">
        <v>1310</v>
      </c>
      <c r="B3168" s="2" t="s">
        <v>600</v>
      </c>
      <c r="C3168" s="2">
        <v>14</v>
      </c>
      <c r="D3168" s="2">
        <v>0.82420000000000004</v>
      </c>
      <c r="E3168" s="2" t="str">
        <f>VLOOKUP(A3168, Sheet3!$J$1:$K$3273, 2, FALSE)</f>
        <v>Rural</v>
      </c>
    </row>
    <row r="3169" spans="1:5" x14ac:dyDescent="0.25">
      <c r="A3169" s="2" t="s">
        <v>1162</v>
      </c>
      <c r="B3169" s="2" t="s">
        <v>229</v>
      </c>
      <c r="C3169" s="2">
        <v>19140</v>
      </c>
      <c r="D3169" s="2">
        <v>0.873</v>
      </c>
      <c r="E3169" s="2" t="str">
        <f>VLOOKUP(A3169, Sheet3!$J$1:$K$3273, 2, FALSE)</f>
        <v>Urban</v>
      </c>
    </row>
    <row r="3170" spans="1:5" x14ac:dyDescent="0.25">
      <c r="A3170" s="2" t="s">
        <v>1406</v>
      </c>
      <c r="B3170" s="2" t="s">
        <v>270</v>
      </c>
      <c r="C3170" s="2">
        <v>23060</v>
      </c>
      <c r="D3170" s="2">
        <v>0.87890000000000001</v>
      </c>
      <c r="E3170" s="2" t="str">
        <f>VLOOKUP(A3170, Sheet3!$J$1:$K$3273, 2, FALSE)</f>
        <v>Urban</v>
      </c>
    </row>
    <row r="3171" spans="1:5" x14ac:dyDescent="0.25">
      <c r="A3171" s="2" t="s">
        <v>1726</v>
      </c>
      <c r="B3171" s="2" t="s">
        <v>604</v>
      </c>
      <c r="C3171" s="2">
        <v>18</v>
      </c>
      <c r="D3171" s="2">
        <v>0.79810000000000003</v>
      </c>
      <c r="E3171" s="2" t="str">
        <f>VLOOKUP(A3171, Sheet3!$J$1:$K$3273, 2, FALSE)</f>
        <v>Rural</v>
      </c>
    </row>
    <row r="3172" spans="1:5" x14ac:dyDescent="0.25">
      <c r="A3172" s="2" t="s">
        <v>3622</v>
      </c>
      <c r="B3172" s="2" t="s">
        <v>635</v>
      </c>
      <c r="C3172" s="2">
        <v>50</v>
      </c>
      <c r="D3172" s="2">
        <v>1.0179</v>
      </c>
      <c r="E3172" s="2" t="str">
        <f>VLOOKUP(A3172, Sheet3!$J$1:$K$3273, 2, FALSE)</f>
        <v>Rural</v>
      </c>
    </row>
    <row r="3173" spans="1:5" x14ac:dyDescent="0.25">
      <c r="A3173" s="2" t="s">
        <v>3813</v>
      </c>
      <c r="B3173" s="2" t="s">
        <v>637</v>
      </c>
      <c r="C3173" s="2">
        <v>52</v>
      </c>
      <c r="D3173" s="2">
        <v>0.8832000000000001</v>
      </c>
      <c r="E3173" s="3" t="s">
        <v>4</v>
      </c>
    </row>
    <row r="3174" spans="1:5" x14ac:dyDescent="0.25">
      <c r="A3174" s="2" t="s">
        <v>2258</v>
      </c>
      <c r="B3174" s="2" t="s">
        <v>613</v>
      </c>
      <c r="C3174" s="2">
        <v>27</v>
      </c>
      <c r="D3174" s="2">
        <v>0.86920000000000008</v>
      </c>
      <c r="E3174" s="2" t="str">
        <f>VLOOKUP(A3174, Sheet3!$J$1:$K$3273, 2, FALSE)</f>
        <v>Rural</v>
      </c>
    </row>
    <row r="3175" spans="1:5" x14ac:dyDescent="0.25">
      <c r="A3175" s="2" t="s">
        <v>531</v>
      </c>
      <c r="B3175" s="2" t="s">
        <v>603</v>
      </c>
      <c r="C3175" s="2">
        <v>17</v>
      </c>
      <c r="D3175" s="2">
        <v>0.76670000000000005</v>
      </c>
      <c r="E3175" s="2" t="str">
        <f>VLOOKUP(A3175, Sheet3!$J$1:$K$3273, 2, FALSE)</f>
        <v>Rural</v>
      </c>
    </row>
    <row r="3176" spans="1:5" x14ac:dyDescent="0.25">
      <c r="A3176" s="2" t="s">
        <v>3428</v>
      </c>
      <c r="B3176" s="2" t="s">
        <v>532</v>
      </c>
      <c r="C3176" s="2">
        <v>48660</v>
      </c>
      <c r="D3176" s="2">
        <v>0.91850000000000009</v>
      </c>
      <c r="E3176" s="2" t="str">
        <f>VLOOKUP(A3176, Sheet3!$J$1:$K$3273, 2, FALSE)</f>
        <v>Urban</v>
      </c>
    </row>
    <row r="3177" spans="1:5" x14ac:dyDescent="0.25">
      <c r="A3177" s="2" t="s">
        <v>1829</v>
      </c>
      <c r="B3177" s="2" t="s">
        <v>459</v>
      </c>
      <c r="C3177" s="2">
        <v>41540</v>
      </c>
      <c r="D3177" s="2">
        <v>0.93300000000000005</v>
      </c>
      <c r="E3177" s="2" t="str">
        <f>VLOOKUP(A3177, Sheet3!$J$1:$K$3273, 2, FALSE)</f>
        <v>Urban</v>
      </c>
    </row>
    <row r="3178" spans="1:5" x14ac:dyDescent="0.25">
      <c r="A3178" s="2" t="s">
        <v>3429</v>
      </c>
      <c r="B3178" s="2" t="s">
        <v>631</v>
      </c>
      <c r="C3178" s="2">
        <v>45</v>
      </c>
      <c r="D3178" s="2">
        <v>0.81310000000000004</v>
      </c>
      <c r="E3178" s="2" t="str">
        <f>VLOOKUP(A3178, Sheet3!$J$1:$K$3273, 2, FALSE)</f>
        <v>Rural</v>
      </c>
    </row>
    <row r="3179" spans="1:5" x14ac:dyDescent="0.25">
      <c r="A3179" s="2" t="s">
        <v>701</v>
      </c>
      <c r="B3179" s="2" t="s">
        <v>587</v>
      </c>
      <c r="C3179" s="2">
        <v>1</v>
      </c>
      <c r="D3179" s="2">
        <v>0.66420000000000001</v>
      </c>
      <c r="E3179" s="2" t="str">
        <f>VLOOKUP(A3179, Sheet3!$J$1:$K$3273, 2, FALSE)</f>
        <v>Rural</v>
      </c>
    </row>
    <row r="3180" spans="1:5" x14ac:dyDescent="0.25">
      <c r="A3180" s="2" t="s">
        <v>1163</v>
      </c>
      <c r="B3180" s="2" t="s">
        <v>596</v>
      </c>
      <c r="C3180" s="2">
        <v>11</v>
      </c>
      <c r="D3180" s="2">
        <v>0.74040000000000006</v>
      </c>
      <c r="E3180" s="2" t="str">
        <f>VLOOKUP(A3180, Sheet3!$J$1:$K$3273, 2, FALSE)</f>
        <v>Rural</v>
      </c>
    </row>
    <row r="3181" spans="1:5" x14ac:dyDescent="0.25">
      <c r="A3181" s="2" t="s">
        <v>1164</v>
      </c>
      <c r="B3181" s="2" t="s">
        <v>596</v>
      </c>
      <c r="C3181" s="2">
        <v>11</v>
      </c>
      <c r="D3181" s="2">
        <v>0.74040000000000006</v>
      </c>
      <c r="E3181" s="2" t="str">
        <f>VLOOKUP(A3181, Sheet3!$J$1:$K$3273, 2, FALSE)</f>
        <v>Rural</v>
      </c>
    </row>
    <row r="3182" spans="1:5" x14ac:dyDescent="0.25">
      <c r="A3182" s="2" t="s">
        <v>2588</v>
      </c>
      <c r="B3182" s="2" t="s">
        <v>620</v>
      </c>
      <c r="C3182" s="2">
        <v>34</v>
      </c>
      <c r="D3182" s="2">
        <v>0.77980000000000005</v>
      </c>
      <c r="E3182" s="2" t="str">
        <f>VLOOKUP(A3182, Sheet3!$J$1:$K$3273, 2, FALSE)</f>
        <v>Rural</v>
      </c>
    </row>
    <row r="3183" spans="1:5" x14ac:dyDescent="0.25">
      <c r="A3183" s="2" t="s">
        <v>2006</v>
      </c>
      <c r="B3183" s="2" t="s">
        <v>610</v>
      </c>
      <c r="C3183" s="2">
        <v>24</v>
      </c>
      <c r="D3183" s="2">
        <v>0.90450000000000008</v>
      </c>
      <c r="E3183" s="2" t="str">
        <f>VLOOKUP(A3183, Sheet3!$J$1:$K$3273, 2, FALSE)</f>
        <v>Rural</v>
      </c>
    </row>
    <row r="3184" spans="1:5" x14ac:dyDescent="0.25">
      <c r="A3184" s="2" t="s">
        <v>1165</v>
      </c>
      <c r="B3184" s="2" t="s">
        <v>596</v>
      </c>
      <c r="C3184" s="2">
        <v>11</v>
      </c>
      <c r="D3184" s="2">
        <v>0.74040000000000006</v>
      </c>
      <c r="E3184" s="2" t="str">
        <f>VLOOKUP(A3184, Sheet3!$J$1:$K$3273, 2, FALSE)</f>
        <v>Rural</v>
      </c>
    </row>
    <row r="3185" spans="1:5" x14ac:dyDescent="0.25">
      <c r="A3185" s="2" t="s">
        <v>2087</v>
      </c>
      <c r="B3185" s="2" t="s">
        <v>611</v>
      </c>
      <c r="C3185" s="2">
        <v>25</v>
      </c>
      <c r="D3185" s="2">
        <v>0.74970000000000003</v>
      </c>
      <c r="E3185" s="2" t="str">
        <f>VLOOKUP(A3185, Sheet3!$J$1:$K$3273, 2, FALSE)</f>
        <v>Rural</v>
      </c>
    </row>
    <row r="3186" spans="1:5" x14ac:dyDescent="0.25">
      <c r="A3186" s="2" t="s">
        <v>1311</v>
      </c>
      <c r="B3186" s="2" t="s">
        <v>210</v>
      </c>
      <c r="C3186" s="2">
        <v>16974</v>
      </c>
      <c r="D3186" s="2">
        <v>1.0405</v>
      </c>
      <c r="E3186" s="2" t="str">
        <f>VLOOKUP(A3186, Sheet3!$J$1:$K$3273, 2, FALSE)</f>
        <v>Urban</v>
      </c>
    </row>
    <row r="3187" spans="1:5" x14ac:dyDescent="0.25">
      <c r="A3187" s="2" t="s">
        <v>3430</v>
      </c>
      <c r="B3187" s="2" t="s">
        <v>631</v>
      </c>
      <c r="C3187" s="2">
        <v>45</v>
      </c>
      <c r="D3187" s="2">
        <v>0.81310000000000004</v>
      </c>
      <c r="E3187" s="2" t="str">
        <f>VLOOKUP(A3187, Sheet3!$J$1:$K$3273, 2, FALSE)</f>
        <v>Rural</v>
      </c>
    </row>
    <row r="3188" spans="1:5" x14ac:dyDescent="0.25">
      <c r="A3188" s="2" t="s">
        <v>2644</v>
      </c>
      <c r="B3188" s="2" t="s">
        <v>621</v>
      </c>
      <c r="C3188" s="2">
        <v>35</v>
      </c>
      <c r="D3188" s="2">
        <v>0.85040000000000004</v>
      </c>
      <c r="E3188" s="2" t="str">
        <f>VLOOKUP(A3188, Sheet3!$J$1:$K$3273, 2, FALSE)</f>
        <v>Rural</v>
      </c>
    </row>
    <row r="3189" spans="1:5" x14ac:dyDescent="0.25">
      <c r="A3189" s="2" t="s">
        <v>2730</v>
      </c>
      <c r="B3189" s="2" t="s">
        <v>622</v>
      </c>
      <c r="C3189" s="2">
        <v>36</v>
      </c>
      <c r="D3189" s="2">
        <v>0.81040000000000001</v>
      </c>
      <c r="E3189" s="2" t="str">
        <f>VLOOKUP(A3189, Sheet3!$J$1:$K$3273, 2, FALSE)</f>
        <v>Rural</v>
      </c>
    </row>
    <row r="3190" spans="1:5" x14ac:dyDescent="0.25">
      <c r="A3190" s="2" t="s">
        <v>579</v>
      </c>
      <c r="B3190" s="2" t="s">
        <v>517</v>
      </c>
      <c r="C3190" s="2">
        <v>47260</v>
      </c>
      <c r="D3190" s="2">
        <v>0.8841</v>
      </c>
      <c r="E3190" s="2" t="str">
        <f>VLOOKUP(A3190, Sheet3!$J$1:$K$3273, 2, FALSE)</f>
        <v>Urban</v>
      </c>
    </row>
    <row r="3191" spans="1:5" x14ac:dyDescent="0.25">
      <c r="A3191" s="2" t="s">
        <v>3029</v>
      </c>
      <c r="B3191" s="2" t="s">
        <v>628</v>
      </c>
      <c r="C3191" s="2">
        <v>42</v>
      </c>
      <c r="D3191" s="2">
        <v>0.83050000000000002</v>
      </c>
      <c r="E3191" s="2" t="str">
        <f>VLOOKUP(A3191, Sheet3!$J$1:$K$3273, 2, FALSE)</f>
        <v>Rural</v>
      </c>
    </row>
    <row r="3192" spans="1:5" x14ac:dyDescent="0.25">
      <c r="A3192" s="2" t="s">
        <v>1312</v>
      </c>
      <c r="B3192" s="2" t="s">
        <v>198</v>
      </c>
      <c r="C3192" s="2">
        <v>16060</v>
      </c>
      <c r="D3192" s="2">
        <v>0.82210000000000005</v>
      </c>
      <c r="E3192" s="2" t="str">
        <f>VLOOKUP(A3192, Sheet3!$J$1:$K$3273, 2, FALSE)</f>
        <v>Urban</v>
      </c>
    </row>
    <row r="3193" spans="1:5" x14ac:dyDescent="0.25">
      <c r="A3193" s="2" t="s">
        <v>3189</v>
      </c>
      <c r="B3193" s="2" t="s">
        <v>394</v>
      </c>
      <c r="C3193" s="2">
        <v>34980</v>
      </c>
      <c r="D3193" s="2">
        <v>0.8841</v>
      </c>
      <c r="E3193" s="2" t="str">
        <f>VLOOKUP(A3193, Sheet3!$J$1:$K$3273, 2, FALSE)</f>
        <v>Urban</v>
      </c>
    </row>
    <row r="3194" spans="1:5" x14ac:dyDescent="0.25">
      <c r="A3194" s="2" t="s">
        <v>3431</v>
      </c>
      <c r="B3194" s="2" t="s">
        <v>161</v>
      </c>
      <c r="C3194" s="2">
        <v>12420</v>
      </c>
      <c r="D3194" s="2">
        <v>0.93959999999999999</v>
      </c>
      <c r="E3194" s="2" t="str">
        <f>VLOOKUP(A3194, Sheet3!$J$1:$K$3273, 2, FALSE)</f>
        <v>Urban</v>
      </c>
    </row>
    <row r="3195" spans="1:5" x14ac:dyDescent="0.25">
      <c r="A3195" s="2" t="s">
        <v>1606</v>
      </c>
      <c r="B3195" s="2" t="s">
        <v>603</v>
      </c>
      <c r="C3195" s="2">
        <v>17</v>
      </c>
      <c r="D3195" s="2">
        <v>0.76670000000000005</v>
      </c>
      <c r="E3195" s="2" t="str">
        <f>VLOOKUP(A3195, Sheet3!$J$1:$K$3273, 2, FALSE)</f>
        <v>Rural</v>
      </c>
    </row>
    <row r="3196" spans="1:5" x14ac:dyDescent="0.25">
      <c r="A3196" s="2" t="s">
        <v>2589</v>
      </c>
      <c r="B3196" s="2" t="s">
        <v>620</v>
      </c>
      <c r="C3196" s="2">
        <v>34</v>
      </c>
      <c r="D3196" s="2">
        <v>0.77980000000000005</v>
      </c>
      <c r="E3196" s="2" t="str">
        <f>VLOOKUP(A3196, Sheet3!$J$1:$K$3273, 2, FALSE)</f>
        <v>Rural</v>
      </c>
    </row>
    <row r="3197" spans="1:5" x14ac:dyDescent="0.25">
      <c r="A3197" s="2" t="s">
        <v>3190</v>
      </c>
      <c r="B3197" s="2" t="s">
        <v>394</v>
      </c>
      <c r="C3197" s="2">
        <v>34980</v>
      </c>
      <c r="D3197" s="2">
        <v>0.8841</v>
      </c>
      <c r="E3197" s="2" t="str">
        <f>VLOOKUP(A3197, Sheet3!$J$1:$K$3273, 2, FALSE)</f>
        <v>Urban</v>
      </c>
    </row>
    <row r="3198" spans="1:5" x14ac:dyDescent="0.25">
      <c r="A3198" s="2" t="s">
        <v>3432</v>
      </c>
      <c r="B3198" s="2" t="s">
        <v>462</v>
      </c>
      <c r="C3198" s="2">
        <v>41700</v>
      </c>
      <c r="D3198" s="2">
        <v>0.84320000000000006</v>
      </c>
      <c r="E3198" s="2" t="str">
        <f>VLOOKUP(A3198, Sheet3!$J$1:$K$3273, 2, FALSE)</f>
        <v>Urban</v>
      </c>
    </row>
    <row r="3199" spans="1:5" x14ac:dyDescent="0.25">
      <c r="A3199" s="2" t="s">
        <v>586</v>
      </c>
      <c r="B3199" s="2" t="s">
        <v>536</v>
      </c>
      <c r="C3199" s="2">
        <v>49020</v>
      </c>
      <c r="D3199" s="2">
        <v>0.89410000000000001</v>
      </c>
      <c r="E3199" s="2" t="str">
        <f>VLOOKUP(A3199, Sheet3!$J$1:$K$3273, 2, FALSE)</f>
        <v>Urban</v>
      </c>
    </row>
    <row r="3200" spans="1:5" x14ac:dyDescent="0.25">
      <c r="A3200" s="2" t="s">
        <v>936</v>
      </c>
      <c r="B3200" s="2" t="s">
        <v>538</v>
      </c>
      <c r="C3200" s="2">
        <v>49340</v>
      </c>
      <c r="D3200" s="2">
        <v>1.1577</v>
      </c>
      <c r="E3200" s="2" t="str">
        <f>VLOOKUP(A3200, Sheet3!$J$1:$K$3273, 2, FALSE)</f>
        <v>Urban</v>
      </c>
    </row>
    <row r="3201" spans="1:5" x14ac:dyDescent="0.25">
      <c r="A3201" s="2" t="s">
        <v>3481</v>
      </c>
      <c r="B3201" s="2" t="s">
        <v>633</v>
      </c>
      <c r="C3201" s="2">
        <v>47</v>
      </c>
      <c r="D3201" s="2">
        <v>0.96110000000000007</v>
      </c>
      <c r="E3201" s="2" t="str">
        <f>VLOOKUP(A3201, Sheet3!$J$1:$K$3273, 2, FALSE)</f>
        <v>Rural</v>
      </c>
    </row>
    <row r="3202" spans="1:5" x14ac:dyDescent="0.25">
      <c r="A3202" s="2" t="s">
        <v>3482</v>
      </c>
      <c r="B3202" s="2" t="s">
        <v>633</v>
      </c>
      <c r="C3202" s="2">
        <v>47</v>
      </c>
      <c r="D3202" s="2">
        <v>0.96110000000000007</v>
      </c>
      <c r="E3202" s="2" t="str">
        <f>VLOOKUP(A3202, Sheet3!$J$1:$K$3273, 2, FALSE)</f>
        <v>Rural</v>
      </c>
    </row>
    <row r="3203" spans="1:5" x14ac:dyDescent="0.25">
      <c r="A3203" s="2" t="s">
        <v>3433</v>
      </c>
      <c r="B3203" s="2" t="s">
        <v>631</v>
      </c>
      <c r="C3203" s="2">
        <v>45</v>
      </c>
      <c r="D3203" s="2">
        <v>0.81310000000000004</v>
      </c>
      <c r="E3203" s="2" t="str">
        <f>VLOOKUP(A3203, Sheet3!$J$1:$K$3273, 2, FALSE)</f>
        <v>Rural</v>
      </c>
    </row>
    <row r="3204" spans="1:5" x14ac:dyDescent="0.25">
      <c r="A3204" s="2" t="s">
        <v>1791</v>
      </c>
      <c r="B3204" s="2" t="s">
        <v>605</v>
      </c>
      <c r="C3204" s="2">
        <v>19</v>
      </c>
      <c r="D3204" s="2">
        <v>0.6956</v>
      </c>
      <c r="E3204" s="2" t="str">
        <f>VLOOKUP(A3204, Sheet3!$J$1:$K$3273, 2, FALSE)</f>
        <v>Rural</v>
      </c>
    </row>
    <row r="3205" spans="1:5" x14ac:dyDescent="0.25">
      <c r="A3205" s="2" t="s">
        <v>1500</v>
      </c>
      <c r="B3205" s="2" t="s">
        <v>602</v>
      </c>
      <c r="C3205" s="2">
        <v>16</v>
      </c>
      <c r="D3205" s="2">
        <v>0.84020000000000006</v>
      </c>
      <c r="E3205" s="2" t="str">
        <f>VLOOKUP(A3205, Sheet3!$J$1:$K$3273, 2, FALSE)</f>
        <v>Rural</v>
      </c>
    </row>
    <row r="3206" spans="1:5" x14ac:dyDescent="0.25">
      <c r="A3206" s="2" t="s">
        <v>1313</v>
      </c>
      <c r="B3206" s="2" t="s">
        <v>447</v>
      </c>
      <c r="C3206" s="2">
        <v>40420</v>
      </c>
      <c r="D3206" s="2">
        <v>0.9749000000000001</v>
      </c>
      <c r="E3206" s="2" t="str">
        <f>VLOOKUP(A3206, Sheet3!$J$1:$K$3273, 2, FALSE)</f>
        <v>Urban</v>
      </c>
    </row>
    <row r="3207" spans="1:5" x14ac:dyDescent="0.25">
      <c r="A3207" s="2" t="s">
        <v>3745</v>
      </c>
      <c r="B3207" s="2" t="s">
        <v>413</v>
      </c>
      <c r="C3207" s="2">
        <v>36780</v>
      </c>
      <c r="D3207" s="2">
        <v>0.91290000000000004</v>
      </c>
      <c r="E3207" s="2" t="str">
        <f>VLOOKUP(A3207, Sheet3!$J$1:$K$3273, 2, FALSE)</f>
        <v>Urban</v>
      </c>
    </row>
    <row r="3208" spans="1:5" x14ac:dyDescent="0.25">
      <c r="A3208" s="2" t="s">
        <v>1501</v>
      </c>
      <c r="B3208" s="2" t="s">
        <v>602</v>
      </c>
      <c r="C3208" s="2">
        <v>16</v>
      </c>
      <c r="D3208" s="2">
        <v>0.84020000000000006</v>
      </c>
      <c r="E3208" s="2" t="str">
        <f>VLOOKUP(A3208, Sheet3!$J$1:$K$3273, 2, FALSE)</f>
        <v>Rural</v>
      </c>
    </row>
    <row r="3209" spans="1:5" x14ac:dyDescent="0.25">
      <c r="A3209" s="2" t="s">
        <v>2007</v>
      </c>
      <c r="B3209" s="2" t="s">
        <v>610</v>
      </c>
      <c r="C3209" s="2">
        <v>24</v>
      </c>
      <c r="D3209" s="2">
        <v>0.90450000000000008</v>
      </c>
      <c r="E3209" s="2" t="str">
        <f>VLOOKUP(A3209, Sheet3!$J$1:$K$3273, 2, FALSE)</f>
        <v>Rural</v>
      </c>
    </row>
    <row r="3210" spans="1:5" x14ac:dyDescent="0.25">
      <c r="A3210" s="2" t="s">
        <v>702</v>
      </c>
      <c r="B3210" s="2" t="s">
        <v>587</v>
      </c>
      <c r="C3210" s="2">
        <v>1</v>
      </c>
      <c r="D3210" s="2">
        <v>0.66420000000000001</v>
      </c>
      <c r="E3210" s="2" t="str">
        <f>VLOOKUP(A3210, Sheet3!$J$1:$K$3273, 2, FALSE)</f>
        <v>Rural</v>
      </c>
    </row>
    <row r="3211" spans="1:5" x14ac:dyDescent="0.25">
      <c r="A3211" s="2" t="s">
        <v>2088</v>
      </c>
      <c r="B3211" s="2" t="s">
        <v>611</v>
      </c>
      <c r="C3211" s="2">
        <v>25</v>
      </c>
      <c r="D3211" s="2">
        <v>0.74970000000000003</v>
      </c>
      <c r="E3211" s="2" t="str">
        <f>VLOOKUP(A3211, Sheet3!$J$1:$K$3273, 2, FALSE)</f>
        <v>Rural</v>
      </c>
    </row>
    <row r="3212" spans="1:5" x14ac:dyDescent="0.25">
      <c r="A3212" s="2" t="s">
        <v>3675</v>
      </c>
      <c r="B3212" s="2" t="s">
        <v>418</v>
      </c>
      <c r="C3212" s="2">
        <v>37620</v>
      </c>
      <c r="D3212" s="2">
        <v>0.7248</v>
      </c>
      <c r="E3212" s="2" t="str">
        <f>VLOOKUP(A3212, Sheet3!$J$1:$K$3273, 2, FALSE)</f>
        <v>Urban</v>
      </c>
    </row>
    <row r="3213" spans="1:5" x14ac:dyDescent="0.25">
      <c r="A3213" s="2" t="s">
        <v>3434</v>
      </c>
      <c r="B3213" s="2" t="s">
        <v>271</v>
      </c>
      <c r="C3213" s="2">
        <v>23104</v>
      </c>
      <c r="D3213" s="2">
        <v>0.97920000000000007</v>
      </c>
      <c r="E3213" s="2" t="str">
        <f>VLOOKUP(A3213, Sheet3!$J$1:$K$3273, 2, FALSE)</f>
        <v>Urban</v>
      </c>
    </row>
    <row r="3214" spans="1:5" x14ac:dyDescent="0.25">
      <c r="A3214" s="2" t="s">
        <v>3583</v>
      </c>
      <c r="B3214" s="2" t="s">
        <v>634</v>
      </c>
      <c r="C3214" s="2">
        <v>49</v>
      </c>
      <c r="D3214" s="2">
        <v>0.76690000000000003</v>
      </c>
      <c r="E3214" s="2" t="str">
        <f>VLOOKUP(A3214, Sheet3!$J$1:$K$3273, 2, FALSE)</f>
        <v>Rural</v>
      </c>
    </row>
    <row r="3215" spans="1:5" x14ac:dyDescent="0.25">
      <c r="A3215" s="2" t="s">
        <v>1727</v>
      </c>
      <c r="B3215" s="2" t="s">
        <v>604</v>
      </c>
      <c r="C3215" s="2">
        <v>18</v>
      </c>
      <c r="D3215" s="2">
        <v>0.79810000000000003</v>
      </c>
      <c r="E3215" s="2" t="str">
        <f>VLOOKUP(A3215, Sheet3!$J$1:$K$3273, 2, FALSE)</f>
        <v>Rural</v>
      </c>
    </row>
    <row r="3216" spans="1:5" x14ac:dyDescent="0.25">
      <c r="A3216" s="2" t="s">
        <v>2731</v>
      </c>
      <c r="B3216" s="2" t="s">
        <v>504</v>
      </c>
      <c r="C3216" s="2">
        <v>45780</v>
      </c>
      <c r="D3216" s="2">
        <v>0.90950000000000009</v>
      </c>
      <c r="E3216" s="2" t="str">
        <f>VLOOKUP(A3216, Sheet3!$J$1:$K$3273, 2, FALSE)</f>
        <v>Urban</v>
      </c>
    </row>
    <row r="3217" spans="1:5" x14ac:dyDescent="0.25">
      <c r="A3217" s="2" t="s">
        <v>3435</v>
      </c>
      <c r="B3217" s="2" t="s">
        <v>631</v>
      </c>
      <c r="C3217" s="2">
        <v>45</v>
      </c>
      <c r="D3217" s="2">
        <v>0.81310000000000004</v>
      </c>
      <c r="E3217" s="2" t="str">
        <f>VLOOKUP(A3217, Sheet3!$J$1:$K$3273, 2, FALSE)</f>
        <v>Rural</v>
      </c>
    </row>
    <row r="3218" spans="1:5" x14ac:dyDescent="0.25">
      <c r="A3218" s="2" t="s">
        <v>3746</v>
      </c>
      <c r="B3218" s="2" t="s">
        <v>637</v>
      </c>
      <c r="C3218" s="2">
        <v>52</v>
      </c>
      <c r="D3218" s="2">
        <v>0.8832000000000001</v>
      </c>
      <c r="E3218" s="2" t="str">
        <f>VLOOKUP(A3218, Sheet3!$J$1:$K$3273, 2, FALSE)</f>
        <v>Rural</v>
      </c>
    </row>
    <row r="3219" spans="1:5" x14ac:dyDescent="0.25">
      <c r="A3219" s="2" t="s">
        <v>3676</v>
      </c>
      <c r="B3219" s="2" t="s">
        <v>418</v>
      </c>
      <c r="C3219" s="2">
        <v>37620</v>
      </c>
      <c r="D3219" s="2">
        <v>0.7248</v>
      </c>
      <c r="E3219" s="2" t="str">
        <f>VLOOKUP(A3219, Sheet3!$J$1:$K$3273, 2, FALSE)</f>
        <v>Urban</v>
      </c>
    </row>
    <row r="3220" spans="1:5" x14ac:dyDescent="0.25">
      <c r="A3220" s="2" t="s">
        <v>1502</v>
      </c>
      <c r="B3220" s="2" t="s">
        <v>484</v>
      </c>
      <c r="C3220" s="2">
        <v>43580</v>
      </c>
      <c r="D3220" s="2">
        <v>0.84820000000000007</v>
      </c>
      <c r="E3220" s="2" t="str">
        <f>VLOOKUP(A3220, Sheet3!$J$1:$K$3273, 2, FALSE)</f>
        <v>Urban</v>
      </c>
    </row>
    <row r="3221" spans="1:5" x14ac:dyDescent="0.25">
      <c r="A3221" s="2" t="s">
        <v>1314</v>
      </c>
      <c r="B3221" s="2" t="s">
        <v>420</v>
      </c>
      <c r="C3221" s="2">
        <v>37900</v>
      </c>
      <c r="D3221" s="2">
        <v>0.86040000000000005</v>
      </c>
      <c r="E3221" s="2" t="str">
        <f>VLOOKUP(A3221, Sheet3!$J$1:$K$3273, 2, FALSE)</f>
        <v>Urban</v>
      </c>
    </row>
    <row r="3222" spans="1:5" x14ac:dyDescent="0.25">
      <c r="A3222" s="2" t="s">
        <v>1728</v>
      </c>
      <c r="B3222" s="2" t="s">
        <v>351</v>
      </c>
      <c r="C3222" s="2">
        <v>30460</v>
      </c>
      <c r="D3222" s="2">
        <v>0.90450000000000008</v>
      </c>
      <c r="E3222" s="2" t="str">
        <f>VLOOKUP(A3222, Sheet3!$J$1:$K$3273, 2, FALSE)</f>
        <v>Urban</v>
      </c>
    </row>
    <row r="3223" spans="1:5" x14ac:dyDescent="0.25">
      <c r="A3223" s="2" t="s">
        <v>811</v>
      </c>
      <c r="B3223" s="2" t="s">
        <v>590</v>
      </c>
      <c r="C3223" s="2">
        <v>4</v>
      </c>
      <c r="D3223" s="2">
        <v>0.7278</v>
      </c>
      <c r="E3223" s="2" t="str">
        <f>VLOOKUP(A3223, Sheet3!$J$1:$K$3273, 2, FALSE)</f>
        <v>Rural</v>
      </c>
    </row>
    <row r="3224" spans="1:5" x14ac:dyDescent="0.25">
      <c r="A3224" s="2" t="s">
        <v>2807</v>
      </c>
      <c r="B3224" s="2" t="s">
        <v>623</v>
      </c>
      <c r="C3224" s="2">
        <v>37</v>
      </c>
      <c r="D3224" s="2">
        <v>0.77029999999999998</v>
      </c>
      <c r="E3224" s="2" t="str">
        <f>VLOOKUP(A3224, Sheet3!$J$1:$K$3273, 2, FALSE)</f>
        <v>Rural</v>
      </c>
    </row>
    <row r="3225" spans="1:5" x14ac:dyDescent="0.25">
      <c r="A3225" s="2" t="s">
        <v>1607</v>
      </c>
      <c r="B3225" s="2" t="s">
        <v>603</v>
      </c>
      <c r="C3225" s="2">
        <v>17</v>
      </c>
      <c r="D3225" s="2">
        <v>0.76670000000000005</v>
      </c>
      <c r="E3225" s="2" t="str">
        <f>VLOOKUP(A3225, Sheet3!$J$1:$K$3273, 2, FALSE)</f>
        <v>Rural</v>
      </c>
    </row>
    <row r="3226" spans="1:5" x14ac:dyDescent="0.25">
      <c r="A3226" s="2" t="s">
        <v>2808</v>
      </c>
      <c r="B3226" s="2" t="s">
        <v>623</v>
      </c>
      <c r="C3226" s="2">
        <v>37</v>
      </c>
      <c r="D3226" s="2">
        <v>0.77029999999999998</v>
      </c>
      <c r="E3226" s="2" t="str">
        <f>VLOOKUP(A3226, Sheet3!$J$1:$K$3273, 2, FALSE)</f>
        <v>Rural</v>
      </c>
    </row>
    <row r="3227" spans="1:5" x14ac:dyDescent="0.25">
      <c r="A3227" s="2" t="s">
        <v>1844</v>
      </c>
      <c r="B3227" s="2" t="s">
        <v>538</v>
      </c>
      <c r="C3227" s="2">
        <v>49340</v>
      </c>
      <c r="D3227" s="2">
        <v>1.1577</v>
      </c>
      <c r="E3227" s="2" t="str">
        <f>VLOOKUP(A3227, Sheet3!$J$1:$K$3273, 2, FALSE)</f>
        <v>Urban</v>
      </c>
    </row>
    <row r="3228" spans="1:5" x14ac:dyDescent="0.25">
      <c r="A3228" s="2" t="s">
        <v>1830</v>
      </c>
      <c r="B3228" s="2" t="s">
        <v>459</v>
      </c>
      <c r="C3228" s="2">
        <v>41540</v>
      </c>
      <c r="D3228" s="2">
        <v>0.93300000000000005</v>
      </c>
      <c r="E3228" s="2" t="str">
        <f>VLOOKUP(A3228, Sheet3!$J$1:$K$3273, 2, FALSE)</f>
        <v>Urban</v>
      </c>
    </row>
    <row r="3229" spans="1:5" x14ac:dyDescent="0.25">
      <c r="A3229" s="2" t="s">
        <v>1166</v>
      </c>
      <c r="B3229" s="2" t="s">
        <v>140</v>
      </c>
      <c r="C3229" s="2">
        <v>10500</v>
      </c>
      <c r="D3229" s="2">
        <v>0.80700000000000005</v>
      </c>
      <c r="E3229" s="2" t="str">
        <f>VLOOKUP(A3229, Sheet3!$J$1:$K$3273, 2, FALSE)</f>
        <v>Urban</v>
      </c>
    </row>
    <row r="3230" spans="1:5" x14ac:dyDescent="0.25">
      <c r="A3230" s="2" t="s">
        <v>1503</v>
      </c>
      <c r="B3230" s="2" t="s">
        <v>602</v>
      </c>
      <c r="C3230" s="2">
        <v>16</v>
      </c>
      <c r="D3230" s="2">
        <v>0.84020000000000006</v>
      </c>
      <c r="E3230" s="2" t="str">
        <f>VLOOKUP(A3230, Sheet3!$J$1:$K$3273, 2, FALSE)</f>
        <v>Rural</v>
      </c>
    </row>
    <row r="3231" spans="1:5" x14ac:dyDescent="0.25">
      <c r="A3231" s="2" t="s">
        <v>2203</v>
      </c>
      <c r="B3231" s="2" t="s">
        <v>612</v>
      </c>
      <c r="C3231" s="2">
        <v>26</v>
      </c>
      <c r="D3231" s="2">
        <v>0.78550000000000009</v>
      </c>
      <c r="E3231" s="2" t="str">
        <f>VLOOKUP(A3231, Sheet3!$J$1:$K$3273, 2, FALSE)</f>
        <v>Rural</v>
      </c>
    </row>
    <row r="3232" spans="1:5" x14ac:dyDescent="0.25">
      <c r="A3232" s="2" t="s">
        <v>556</v>
      </c>
      <c r="B3232" s="2" t="s">
        <v>588</v>
      </c>
      <c r="C3232" s="2">
        <v>2</v>
      </c>
      <c r="D3232" s="2">
        <v>1.2688000000000001</v>
      </c>
      <c r="E3232" s="2" t="str">
        <f>VLOOKUP(A3232, Sheet3!$J$1:$K$3273, 2, FALSE)</f>
        <v>Rural</v>
      </c>
    </row>
    <row r="3233" spans="1:5" x14ac:dyDescent="0.25">
      <c r="A3233" s="2" t="s">
        <v>1504</v>
      </c>
      <c r="B3233" s="2" t="s">
        <v>602</v>
      </c>
      <c r="C3233" s="2">
        <v>16</v>
      </c>
      <c r="D3233" s="2">
        <v>0.84020000000000006</v>
      </c>
      <c r="E3233" s="2" t="str">
        <f>VLOOKUP(A3233, Sheet3!$J$1:$K$3273, 2, FALSE)</f>
        <v>Rural</v>
      </c>
    </row>
    <row r="3234" spans="1:5" x14ac:dyDescent="0.25">
      <c r="A3234" s="2" t="s">
        <v>2008</v>
      </c>
      <c r="B3234" s="2" t="s">
        <v>378</v>
      </c>
      <c r="C3234" s="2">
        <v>33460</v>
      </c>
      <c r="D3234" s="2">
        <v>1.1356000000000002</v>
      </c>
      <c r="E3234" s="2" t="str">
        <f>VLOOKUP(A3234, Sheet3!$J$1:$K$3273, 2, FALSE)</f>
        <v>Urban</v>
      </c>
    </row>
    <row r="3235" spans="1:5" x14ac:dyDescent="0.25">
      <c r="A3235" s="2" t="s">
        <v>2204</v>
      </c>
      <c r="B3235" s="2" t="s">
        <v>612</v>
      </c>
      <c r="C3235" s="2">
        <v>26</v>
      </c>
      <c r="D3235" s="2">
        <v>0.78550000000000009</v>
      </c>
      <c r="E3235" s="2" t="str">
        <f>VLOOKUP(A3235, Sheet3!$J$1:$K$3273, 2, FALSE)</f>
        <v>Rural</v>
      </c>
    </row>
    <row r="3236" spans="1:5" x14ac:dyDescent="0.25">
      <c r="A3236" s="2" t="s">
        <v>3812</v>
      </c>
      <c r="B3236" s="2" t="s">
        <v>636</v>
      </c>
      <c r="C3236" s="2">
        <v>51</v>
      </c>
      <c r="D3236" s="2">
        <v>0.73</v>
      </c>
      <c r="E3236" s="3" t="s">
        <v>4</v>
      </c>
    </row>
    <row r="3237" spans="1:5" x14ac:dyDescent="0.25">
      <c r="A3237" s="2" t="s">
        <v>3814</v>
      </c>
      <c r="B3237" s="2" t="s">
        <v>638</v>
      </c>
      <c r="C3237" s="2">
        <v>53</v>
      </c>
      <c r="D3237" s="2">
        <v>0.96020000000000005</v>
      </c>
      <c r="E3237" s="3" t="s">
        <v>4</v>
      </c>
    </row>
    <row r="3238" spans="1:5" x14ac:dyDescent="0.25">
      <c r="A3238" s="2" t="s">
        <v>2732</v>
      </c>
      <c r="B3238" s="2" t="s">
        <v>622</v>
      </c>
      <c r="C3238" s="2">
        <v>36</v>
      </c>
      <c r="D3238" s="2">
        <v>0.81040000000000001</v>
      </c>
      <c r="E3238" s="2" t="str">
        <f>VLOOKUP(A3238, Sheet3!$J$1:$K$3273, 2, FALSE)</f>
        <v>Rural</v>
      </c>
    </row>
    <row r="3239" spans="1:5" x14ac:dyDescent="0.25">
      <c r="A3239" s="2" t="s">
        <v>1608</v>
      </c>
      <c r="B3239" s="2" t="s">
        <v>327</v>
      </c>
      <c r="C3239" s="2">
        <v>28140</v>
      </c>
      <c r="D3239" s="2">
        <v>0.93510000000000004</v>
      </c>
      <c r="E3239" s="2" t="str">
        <f>VLOOKUP(A3239, Sheet3!$J$1:$K$3273, 2, FALSE)</f>
        <v>Urban</v>
      </c>
    </row>
    <row r="3240" spans="1:5" x14ac:dyDescent="0.25">
      <c r="A3240" s="2" t="s">
        <v>2490</v>
      </c>
      <c r="B3240" s="2" t="s">
        <v>619</v>
      </c>
      <c r="C3240" s="2">
        <v>33</v>
      </c>
      <c r="D3240" s="2">
        <v>0.8448</v>
      </c>
      <c r="E3240" s="2" t="str">
        <f>VLOOKUP(A3240, Sheet3!$J$1:$K$3273, 2, FALSE)</f>
        <v>Rural</v>
      </c>
    </row>
    <row r="3241" spans="1:5" x14ac:dyDescent="0.25">
      <c r="A3241" s="2" t="s">
        <v>2906</v>
      </c>
      <c r="B3241" s="2" t="s">
        <v>475</v>
      </c>
      <c r="C3241" s="2">
        <v>42540</v>
      </c>
      <c r="D3241" s="2">
        <v>0.8387</v>
      </c>
      <c r="E3241" s="2" t="str">
        <f>VLOOKUP(A3241, Sheet3!$J$1:$K$3273, 2, FALSE)</f>
        <v>Urban</v>
      </c>
    </row>
    <row r="3242" spans="1:5" x14ac:dyDescent="0.25">
      <c r="A3242" s="2" t="s">
        <v>3677</v>
      </c>
      <c r="B3242" s="2" t="s">
        <v>636</v>
      </c>
      <c r="C3242" s="2">
        <v>51</v>
      </c>
      <c r="D3242" s="2">
        <v>0.73</v>
      </c>
      <c r="E3242" s="2" t="str">
        <f>VLOOKUP(A3242, Sheet3!$J$1:$K$3273, 2, FALSE)</f>
        <v>Rural</v>
      </c>
    </row>
    <row r="3243" spans="1:5" x14ac:dyDescent="0.25">
      <c r="A3243" s="2" t="s">
        <v>3584</v>
      </c>
      <c r="B3243" s="2" t="s">
        <v>634</v>
      </c>
      <c r="C3243" s="2">
        <v>49</v>
      </c>
      <c r="D3243" s="2">
        <v>0.76690000000000003</v>
      </c>
      <c r="E3243" s="2" t="str">
        <f>VLOOKUP(A3243, Sheet3!$J$1:$K$3273, 2, FALSE)</f>
        <v>Rural</v>
      </c>
    </row>
    <row r="3244" spans="1:5" x14ac:dyDescent="0.25">
      <c r="A3244" s="2" t="s">
        <v>2981</v>
      </c>
      <c r="B3244" s="2" t="s">
        <v>467</v>
      </c>
      <c r="C3244" s="2">
        <v>41980</v>
      </c>
      <c r="D3244" s="2">
        <v>0.41860000000000003</v>
      </c>
      <c r="E3244" s="2" t="str">
        <f>VLOOKUP(A3244, Sheet3!$J$1:$K$3273, 2, FALSE)</f>
        <v>Urban</v>
      </c>
    </row>
    <row r="3245" spans="1:5" x14ac:dyDescent="0.25">
      <c r="A3245" s="2" t="s">
        <v>2590</v>
      </c>
      <c r="B3245" s="2" t="s">
        <v>537</v>
      </c>
      <c r="C3245" s="2">
        <v>49180</v>
      </c>
      <c r="D3245" s="2">
        <v>0.91239999999999999</v>
      </c>
      <c r="E3245" s="2" t="str">
        <f>VLOOKUP(A3245, Sheet3!$J$1:$K$3273, 2, FALSE)</f>
        <v>Urban</v>
      </c>
    </row>
    <row r="3246" spans="1:5" x14ac:dyDescent="0.25">
      <c r="A3246" s="2" t="s">
        <v>539</v>
      </c>
      <c r="B3246" s="2" t="s">
        <v>539</v>
      </c>
      <c r="C3246" s="2">
        <v>49420</v>
      </c>
      <c r="D3246" s="2">
        <v>0.995</v>
      </c>
      <c r="E3246" s="2" t="str">
        <f>VLOOKUP(A3246, Sheet3!$J$1:$K$3273, 2, FALSE)</f>
        <v>Urban</v>
      </c>
    </row>
    <row r="3247" spans="1:5" x14ac:dyDescent="0.25">
      <c r="A3247" s="2" t="s">
        <v>557</v>
      </c>
      <c r="B3247" s="2" t="s">
        <v>588</v>
      </c>
      <c r="C3247" s="2">
        <v>2</v>
      </c>
      <c r="D3247" s="2">
        <v>1.2688000000000001</v>
      </c>
      <c r="E3247" s="2" t="str">
        <f>VLOOKUP(A3247, Sheet3!$J$1:$K$3273, 2, FALSE)</f>
        <v>Rural</v>
      </c>
    </row>
    <row r="3248" spans="1:5" x14ac:dyDescent="0.25">
      <c r="A3248" s="2" t="s">
        <v>2089</v>
      </c>
      <c r="B3248" s="2" t="s">
        <v>611</v>
      </c>
      <c r="C3248" s="2">
        <v>25</v>
      </c>
      <c r="D3248" s="2">
        <v>0.74970000000000003</v>
      </c>
      <c r="E3248" s="2" t="str">
        <f>VLOOKUP(A3248, Sheet3!$J$1:$K$3273, 2, FALSE)</f>
        <v>Rural</v>
      </c>
    </row>
    <row r="3249" spans="1:5" x14ac:dyDescent="0.25">
      <c r="A3249" s="2" t="s">
        <v>2844</v>
      </c>
      <c r="B3249" s="2" t="s">
        <v>429</v>
      </c>
      <c r="C3249" s="2">
        <v>38900</v>
      </c>
      <c r="D3249" s="2">
        <v>1.1921000000000002</v>
      </c>
      <c r="E3249" s="2" t="str">
        <f>VLOOKUP(A3249, Sheet3!$J$1:$K$3273, 2, FALSE)</f>
        <v>Urban</v>
      </c>
    </row>
    <row r="3250" spans="1:5" x14ac:dyDescent="0.25">
      <c r="A3250" s="2" t="s">
        <v>2591</v>
      </c>
      <c r="B3250" s="2" t="s">
        <v>620</v>
      </c>
      <c r="C3250" s="2">
        <v>34</v>
      </c>
      <c r="D3250" s="2">
        <v>0.77980000000000005</v>
      </c>
      <c r="E3250" s="2" t="str">
        <f>VLOOKUP(A3250, Sheet3!$J$1:$K$3273, 2, FALSE)</f>
        <v>Rural</v>
      </c>
    </row>
    <row r="3251" spans="1:5" x14ac:dyDescent="0.25">
      <c r="A3251" s="2" t="s">
        <v>3095</v>
      </c>
      <c r="B3251" s="2" t="s">
        <v>629</v>
      </c>
      <c r="C3251" s="2">
        <v>43</v>
      </c>
      <c r="D3251" s="2">
        <v>0.78860000000000008</v>
      </c>
      <c r="E3251" s="2" t="str">
        <f>VLOOKUP(A3251, Sheet3!$J$1:$K$3273, 2, FALSE)</f>
        <v>Rural</v>
      </c>
    </row>
    <row r="3252" spans="1:5" x14ac:dyDescent="0.25">
      <c r="A3252" s="2" t="s">
        <v>2491</v>
      </c>
      <c r="B3252" s="2" t="s">
        <v>446</v>
      </c>
      <c r="C3252" s="2">
        <v>40380</v>
      </c>
      <c r="D3252" s="2">
        <v>0.84660000000000002</v>
      </c>
      <c r="E3252" s="2" t="str">
        <f>VLOOKUP(A3252, Sheet3!$J$1:$K$3273, 2, FALSE)</f>
        <v>Urban</v>
      </c>
    </row>
    <row r="3253" spans="1:5" x14ac:dyDescent="0.25">
      <c r="A3253" s="2" t="s">
        <v>2982</v>
      </c>
      <c r="B3253" s="2" t="s">
        <v>427</v>
      </c>
      <c r="C3253" s="2">
        <v>38660</v>
      </c>
      <c r="D3253" s="2">
        <v>0.38900000000000001</v>
      </c>
      <c r="E3253" s="2" t="str">
        <f>VLOOKUP(A3253, Sheet3!$J$1:$K$3273, 2, FALSE)</f>
        <v>Urban</v>
      </c>
    </row>
    <row r="3254" spans="1:5" x14ac:dyDescent="0.25">
      <c r="A3254" s="2" t="s">
        <v>737</v>
      </c>
      <c r="B3254" s="2" t="s">
        <v>431</v>
      </c>
      <c r="C3254" s="2">
        <v>39140</v>
      </c>
      <c r="D3254" s="2">
        <v>0.98660000000000003</v>
      </c>
      <c r="E3254" s="2" t="str">
        <f>VLOOKUP(A3254, Sheet3!$J$1:$K$3273, 2, FALSE)</f>
        <v>Urban</v>
      </c>
    </row>
    <row r="3255" spans="1:5" x14ac:dyDescent="0.25">
      <c r="A3255" s="2" t="s">
        <v>2090</v>
      </c>
      <c r="B3255" s="2" t="s">
        <v>314</v>
      </c>
      <c r="C3255" s="2">
        <v>27140</v>
      </c>
      <c r="D3255" s="2">
        <v>0.81220000000000003</v>
      </c>
      <c r="E3255" s="2" t="str">
        <f>VLOOKUP(A3255, Sheet3!$J$1:$K$3273, 2, FALSE)</f>
        <v>Urban</v>
      </c>
    </row>
    <row r="3256" spans="1:5" x14ac:dyDescent="0.25">
      <c r="A3256" s="2" t="s">
        <v>812</v>
      </c>
      <c r="B3256" s="2" t="s">
        <v>590</v>
      </c>
      <c r="C3256" s="2">
        <v>4</v>
      </c>
      <c r="D3256" s="2">
        <v>0.7278</v>
      </c>
      <c r="E3256" s="2" t="str">
        <f>VLOOKUP(A3256, Sheet3!$J$1:$K$3273, 2, FALSE)</f>
        <v>Rural</v>
      </c>
    </row>
    <row r="3257" spans="1:5" x14ac:dyDescent="0.25">
      <c r="A3257" s="2" t="s">
        <v>2009</v>
      </c>
      <c r="B3257" s="2" t="s">
        <v>610</v>
      </c>
      <c r="C3257" s="2">
        <v>24</v>
      </c>
      <c r="D3257" s="2">
        <v>0.90450000000000008</v>
      </c>
      <c r="E3257" s="2" t="str">
        <f>VLOOKUP(A3257, Sheet3!$J$1:$K$3273, 2, FALSE)</f>
        <v>Rural</v>
      </c>
    </row>
    <row r="3258" spans="1:5" x14ac:dyDescent="0.25">
      <c r="A3258" s="2" t="s">
        <v>2259</v>
      </c>
      <c r="B3258" s="2" t="s">
        <v>173</v>
      </c>
      <c r="C3258" s="2">
        <v>13740</v>
      </c>
      <c r="D3258" s="2">
        <v>0.9224</v>
      </c>
      <c r="E3258" s="2" t="str">
        <f>VLOOKUP(A3258, Sheet3!$J$1:$K$3273, 2, FALSE)</f>
        <v>Urban</v>
      </c>
    </row>
    <row r="3259" spans="1:5" x14ac:dyDescent="0.25">
      <c r="A3259" s="2" t="s">
        <v>3436</v>
      </c>
      <c r="B3259" s="2" t="s">
        <v>631</v>
      </c>
      <c r="C3259" s="2">
        <v>45</v>
      </c>
      <c r="D3259" s="2">
        <v>0.81310000000000004</v>
      </c>
      <c r="E3259" s="2" t="str">
        <f>VLOOKUP(A3259, Sheet3!$J$1:$K$3273, 2, FALSE)</f>
        <v>Rural</v>
      </c>
    </row>
    <row r="3260" spans="1:5" x14ac:dyDescent="0.25">
      <c r="A3260" s="2" t="s">
        <v>865</v>
      </c>
      <c r="B3260" s="2" t="s">
        <v>451</v>
      </c>
      <c r="C3260" s="2">
        <v>40900</v>
      </c>
      <c r="D3260" s="2">
        <v>1.6823000000000001</v>
      </c>
      <c r="E3260" s="2" t="str">
        <f>VLOOKUP(A3260, Sheet3!$J$1:$K$3273, 2, FALSE)</f>
        <v>Urban</v>
      </c>
    </row>
    <row r="3261" spans="1:5" x14ac:dyDescent="0.25">
      <c r="A3261" s="2" t="s">
        <v>1807</v>
      </c>
      <c r="B3261" s="2" t="s">
        <v>428</v>
      </c>
      <c r="C3261" s="2">
        <v>38860</v>
      </c>
      <c r="D3261" s="2">
        <v>1.0217000000000001</v>
      </c>
      <c r="E3261" s="2" t="str">
        <f>VLOOKUP(A3261, Sheet3!$J$1:$K$3273, 2, FALSE)</f>
        <v>Urban</v>
      </c>
    </row>
    <row r="3262" spans="1:5" x14ac:dyDescent="0.25">
      <c r="A3262" s="2" t="s">
        <v>2351</v>
      </c>
      <c r="B3262" s="2" t="s">
        <v>614</v>
      </c>
      <c r="C3262" s="2">
        <v>28</v>
      </c>
      <c r="D3262" s="2">
        <v>0.89340000000000008</v>
      </c>
      <c r="E3262" s="2" t="str">
        <f>VLOOKUP(A3262, Sheet3!$J$1:$K$3273, 2, FALSE)</f>
        <v>Rural</v>
      </c>
    </row>
    <row r="3263" spans="1:5" x14ac:dyDescent="0.25">
      <c r="A3263" s="2" t="s">
        <v>2907</v>
      </c>
      <c r="B3263" s="2" t="s">
        <v>540</v>
      </c>
      <c r="C3263" s="2">
        <v>49620</v>
      </c>
      <c r="D3263" s="2">
        <v>0.92620000000000002</v>
      </c>
      <c r="E3263" s="2" t="str">
        <f>VLOOKUP(A3263, Sheet3!$J$1:$K$3273, 2, FALSE)</f>
        <v>Urban</v>
      </c>
    </row>
    <row r="3264" spans="1:5" x14ac:dyDescent="0.25">
      <c r="A3264" s="2" t="s">
        <v>3030</v>
      </c>
      <c r="B3264" s="2" t="s">
        <v>206</v>
      </c>
      <c r="C3264" s="2">
        <v>16740</v>
      </c>
      <c r="D3264" s="2">
        <v>0.93620000000000003</v>
      </c>
      <c r="E3264" s="2" t="str">
        <f>VLOOKUP(A3264, Sheet3!$J$1:$K$3273, 2, FALSE)</f>
        <v>Urban</v>
      </c>
    </row>
    <row r="3265" spans="1:5" x14ac:dyDescent="0.25">
      <c r="A3265" s="2" t="s">
        <v>3585</v>
      </c>
      <c r="B3265" s="2" t="s">
        <v>517</v>
      </c>
      <c r="C3265" s="2">
        <v>47260</v>
      </c>
      <c r="D3265" s="2">
        <v>0.8841</v>
      </c>
      <c r="E3265" s="2" t="str">
        <f>VLOOKUP(A3265, Sheet3!$J$1:$K$3273, 2, FALSE)</f>
        <v>Urban</v>
      </c>
    </row>
    <row r="3266" spans="1:5" x14ac:dyDescent="0.25">
      <c r="A3266" s="2" t="s">
        <v>3437</v>
      </c>
      <c r="B3266" s="2" t="s">
        <v>631</v>
      </c>
      <c r="C3266" s="2">
        <v>45</v>
      </c>
      <c r="D3266" s="2">
        <v>0.81310000000000004</v>
      </c>
      <c r="E3266" s="2" t="str">
        <f>VLOOKUP(A3266, Sheet3!$J$1:$K$3273, 2, FALSE)</f>
        <v>Rural</v>
      </c>
    </row>
    <row r="3267" spans="1:5" x14ac:dyDescent="0.25">
      <c r="A3267" s="2" t="s">
        <v>866</v>
      </c>
      <c r="B3267" s="2" t="s">
        <v>542</v>
      </c>
      <c r="C3267" s="2">
        <v>49700</v>
      </c>
      <c r="D3267" s="2">
        <v>1.3023</v>
      </c>
      <c r="E3267" s="2" t="str">
        <f>VLOOKUP(A3267, Sheet3!$J$1:$K$3273, 2, FALSE)</f>
        <v>Urban</v>
      </c>
    </row>
    <row r="3268" spans="1:5" x14ac:dyDescent="0.25">
      <c r="A3268" s="2" t="s">
        <v>723</v>
      </c>
      <c r="B3268" s="2" t="s">
        <v>588</v>
      </c>
      <c r="C3268" s="2">
        <v>2</v>
      </c>
      <c r="D3268" s="2">
        <v>1.2688000000000001</v>
      </c>
      <c r="E3268" s="2" t="str">
        <f>VLOOKUP(A3268, Sheet3!$J$1:$K$3273, 2, FALSE)</f>
        <v>Rural</v>
      </c>
    </row>
    <row r="3269" spans="1:5" x14ac:dyDescent="0.25">
      <c r="A3269" s="2" t="s">
        <v>543</v>
      </c>
      <c r="B3269" s="2" t="s">
        <v>543</v>
      </c>
      <c r="C3269" s="2">
        <v>49740</v>
      </c>
      <c r="D3269" s="2">
        <v>0.95379999999999998</v>
      </c>
      <c r="E3269" s="2" t="str">
        <f>VLOOKUP(A3269, Sheet3!$J$1:$K$3273, 2, FALSE)</f>
        <v>Urban</v>
      </c>
    </row>
    <row r="3270" spans="1:5" x14ac:dyDescent="0.25">
      <c r="A3270" s="2" t="s">
        <v>927</v>
      </c>
      <c r="B3270" s="2" t="s">
        <v>592</v>
      </c>
      <c r="C3270" s="2">
        <v>6</v>
      </c>
      <c r="D3270" s="2">
        <v>1.0081</v>
      </c>
      <c r="E3270" s="2" t="str">
        <f>VLOOKUP(A3270, Sheet3!$J$1:$K$3273, 2, FALSE)</f>
        <v>Rural</v>
      </c>
    </row>
    <row r="3271" spans="1:5" x14ac:dyDescent="0.25">
      <c r="A3271" s="2" t="s">
        <v>3438</v>
      </c>
      <c r="B3271" s="2" t="s">
        <v>631</v>
      </c>
      <c r="C3271" s="2">
        <v>45</v>
      </c>
      <c r="D3271" s="2">
        <v>0.81310000000000004</v>
      </c>
      <c r="E3271" s="2" t="str">
        <f>VLOOKUP(A3271, Sheet3!$J$1:$K$3273, 2, FALSE)</f>
        <v>Rural</v>
      </c>
    </row>
    <row r="3272" spans="1:5" x14ac:dyDescent="0.25">
      <c r="A3272" s="2" t="s">
        <v>3439</v>
      </c>
      <c r="B3272" s="2" t="s">
        <v>631</v>
      </c>
      <c r="C3272" s="2">
        <v>45</v>
      </c>
      <c r="D3272" s="2">
        <v>0.81310000000000004</v>
      </c>
      <c r="E3272" s="2" t="str">
        <f>VLOOKUP(A3272, Sheet3!$J$1:$K$3273, 2, FALSE)</f>
        <v>Rural</v>
      </c>
    </row>
    <row r="3273" spans="1:5" x14ac:dyDescent="0.25">
      <c r="A3273" s="2" t="s">
        <v>3096</v>
      </c>
      <c r="B3273" s="2" t="s">
        <v>629</v>
      </c>
      <c r="C3273" s="2">
        <v>43</v>
      </c>
      <c r="D3273" s="2">
        <v>0.78860000000000008</v>
      </c>
      <c r="E3273" s="2" t="str">
        <f>VLOOKUP(A3273, Sheet3!$J$1:$K$3273, 2, FALSE)</f>
        <v>Rural</v>
      </c>
    </row>
    <row r="3274" spans="1:5" x14ac:dyDescent="0.25">
      <c r="A3274" s="2" t="s">
        <v>14528</v>
      </c>
      <c r="B3274" s="2" t="s">
        <v>14528</v>
      </c>
      <c r="C3274" s="3" t="s">
        <v>3829</v>
      </c>
      <c r="D3274" s="2">
        <v>1</v>
      </c>
      <c r="E3274" s="3" t="s">
        <v>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73"/>
  <sheetViews>
    <sheetView workbookViewId="0">
      <selection activeCell="J3273" sqref="J3273"/>
    </sheetView>
  </sheetViews>
  <sheetFormatPr defaultRowHeight="15" x14ac:dyDescent="0.25"/>
  <cols>
    <col min="1" max="53" width="8.85546875" style="2"/>
  </cols>
  <sheetData>
    <row r="1" spans="1:53" x14ac:dyDescent="0.25">
      <c r="A1" s="1" t="s">
        <v>3771</v>
      </c>
      <c r="B1" s="1" t="s">
        <v>3770</v>
      </c>
      <c r="C1" s="1" t="s">
        <v>3773</v>
      </c>
      <c r="D1" s="1" t="s">
        <v>3772</v>
      </c>
      <c r="E1" s="1" t="s">
        <v>3774</v>
      </c>
      <c r="F1" s="1" t="s">
        <v>3775</v>
      </c>
      <c r="G1" s="1" t="s">
        <v>3776</v>
      </c>
      <c r="H1" s="1" t="s">
        <v>4913</v>
      </c>
      <c r="I1" s="1" t="s">
        <v>3777</v>
      </c>
      <c r="J1" s="1" t="s">
        <v>3778</v>
      </c>
      <c r="K1" s="1" t="s">
        <v>3779</v>
      </c>
      <c r="L1" s="1" t="s">
        <v>3780</v>
      </c>
      <c r="M1" s="1" t="s">
        <v>3784</v>
      </c>
      <c r="N1" s="1" t="s">
        <v>3781</v>
      </c>
      <c r="O1" s="1" t="s">
        <v>3782</v>
      </c>
      <c r="P1" s="1" t="s">
        <v>3783</v>
      </c>
      <c r="Q1" s="1" t="s">
        <v>3785</v>
      </c>
      <c r="R1" s="1" t="s">
        <v>3786</v>
      </c>
      <c r="S1" s="1" t="s">
        <v>3787</v>
      </c>
      <c r="T1" s="1" t="s">
        <v>3790</v>
      </c>
      <c r="U1" s="1" t="s">
        <v>3789</v>
      </c>
      <c r="V1" s="1" t="s">
        <v>3788</v>
      </c>
      <c r="W1" s="1" t="s">
        <v>3791</v>
      </c>
      <c r="X1" s="1" t="s">
        <v>3792</v>
      </c>
      <c r="Y1" s="1" t="s">
        <v>3794</v>
      </c>
      <c r="Z1" s="1" t="s">
        <v>3793</v>
      </c>
      <c r="AA1" s="1" t="s">
        <v>3795</v>
      </c>
      <c r="AB1" s="1" t="s">
        <v>118</v>
      </c>
      <c r="AC1" s="1" t="s">
        <v>119</v>
      </c>
      <c r="AD1" s="1" t="s">
        <v>120</v>
      </c>
      <c r="AE1" s="1" t="s">
        <v>3797</v>
      </c>
      <c r="AF1" s="1" t="s">
        <v>3798</v>
      </c>
      <c r="AG1" s="1" t="s">
        <v>3799</v>
      </c>
      <c r="AH1" s="1" t="s">
        <v>3796</v>
      </c>
      <c r="AI1" s="1" t="s">
        <v>3800</v>
      </c>
      <c r="AJ1" s="1" t="s">
        <v>3801</v>
      </c>
      <c r="AK1" s="1" t="s">
        <v>3802</v>
      </c>
      <c r="AL1" s="1" t="s">
        <v>3803</v>
      </c>
      <c r="AM1" s="1" t="s">
        <v>3804</v>
      </c>
      <c r="AN1" s="1" t="s">
        <v>3805</v>
      </c>
      <c r="AO1" s="1" t="s">
        <v>3806</v>
      </c>
      <c r="AP1" s="1" t="s">
        <v>50</v>
      </c>
      <c r="AQ1" s="1" t="s">
        <v>51</v>
      </c>
      <c r="AR1" s="1" t="s">
        <v>44</v>
      </c>
      <c r="AS1" s="1" t="s">
        <v>3807</v>
      </c>
      <c r="AT1" s="1" t="s">
        <v>3808</v>
      </c>
      <c r="AU1" s="1" t="s">
        <v>3810</v>
      </c>
      <c r="AV1" s="1" t="s">
        <v>3828</v>
      </c>
      <c r="AW1" s="1" t="s">
        <v>3809</v>
      </c>
      <c r="AX1" s="1" t="s">
        <v>3811</v>
      </c>
      <c r="AY1" s="1" t="s">
        <v>3813</v>
      </c>
      <c r="AZ1" s="1" t="s">
        <v>3812</v>
      </c>
      <c r="BA1" s="1" t="s">
        <v>3814</v>
      </c>
    </row>
    <row r="2" spans="1:53" x14ac:dyDescent="0.25">
      <c r="A2" s="2" t="s">
        <v>12617</v>
      </c>
      <c r="B2" s="2" t="s">
        <v>12684</v>
      </c>
      <c r="C2" s="2" t="s">
        <v>12658</v>
      </c>
      <c r="D2" s="2" t="s">
        <v>12648</v>
      </c>
      <c r="E2" s="2" t="s">
        <v>12611</v>
      </c>
      <c r="F2" s="2" t="s">
        <v>12600</v>
      </c>
      <c r="G2" s="2" t="s">
        <v>13180</v>
      </c>
      <c r="H2" s="2" t="s">
        <v>14303</v>
      </c>
      <c r="I2" s="2" t="s">
        <v>13505</v>
      </c>
      <c r="J2" s="2" t="s">
        <v>12609</v>
      </c>
      <c r="K2" s="2" t="s">
        <v>12650</v>
      </c>
      <c r="L2" s="2" t="s">
        <v>13362</v>
      </c>
      <c r="M2" s="2" t="s">
        <v>12599</v>
      </c>
      <c r="N2" s="2" t="s">
        <v>12598</v>
      </c>
      <c r="O2" s="2" t="s">
        <v>12600</v>
      </c>
      <c r="P2" s="2" t="s">
        <v>12600</v>
      </c>
      <c r="Q2" s="2" t="s">
        <v>12628</v>
      </c>
      <c r="R2" s="2" t="s">
        <v>12599</v>
      </c>
      <c r="S2" s="2" t="s">
        <v>12596</v>
      </c>
      <c r="T2" s="2" t="s">
        <v>12705</v>
      </c>
      <c r="U2" s="2" t="s">
        <v>12625</v>
      </c>
      <c r="V2" s="2" t="s">
        <v>12641</v>
      </c>
      <c r="W2" s="2" t="s">
        <v>12615</v>
      </c>
      <c r="X2" s="2" t="s">
        <v>12608</v>
      </c>
      <c r="Y2" s="2" t="s">
        <v>12599</v>
      </c>
      <c r="Z2" s="2" t="s">
        <v>12600</v>
      </c>
      <c r="AA2" s="2" t="s">
        <v>12728</v>
      </c>
      <c r="AB2" s="2" t="s">
        <v>12610</v>
      </c>
      <c r="AC2" s="2" t="s">
        <v>12600</v>
      </c>
      <c r="AD2" s="2" t="s">
        <v>12600</v>
      </c>
      <c r="AE2" s="2" t="s">
        <v>12733</v>
      </c>
      <c r="AF2" s="2" t="s">
        <v>12675</v>
      </c>
      <c r="AG2" s="2" t="s">
        <v>12749</v>
      </c>
      <c r="AH2" s="2" t="s">
        <v>12880</v>
      </c>
      <c r="AI2" s="2" t="s">
        <v>12613</v>
      </c>
      <c r="AJ2" s="2" t="s">
        <v>12600</v>
      </c>
      <c r="AK2" s="2" t="s">
        <v>12599</v>
      </c>
      <c r="AL2" s="2" t="s">
        <v>12690</v>
      </c>
      <c r="AM2" s="2" t="s">
        <v>12600</v>
      </c>
      <c r="AN2" s="2" t="s">
        <v>12602</v>
      </c>
      <c r="AO2" s="2" t="s">
        <v>12809</v>
      </c>
      <c r="AP2" s="2" t="s">
        <v>12595</v>
      </c>
      <c r="AQ2" s="2" t="s">
        <v>12682</v>
      </c>
      <c r="AR2" s="2" t="s">
        <v>12638</v>
      </c>
      <c r="AS2" s="2" t="s">
        <v>12638</v>
      </c>
      <c r="AT2" s="2" t="s">
        <v>12727</v>
      </c>
      <c r="AU2" s="2" t="s">
        <v>12597</v>
      </c>
      <c r="AV2" s="2" t="s">
        <v>3828</v>
      </c>
      <c r="AW2" s="2" t="s">
        <v>12601</v>
      </c>
      <c r="AX2" s="2" t="s">
        <v>12600</v>
      </c>
      <c r="AY2" s="2" t="s">
        <v>12600</v>
      </c>
      <c r="AZ2" s="2" t="s">
        <v>12702</v>
      </c>
      <c r="BA2" s="2" t="s">
        <v>12613</v>
      </c>
    </row>
    <row r="3" spans="1:53" x14ac:dyDescent="0.25">
      <c r="A3" s="2" t="s">
        <v>12618</v>
      </c>
      <c r="B3" s="2" t="s">
        <v>12691</v>
      </c>
      <c r="C3" s="2" t="s">
        <v>12667</v>
      </c>
      <c r="D3" s="2" t="s">
        <v>12976</v>
      </c>
      <c r="E3" s="2" t="s">
        <v>12631</v>
      </c>
      <c r="F3" s="2" t="s">
        <v>12612</v>
      </c>
      <c r="G3" s="2" t="s">
        <v>13357</v>
      </c>
      <c r="I3" s="2" t="s">
        <v>13816</v>
      </c>
      <c r="J3" s="2" t="s">
        <v>12690</v>
      </c>
      <c r="K3" s="2" t="s">
        <v>12674</v>
      </c>
      <c r="L3" s="2" t="s">
        <v>13397</v>
      </c>
      <c r="M3" s="2" t="s">
        <v>12600</v>
      </c>
      <c r="N3" s="2" t="s">
        <v>12600</v>
      </c>
      <c r="O3" s="2" t="s">
        <v>12619</v>
      </c>
      <c r="P3" s="2" t="s">
        <v>12628</v>
      </c>
      <c r="Q3" s="2" t="s">
        <v>12638</v>
      </c>
      <c r="R3" s="2" t="s">
        <v>12628</v>
      </c>
      <c r="S3" s="2" t="s">
        <v>12628</v>
      </c>
      <c r="T3" s="2" t="s">
        <v>12748</v>
      </c>
      <c r="U3" s="2" t="s">
        <v>12643</v>
      </c>
      <c r="V3" s="2" t="s">
        <v>12661</v>
      </c>
      <c r="W3" s="2" t="s">
        <v>12622</v>
      </c>
      <c r="X3" s="2" t="s">
        <v>12644</v>
      </c>
      <c r="Y3" s="2" t="s">
        <v>12639</v>
      </c>
      <c r="Z3" s="2" t="s">
        <v>12616</v>
      </c>
      <c r="AA3" s="2" t="s">
        <v>12756</v>
      </c>
      <c r="AB3" s="2" t="s">
        <v>12619</v>
      </c>
      <c r="AC3" s="2" t="s">
        <v>12704</v>
      </c>
      <c r="AD3" s="2" t="s">
        <v>12646</v>
      </c>
      <c r="AE3" s="2" t="s">
        <v>12879</v>
      </c>
      <c r="AF3" s="2" t="s">
        <v>12745</v>
      </c>
      <c r="AG3" s="2" t="s">
        <v>12895</v>
      </c>
      <c r="AH3" s="2" t="s">
        <v>12946</v>
      </c>
      <c r="AI3" s="2" t="s">
        <v>12625</v>
      </c>
      <c r="AJ3" s="2" t="s">
        <v>12628</v>
      </c>
      <c r="AK3" s="2" t="s">
        <v>12621</v>
      </c>
      <c r="AL3" s="2" t="s">
        <v>12743</v>
      </c>
      <c r="AM3" s="2" t="s">
        <v>12627</v>
      </c>
      <c r="AN3" s="2" t="s">
        <v>12603</v>
      </c>
      <c r="AO3" s="2" t="s">
        <v>13505</v>
      </c>
      <c r="AP3" s="2" t="s">
        <v>12607</v>
      </c>
      <c r="AQ3" s="2" t="s">
        <v>12723</v>
      </c>
      <c r="AR3" s="2" t="s">
        <v>12731</v>
      </c>
      <c r="AS3" s="2" t="s">
        <v>12640</v>
      </c>
      <c r="AT3" s="2" t="s">
        <v>12790</v>
      </c>
      <c r="AU3" s="2" t="s">
        <v>12614</v>
      </c>
      <c r="AW3" s="2" t="s">
        <v>12740</v>
      </c>
      <c r="AX3" s="2" t="s">
        <v>12669</v>
      </c>
      <c r="AY3" s="2" t="s">
        <v>12666</v>
      </c>
      <c r="AZ3" s="2" t="s">
        <v>12746</v>
      </c>
      <c r="BA3" s="2" t="s">
        <v>12756</v>
      </c>
    </row>
    <row r="4" spans="1:53" x14ac:dyDescent="0.25">
      <c r="A4" s="2" t="s">
        <v>12637</v>
      </c>
      <c r="B4" s="2" t="s">
        <v>12702</v>
      </c>
      <c r="C4" s="2" t="s">
        <v>12718</v>
      </c>
      <c r="D4" s="2" t="s">
        <v>12979</v>
      </c>
      <c r="E4" s="2" t="s">
        <v>12632</v>
      </c>
      <c r="F4" s="2" t="s">
        <v>12653</v>
      </c>
      <c r="G4" s="2" t="s">
        <v>13612</v>
      </c>
      <c r="I4" s="2" t="s">
        <v>14269</v>
      </c>
      <c r="J4" s="2" t="s">
        <v>12719</v>
      </c>
      <c r="K4" s="2" t="s">
        <v>12688</v>
      </c>
      <c r="L4" s="2" t="s">
        <v>13485</v>
      </c>
      <c r="M4" s="2" t="s">
        <v>12623</v>
      </c>
      <c r="N4" s="2" t="s">
        <v>12699</v>
      </c>
      <c r="O4" s="2" t="s">
        <v>12775</v>
      </c>
      <c r="P4" s="2" t="s">
        <v>12712</v>
      </c>
      <c r="Q4" s="2" t="s">
        <v>12672</v>
      </c>
      <c r="R4" s="2" t="s">
        <v>12638</v>
      </c>
      <c r="S4" s="2" t="s">
        <v>12664</v>
      </c>
      <c r="T4" s="2" t="s">
        <v>12809</v>
      </c>
      <c r="U4" s="2" t="s">
        <v>12693</v>
      </c>
      <c r="V4" s="2" t="s">
        <v>13049</v>
      </c>
      <c r="W4" s="2" t="s">
        <v>12624</v>
      </c>
      <c r="X4" s="2" t="s">
        <v>12729</v>
      </c>
      <c r="Y4" s="2" t="s">
        <v>12672</v>
      </c>
      <c r="Z4" s="2" t="s">
        <v>12635</v>
      </c>
      <c r="AA4" s="2" t="s">
        <v>12763</v>
      </c>
      <c r="AB4" s="2" t="s">
        <v>12626</v>
      </c>
      <c r="AC4" s="2" t="s">
        <v>12741</v>
      </c>
      <c r="AD4" s="2" t="s">
        <v>12663</v>
      </c>
      <c r="AE4" s="2" t="s">
        <v>12931</v>
      </c>
      <c r="AF4" s="2" t="s">
        <v>12836</v>
      </c>
      <c r="AG4" s="2" t="s">
        <v>12922</v>
      </c>
      <c r="AH4" s="2" t="s">
        <v>12958</v>
      </c>
      <c r="AI4" s="2" t="s">
        <v>12811</v>
      </c>
      <c r="AJ4" s="2" t="s">
        <v>12666</v>
      </c>
      <c r="AK4" s="2" t="s">
        <v>12676</v>
      </c>
      <c r="AL4" s="2" t="s">
        <v>12952</v>
      </c>
      <c r="AM4" s="2" t="s">
        <v>12660</v>
      </c>
      <c r="AN4" s="2" t="s">
        <v>12604</v>
      </c>
      <c r="AO4" s="2" t="s">
        <v>13826</v>
      </c>
      <c r="AP4" s="2" t="s">
        <v>12629</v>
      </c>
      <c r="AQ4" s="2" t="s">
        <v>12739</v>
      </c>
      <c r="AR4" s="2" t="s">
        <v>12743</v>
      </c>
      <c r="AS4" s="2" t="s">
        <v>12642</v>
      </c>
      <c r="AT4" s="2" t="s">
        <v>12846</v>
      </c>
      <c r="AU4" s="2" t="s">
        <v>12620</v>
      </c>
      <c r="AW4" s="2" t="s">
        <v>12852</v>
      </c>
      <c r="AX4" s="2" t="s">
        <v>12743</v>
      </c>
      <c r="AY4" s="2" t="s">
        <v>12709</v>
      </c>
      <c r="AZ4" s="2" t="s">
        <v>12778</v>
      </c>
      <c r="BA4" s="2" t="s">
        <v>12864</v>
      </c>
    </row>
    <row r="5" spans="1:53" x14ac:dyDescent="0.25">
      <c r="A5" s="2" t="s">
        <v>12752</v>
      </c>
      <c r="B5" s="2" t="s">
        <v>12754</v>
      </c>
      <c r="C5" s="2" t="s">
        <v>12743</v>
      </c>
      <c r="D5" s="2" t="s">
        <v>13252</v>
      </c>
      <c r="E5" s="2" t="s">
        <v>12841</v>
      </c>
      <c r="F5" s="2" t="s">
        <v>12655</v>
      </c>
      <c r="G5" s="2" t="s">
        <v>13738</v>
      </c>
      <c r="J5" s="2" t="s">
        <v>12794</v>
      </c>
      <c r="K5" s="2" t="s">
        <v>12690</v>
      </c>
      <c r="L5" s="2" t="s">
        <v>13493</v>
      </c>
      <c r="M5" s="2" t="s">
        <v>12649</v>
      </c>
      <c r="N5" s="2" t="s">
        <v>12724</v>
      </c>
      <c r="O5" s="2" t="s">
        <v>12778</v>
      </c>
      <c r="P5" s="2" t="s">
        <v>12743</v>
      </c>
      <c r="Q5" s="2" t="s">
        <v>12701</v>
      </c>
      <c r="R5" s="2" t="s">
        <v>12692</v>
      </c>
      <c r="S5" s="2" t="s">
        <v>12670</v>
      </c>
      <c r="T5" s="2" t="s">
        <v>13125</v>
      </c>
      <c r="U5" s="2" t="s">
        <v>12694</v>
      </c>
      <c r="V5" s="2" t="s">
        <v>13215</v>
      </c>
      <c r="W5" s="2" t="s">
        <v>12630</v>
      </c>
      <c r="X5" s="2" t="s">
        <v>12736</v>
      </c>
      <c r="Y5" s="2" t="s">
        <v>12678</v>
      </c>
      <c r="Z5" s="2" t="s">
        <v>12677</v>
      </c>
      <c r="AA5" s="2" t="s">
        <v>12810</v>
      </c>
      <c r="AB5" s="2" t="s">
        <v>12645</v>
      </c>
      <c r="AC5" s="2" t="s">
        <v>12758</v>
      </c>
      <c r="AD5" s="2" t="s">
        <v>12698</v>
      </c>
      <c r="AE5" s="2" t="s">
        <v>13013</v>
      </c>
      <c r="AF5" s="2" t="s">
        <v>12861</v>
      </c>
      <c r="AG5" s="2" t="s">
        <v>12948</v>
      </c>
      <c r="AH5" s="2" t="s">
        <v>13119</v>
      </c>
      <c r="AI5" s="2" t="s">
        <v>12815</v>
      </c>
      <c r="AJ5" s="2" t="s">
        <v>12668</v>
      </c>
      <c r="AK5" s="2" t="s">
        <v>12727</v>
      </c>
      <c r="AL5" s="2" t="s">
        <v>12960</v>
      </c>
      <c r="AM5" s="2" t="s">
        <v>12727</v>
      </c>
      <c r="AN5" s="2" t="s">
        <v>12605</v>
      </c>
      <c r="AO5" s="2" t="s">
        <v>14008</v>
      </c>
      <c r="AP5" s="2" t="s">
        <v>12638</v>
      </c>
      <c r="AQ5" s="2" t="s">
        <v>12774</v>
      </c>
      <c r="AR5" s="2" t="s">
        <v>12768</v>
      </c>
      <c r="AS5" s="2" t="s">
        <v>12652</v>
      </c>
      <c r="AT5" s="2" t="s">
        <v>12873</v>
      </c>
      <c r="AU5" s="2" t="s">
        <v>12626</v>
      </c>
      <c r="AW5" s="2" t="s">
        <v>12941</v>
      </c>
      <c r="AX5" s="2" t="s">
        <v>12925</v>
      </c>
      <c r="AY5" s="2" t="s">
        <v>12721</v>
      </c>
      <c r="AZ5" s="2" t="s">
        <v>12798</v>
      </c>
      <c r="BA5" s="2" t="s">
        <v>12873</v>
      </c>
    </row>
    <row r="6" spans="1:53" x14ac:dyDescent="0.25">
      <c r="A6" s="2" t="s">
        <v>12807</v>
      </c>
      <c r="B6" s="2" t="s">
        <v>12769</v>
      </c>
      <c r="C6" s="2" t="s">
        <v>12778</v>
      </c>
      <c r="D6" s="2" t="s">
        <v>13280</v>
      </c>
      <c r="E6" s="2" t="s">
        <v>12849</v>
      </c>
      <c r="F6" s="2" t="s">
        <v>12687</v>
      </c>
      <c r="G6" s="2" t="s">
        <v>13818</v>
      </c>
      <c r="J6" s="2" t="s">
        <v>12804</v>
      </c>
      <c r="K6" s="2" t="s">
        <v>12691</v>
      </c>
      <c r="L6" s="2" t="s">
        <v>13682</v>
      </c>
      <c r="M6" s="2" t="s">
        <v>12679</v>
      </c>
      <c r="N6" s="2" t="s">
        <v>12738</v>
      </c>
      <c r="O6" s="2" t="s">
        <v>12818</v>
      </c>
      <c r="P6" s="2" t="s">
        <v>12761</v>
      </c>
      <c r="Q6" s="2" t="s">
        <v>12713</v>
      </c>
      <c r="R6" s="2" t="s">
        <v>12708</v>
      </c>
      <c r="S6" s="2" t="s">
        <v>12686</v>
      </c>
      <c r="T6" s="2" t="s">
        <v>13171</v>
      </c>
      <c r="U6" s="2" t="s">
        <v>12858</v>
      </c>
      <c r="V6" s="2" t="s">
        <v>13336</v>
      </c>
      <c r="W6" s="2" t="s">
        <v>12647</v>
      </c>
      <c r="X6" s="2" t="s">
        <v>12743</v>
      </c>
      <c r="Y6" s="2" t="s">
        <v>12711</v>
      </c>
      <c r="Z6" s="2" t="s">
        <v>12743</v>
      </c>
      <c r="AA6" s="2" t="s">
        <v>12873</v>
      </c>
      <c r="AB6" s="2" t="s">
        <v>12665</v>
      </c>
      <c r="AC6" s="2" t="s">
        <v>12783</v>
      </c>
      <c r="AD6" s="2" t="s">
        <v>12763</v>
      </c>
      <c r="AE6" s="2" t="s">
        <v>13279</v>
      </c>
      <c r="AF6" s="2" t="s">
        <v>12872</v>
      </c>
      <c r="AG6" s="2" t="s">
        <v>12988</v>
      </c>
      <c r="AH6" s="2" t="s">
        <v>13157</v>
      </c>
      <c r="AI6" s="2" t="s">
        <v>12896</v>
      </c>
      <c r="AJ6" s="2" t="s">
        <v>12673</v>
      </c>
      <c r="AK6" s="2" t="s">
        <v>12730</v>
      </c>
      <c r="AL6" s="2" t="s">
        <v>12996</v>
      </c>
      <c r="AM6" s="2" t="s">
        <v>12731</v>
      </c>
      <c r="AN6" s="2" t="s">
        <v>12606</v>
      </c>
      <c r="AO6" s="2" t="s">
        <v>14423</v>
      </c>
      <c r="AP6" s="2" t="s">
        <v>12695</v>
      </c>
      <c r="AQ6" s="2" t="s">
        <v>12813</v>
      </c>
      <c r="AR6" s="2" t="s">
        <v>12769</v>
      </c>
      <c r="AS6" s="2" t="s">
        <v>12654</v>
      </c>
      <c r="AT6" s="2" t="s">
        <v>13056</v>
      </c>
      <c r="AU6" s="2" t="s">
        <v>12633</v>
      </c>
      <c r="AW6" s="2" t="s">
        <v>13171</v>
      </c>
      <c r="AX6" s="2" t="s">
        <v>12954</v>
      </c>
      <c r="AY6" s="2" t="s">
        <v>12818</v>
      </c>
      <c r="AZ6" s="2" t="s">
        <v>12812</v>
      </c>
      <c r="BA6" s="2" t="s">
        <v>13008</v>
      </c>
    </row>
    <row r="7" spans="1:53" x14ac:dyDescent="0.25">
      <c r="A7" s="2" t="s">
        <v>13087</v>
      </c>
      <c r="B7" s="2" t="s">
        <v>12830</v>
      </c>
      <c r="C7" s="2" t="s">
        <v>12795</v>
      </c>
      <c r="D7" s="2" t="s">
        <v>13299</v>
      </c>
      <c r="E7" s="2" t="s">
        <v>12999</v>
      </c>
      <c r="F7" s="2" t="s">
        <v>12742</v>
      </c>
      <c r="G7" s="2" t="s">
        <v>13820</v>
      </c>
      <c r="J7" s="2" t="s">
        <v>12817</v>
      </c>
      <c r="K7" s="2" t="s">
        <v>12697</v>
      </c>
      <c r="M7" s="2" t="s">
        <v>12743</v>
      </c>
      <c r="N7" s="2" t="s">
        <v>12759</v>
      </c>
      <c r="O7" s="2" t="s">
        <v>12832</v>
      </c>
      <c r="P7" s="2" t="s">
        <v>12778</v>
      </c>
      <c r="Q7" s="2" t="s">
        <v>12786</v>
      </c>
      <c r="R7" s="2" t="s">
        <v>12717</v>
      </c>
      <c r="S7" s="2" t="s">
        <v>12726</v>
      </c>
      <c r="T7" s="2" t="s">
        <v>13215</v>
      </c>
      <c r="U7" s="2" t="s">
        <v>12878</v>
      </c>
      <c r="V7" s="2" t="s">
        <v>13503</v>
      </c>
      <c r="W7" s="2" t="s">
        <v>12657</v>
      </c>
      <c r="X7" s="2" t="s">
        <v>12757</v>
      </c>
      <c r="Y7" s="2" t="s">
        <v>12713</v>
      </c>
      <c r="Z7" s="2" t="s">
        <v>12772</v>
      </c>
      <c r="AA7" s="2" t="s">
        <v>12882</v>
      </c>
      <c r="AB7" s="2" t="s">
        <v>12685</v>
      </c>
      <c r="AC7" s="2" t="s">
        <v>12788</v>
      </c>
      <c r="AD7" s="2" t="s">
        <v>12778</v>
      </c>
      <c r="AE7" s="2" t="s">
        <v>13386</v>
      </c>
      <c r="AF7" s="2" t="s">
        <v>13049</v>
      </c>
      <c r="AG7" s="2" t="s">
        <v>13052</v>
      </c>
      <c r="AH7" s="2" t="s">
        <v>13170</v>
      </c>
      <c r="AI7" s="2" t="s">
        <v>12899</v>
      </c>
      <c r="AJ7" s="2" t="s">
        <v>12680</v>
      </c>
      <c r="AK7" s="2" t="s">
        <v>12763</v>
      </c>
      <c r="AL7" s="2" t="s">
        <v>13013</v>
      </c>
      <c r="AM7" s="2" t="s">
        <v>12747</v>
      </c>
      <c r="AN7" s="2" t="s">
        <v>12636</v>
      </c>
      <c r="AP7" s="2" t="s">
        <v>12706</v>
      </c>
      <c r="AQ7" s="2" t="s">
        <v>12818</v>
      </c>
      <c r="AR7" s="2" t="s">
        <v>12795</v>
      </c>
      <c r="AS7" s="2" t="s">
        <v>12660</v>
      </c>
      <c r="AT7" s="2" t="s">
        <v>13071</v>
      </c>
      <c r="AU7" s="2" t="s">
        <v>12634</v>
      </c>
      <c r="AW7" s="2" t="s">
        <v>13215</v>
      </c>
      <c r="AX7" s="2" t="s">
        <v>12958</v>
      </c>
      <c r="AY7" s="2" t="s">
        <v>12827</v>
      </c>
      <c r="AZ7" s="2" t="s">
        <v>12844</v>
      </c>
      <c r="BA7" s="2" t="s">
        <v>13040</v>
      </c>
    </row>
    <row r="8" spans="1:53" x14ac:dyDescent="0.25">
      <c r="A8" s="2" t="s">
        <v>13101</v>
      </c>
      <c r="B8" s="2" t="s">
        <v>12840</v>
      </c>
      <c r="C8" s="2" t="s">
        <v>12853</v>
      </c>
      <c r="D8" s="2" t="s">
        <v>13567</v>
      </c>
      <c r="E8" s="2" t="s">
        <v>13007</v>
      </c>
      <c r="F8" s="2" t="s">
        <v>12784</v>
      </c>
      <c r="G8" s="2" t="s">
        <v>14319</v>
      </c>
      <c r="J8" s="2" t="s">
        <v>12853</v>
      </c>
      <c r="K8" s="2" t="s">
        <v>12710</v>
      </c>
      <c r="M8" s="2" t="s">
        <v>12760</v>
      </c>
      <c r="N8" s="2" t="s">
        <v>12763</v>
      </c>
      <c r="O8" s="2" t="s">
        <v>12853</v>
      </c>
      <c r="P8" s="2" t="s">
        <v>12818</v>
      </c>
      <c r="Q8" s="2" t="s">
        <v>12818</v>
      </c>
      <c r="R8" s="2" t="s">
        <v>12734</v>
      </c>
      <c r="S8" s="2" t="s">
        <v>12755</v>
      </c>
      <c r="T8" s="2" t="s">
        <v>13332</v>
      </c>
      <c r="U8" s="2" t="s">
        <v>12879</v>
      </c>
      <c r="V8" s="2" t="s">
        <v>13536</v>
      </c>
      <c r="W8" s="2" t="s">
        <v>12700</v>
      </c>
      <c r="X8" s="2" t="s">
        <v>12770</v>
      </c>
      <c r="Y8" s="2" t="s">
        <v>12716</v>
      </c>
      <c r="Z8" s="2" t="s">
        <v>12853</v>
      </c>
      <c r="AA8" s="2" t="s">
        <v>12885</v>
      </c>
      <c r="AB8" s="2" t="s">
        <v>12725</v>
      </c>
      <c r="AC8" s="2" t="s">
        <v>12833</v>
      </c>
      <c r="AD8" s="2" t="s">
        <v>12789</v>
      </c>
      <c r="AE8" s="2" t="s">
        <v>13733</v>
      </c>
      <c r="AF8" s="2" t="s">
        <v>13171</v>
      </c>
      <c r="AG8" s="2" t="s">
        <v>13076</v>
      </c>
      <c r="AH8" s="2" t="s">
        <v>13174</v>
      </c>
      <c r="AI8" s="2" t="s">
        <v>12921</v>
      </c>
      <c r="AJ8" s="2" t="s">
        <v>12735</v>
      </c>
      <c r="AK8" s="2" t="s">
        <v>12821</v>
      </c>
      <c r="AL8" s="2" t="s">
        <v>13040</v>
      </c>
      <c r="AM8" s="2" t="s">
        <v>12764</v>
      </c>
      <c r="AN8" s="2" t="s">
        <v>12656</v>
      </c>
      <c r="AP8" s="2" t="s">
        <v>12725</v>
      </c>
      <c r="AQ8" s="2" t="s">
        <v>12819</v>
      </c>
      <c r="AR8" s="2" t="s">
        <v>12864</v>
      </c>
      <c r="AS8" s="2" t="s">
        <v>12671</v>
      </c>
      <c r="AT8" s="2" t="s">
        <v>13124</v>
      </c>
      <c r="AU8" s="2" t="s">
        <v>12651</v>
      </c>
      <c r="AW8" s="2" t="s">
        <v>13283</v>
      </c>
      <c r="AX8" s="2" t="s">
        <v>12996</v>
      </c>
      <c r="AY8" s="2" t="s">
        <v>12838</v>
      </c>
      <c r="AZ8" s="2" t="s">
        <v>12853</v>
      </c>
      <c r="BA8" s="2" t="s">
        <v>13220</v>
      </c>
    </row>
    <row r="9" spans="1:53" x14ac:dyDescent="0.25">
      <c r="A9" s="2" t="s">
        <v>13177</v>
      </c>
      <c r="B9" s="2" t="s">
        <v>12853</v>
      </c>
      <c r="C9" s="2" t="s">
        <v>12879</v>
      </c>
      <c r="D9" s="2" t="s">
        <v>13666</v>
      </c>
      <c r="E9" s="2" t="s">
        <v>13085</v>
      </c>
      <c r="F9" s="2" t="s">
        <v>12816</v>
      </c>
      <c r="G9" s="2" t="s">
        <v>14473</v>
      </c>
      <c r="J9" s="2" t="s">
        <v>12914</v>
      </c>
      <c r="K9" s="2" t="s">
        <v>12714</v>
      </c>
      <c r="M9" s="2" t="s">
        <v>12778</v>
      </c>
      <c r="N9" s="2" t="s">
        <v>12771</v>
      </c>
      <c r="O9" s="2" t="s">
        <v>12879</v>
      </c>
      <c r="P9" s="2" t="s">
        <v>12879</v>
      </c>
      <c r="Q9" s="2" t="s">
        <v>12840</v>
      </c>
      <c r="R9" s="2" t="s">
        <v>12778</v>
      </c>
      <c r="S9" s="2" t="s">
        <v>12781</v>
      </c>
      <c r="T9" s="2" t="s">
        <v>13333</v>
      </c>
      <c r="U9" s="2" t="s">
        <v>12900</v>
      </c>
      <c r="V9" s="2" t="s">
        <v>13609</v>
      </c>
      <c r="W9" s="2" t="s">
        <v>12711</v>
      </c>
      <c r="X9" s="2" t="s">
        <v>12818</v>
      </c>
      <c r="Y9" s="2" t="s">
        <v>12743</v>
      </c>
      <c r="Z9" s="2" t="s">
        <v>12879</v>
      </c>
      <c r="AA9" s="2" t="s">
        <v>12943</v>
      </c>
      <c r="AB9" s="2" t="s">
        <v>12751</v>
      </c>
      <c r="AC9" s="2" t="s">
        <v>12834</v>
      </c>
      <c r="AD9" s="2" t="s">
        <v>12791</v>
      </c>
      <c r="AE9" s="2" t="s">
        <v>14075</v>
      </c>
      <c r="AF9" s="2" t="s">
        <v>13265</v>
      </c>
      <c r="AG9" s="2" t="s">
        <v>13111</v>
      </c>
      <c r="AH9" s="2" t="s">
        <v>13418</v>
      </c>
      <c r="AI9" s="2" t="s">
        <v>12926</v>
      </c>
      <c r="AJ9" s="2" t="s">
        <v>12818</v>
      </c>
      <c r="AK9" s="2" t="s">
        <v>12847</v>
      </c>
      <c r="AL9" s="2" t="s">
        <v>13052</v>
      </c>
      <c r="AM9" s="2" t="s">
        <v>12794</v>
      </c>
      <c r="AN9" s="2" t="s">
        <v>12662</v>
      </c>
      <c r="AP9" s="2" t="s">
        <v>12746</v>
      </c>
      <c r="AQ9" s="2" t="s">
        <v>12827</v>
      </c>
      <c r="AR9" s="2" t="s">
        <v>12868</v>
      </c>
      <c r="AS9" s="2" t="s">
        <v>12683</v>
      </c>
      <c r="AT9" s="2" t="s">
        <v>13163</v>
      </c>
      <c r="AU9" s="2" t="s">
        <v>12659</v>
      </c>
      <c r="AW9" s="2" t="s">
        <v>13560</v>
      </c>
      <c r="AX9" s="2" t="s">
        <v>13029</v>
      </c>
      <c r="AY9" s="2" t="s">
        <v>12857</v>
      </c>
      <c r="AZ9" s="2" t="s">
        <v>12961</v>
      </c>
      <c r="BA9" s="2" t="s">
        <v>13275</v>
      </c>
    </row>
    <row r="10" spans="1:53" x14ac:dyDescent="0.25">
      <c r="A10" s="2" t="s">
        <v>13325</v>
      </c>
      <c r="B10" s="2" t="s">
        <v>12906</v>
      </c>
      <c r="C10" s="2" t="s">
        <v>12936</v>
      </c>
      <c r="D10" s="2" t="s">
        <v>13760</v>
      </c>
      <c r="E10" s="2" t="s">
        <v>13152</v>
      </c>
      <c r="F10" s="2" t="s">
        <v>12905</v>
      </c>
      <c r="J10" s="2" t="s">
        <v>12951</v>
      </c>
      <c r="K10" s="2" t="s">
        <v>12737</v>
      </c>
      <c r="M10" s="2" t="s">
        <v>12803</v>
      </c>
      <c r="N10" s="2" t="s">
        <v>12776</v>
      </c>
      <c r="O10" s="2" t="s">
        <v>12887</v>
      </c>
      <c r="P10" s="2" t="s">
        <v>12887</v>
      </c>
      <c r="Q10" s="2" t="s">
        <v>12917</v>
      </c>
      <c r="R10" s="2" t="s">
        <v>12786</v>
      </c>
      <c r="S10" s="2" t="s">
        <v>12847</v>
      </c>
      <c r="T10" s="2" t="s">
        <v>13738</v>
      </c>
      <c r="U10" s="2" t="s">
        <v>12911</v>
      </c>
      <c r="V10" s="2" t="s">
        <v>13903</v>
      </c>
      <c r="W10" s="2" t="s">
        <v>12719</v>
      </c>
      <c r="X10" s="2" t="s">
        <v>12876</v>
      </c>
      <c r="Y10" s="2" t="s">
        <v>12773</v>
      </c>
      <c r="Z10" s="2" t="s">
        <v>12935</v>
      </c>
      <c r="AA10" s="2" t="s">
        <v>13053</v>
      </c>
      <c r="AB10" s="2" t="s">
        <v>12762</v>
      </c>
      <c r="AC10" s="2" t="s">
        <v>12887</v>
      </c>
      <c r="AD10" s="2" t="s">
        <v>12818</v>
      </c>
      <c r="AE10" s="2" t="s">
        <v>14255</v>
      </c>
      <c r="AF10" s="2" t="s">
        <v>13413</v>
      </c>
      <c r="AG10" s="2" t="s">
        <v>13144</v>
      </c>
      <c r="AH10" s="2" t="s">
        <v>13563</v>
      </c>
      <c r="AI10" s="2" t="s">
        <v>12927</v>
      </c>
      <c r="AJ10" s="2" t="s">
        <v>12840</v>
      </c>
      <c r="AK10" s="2" t="s">
        <v>12866</v>
      </c>
      <c r="AL10" s="2" t="s">
        <v>13092</v>
      </c>
      <c r="AM10" s="2" t="s">
        <v>12824</v>
      </c>
      <c r="AN10" s="2" t="s">
        <v>12703</v>
      </c>
      <c r="AP10" s="2" t="s">
        <v>12853</v>
      </c>
      <c r="AQ10" s="2" t="s">
        <v>12841</v>
      </c>
      <c r="AR10" s="2" t="s">
        <v>12879</v>
      </c>
      <c r="AS10" s="2" t="s">
        <v>12689</v>
      </c>
      <c r="AT10" s="2" t="s">
        <v>13234</v>
      </c>
      <c r="AU10" s="2" t="s">
        <v>12681</v>
      </c>
      <c r="AW10" s="2" t="s">
        <v>13881</v>
      </c>
      <c r="AX10" s="2" t="s">
        <v>13119</v>
      </c>
      <c r="AY10" s="2" t="s">
        <v>12939</v>
      </c>
      <c r="AZ10" s="2" t="s">
        <v>13108</v>
      </c>
      <c r="BA10" s="2" t="s">
        <v>13407</v>
      </c>
    </row>
    <row r="11" spans="1:53" x14ac:dyDescent="0.25">
      <c r="A11" s="2" t="s">
        <v>13401</v>
      </c>
      <c r="B11" s="2" t="s">
        <v>12928</v>
      </c>
      <c r="C11" s="2" t="s">
        <v>12958</v>
      </c>
      <c r="D11" s="2" t="s">
        <v>13808</v>
      </c>
      <c r="E11" s="2" t="s">
        <v>13221</v>
      </c>
      <c r="F11" s="2" t="s">
        <v>12934</v>
      </c>
      <c r="J11" s="2" t="s">
        <v>12961</v>
      </c>
      <c r="K11" s="2" t="s">
        <v>12750</v>
      </c>
      <c r="M11" s="2" t="s">
        <v>12822</v>
      </c>
      <c r="N11" s="2" t="s">
        <v>12777</v>
      </c>
      <c r="O11" s="2" t="s">
        <v>12907</v>
      </c>
      <c r="P11" s="2" t="s">
        <v>12958</v>
      </c>
      <c r="Q11" s="2" t="s">
        <v>12921</v>
      </c>
      <c r="R11" s="2" t="s">
        <v>12791</v>
      </c>
      <c r="S11" s="2" t="s">
        <v>12850</v>
      </c>
      <c r="T11" s="2" t="s">
        <v>13801</v>
      </c>
      <c r="U11" s="2" t="s">
        <v>13117</v>
      </c>
      <c r="V11" s="2" t="s">
        <v>13935</v>
      </c>
      <c r="W11" s="2" t="s">
        <v>12744</v>
      </c>
      <c r="X11" s="2" t="s">
        <v>12884</v>
      </c>
      <c r="Y11" s="2" t="s">
        <v>12778</v>
      </c>
      <c r="Z11" s="2" t="s">
        <v>12942</v>
      </c>
      <c r="AA11" s="2" t="s">
        <v>13062</v>
      </c>
      <c r="AB11" s="2" t="s">
        <v>12820</v>
      </c>
      <c r="AC11" s="2" t="s">
        <v>12897</v>
      </c>
      <c r="AD11" s="2" t="s">
        <v>12827</v>
      </c>
      <c r="AE11" s="2" t="s">
        <v>14260</v>
      </c>
      <c r="AF11" s="2" t="s">
        <v>13421</v>
      </c>
      <c r="AG11" s="2" t="s">
        <v>13287</v>
      </c>
      <c r="AH11" s="2" t="s">
        <v>13609</v>
      </c>
      <c r="AI11" s="2" t="s">
        <v>12970</v>
      </c>
      <c r="AJ11" s="2" t="s">
        <v>12879</v>
      </c>
      <c r="AK11" s="2" t="s">
        <v>12882</v>
      </c>
      <c r="AL11" s="2" t="s">
        <v>13119</v>
      </c>
      <c r="AM11" s="2" t="s">
        <v>12840</v>
      </c>
      <c r="AN11" s="2" t="s">
        <v>12707</v>
      </c>
      <c r="AP11" s="2" t="s">
        <v>12912</v>
      </c>
      <c r="AQ11" s="2" t="s">
        <v>12864</v>
      </c>
      <c r="AR11" s="2" t="s">
        <v>12882</v>
      </c>
      <c r="AS11" s="2" t="s">
        <v>12696</v>
      </c>
      <c r="AT11" s="2" t="s">
        <v>13285</v>
      </c>
      <c r="AU11" s="2" t="s">
        <v>12717</v>
      </c>
      <c r="AW11" s="2" t="s">
        <v>13884</v>
      </c>
      <c r="AX11" s="2" t="s">
        <v>13194</v>
      </c>
      <c r="AY11" s="2" t="s">
        <v>12958</v>
      </c>
      <c r="AZ11" s="2" t="s">
        <v>13191</v>
      </c>
      <c r="BA11" s="2" t="s">
        <v>13474</v>
      </c>
    </row>
    <row r="12" spans="1:53" x14ac:dyDescent="0.25">
      <c r="A12" s="2" t="s">
        <v>13482</v>
      </c>
      <c r="B12" s="2" t="s">
        <v>12938</v>
      </c>
      <c r="C12" s="2" t="s">
        <v>12961</v>
      </c>
      <c r="D12" s="2" t="s">
        <v>13957</v>
      </c>
      <c r="E12" s="2" t="s">
        <v>13264</v>
      </c>
      <c r="F12" s="2" t="s">
        <v>12963</v>
      </c>
      <c r="J12" s="2" t="s">
        <v>12990</v>
      </c>
      <c r="K12" s="2" t="s">
        <v>12754</v>
      </c>
      <c r="M12" s="2" t="s">
        <v>12826</v>
      </c>
      <c r="N12" s="2" t="s">
        <v>12785</v>
      </c>
      <c r="O12" s="2" t="s">
        <v>12945</v>
      </c>
      <c r="P12" s="2" t="s">
        <v>12961</v>
      </c>
      <c r="Q12" s="2" t="s">
        <v>12928</v>
      </c>
      <c r="R12" s="2" t="s">
        <v>12792</v>
      </c>
      <c r="S12" s="2" t="s">
        <v>12851</v>
      </c>
      <c r="T12" s="2" t="s">
        <v>13839</v>
      </c>
      <c r="U12" s="2" t="s">
        <v>13216</v>
      </c>
      <c r="V12" s="2" t="s">
        <v>13962</v>
      </c>
      <c r="W12" s="2" t="s">
        <v>12750</v>
      </c>
      <c r="X12" s="2" t="s">
        <v>12887</v>
      </c>
      <c r="Y12" s="2" t="s">
        <v>12822</v>
      </c>
      <c r="Z12" s="2" t="s">
        <v>12953</v>
      </c>
      <c r="AA12" s="2" t="s">
        <v>13074</v>
      </c>
      <c r="AB12" s="2" t="s">
        <v>12831</v>
      </c>
      <c r="AC12" s="2" t="s">
        <v>13098</v>
      </c>
      <c r="AD12" s="2" t="s">
        <v>12839</v>
      </c>
      <c r="AF12" s="2" t="s">
        <v>13730</v>
      </c>
      <c r="AG12" s="2" t="s">
        <v>13311</v>
      </c>
      <c r="AH12" s="2" t="s">
        <v>13643</v>
      </c>
      <c r="AI12" s="2" t="s">
        <v>12996</v>
      </c>
      <c r="AJ12" s="2" t="s">
        <v>12907</v>
      </c>
      <c r="AK12" s="2" t="s">
        <v>12928</v>
      </c>
      <c r="AL12" s="2" t="s">
        <v>13256</v>
      </c>
      <c r="AM12" s="2" t="s">
        <v>12860</v>
      </c>
      <c r="AN12" s="2" t="s">
        <v>12720</v>
      </c>
      <c r="AP12" s="2" t="s">
        <v>12928</v>
      </c>
      <c r="AQ12" s="2" t="s">
        <v>12910</v>
      </c>
      <c r="AR12" s="2" t="s">
        <v>12923</v>
      </c>
      <c r="AS12" s="2" t="s">
        <v>12715</v>
      </c>
      <c r="AT12" s="2" t="s">
        <v>13442</v>
      </c>
      <c r="AU12" s="2" t="s">
        <v>12731</v>
      </c>
      <c r="AW12" s="2" t="s">
        <v>14094</v>
      </c>
      <c r="AX12" s="2" t="s">
        <v>13215</v>
      </c>
      <c r="AY12" s="2" t="s">
        <v>12996</v>
      </c>
      <c r="AZ12" s="2" t="s">
        <v>13257</v>
      </c>
      <c r="BA12" s="2" t="s">
        <v>13569</v>
      </c>
    </row>
    <row r="13" spans="1:53" x14ac:dyDescent="0.25">
      <c r="A13" s="2" t="s">
        <v>13500</v>
      </c>
      <c r="B13" s="2" t="s">
        <v>12942</v>
      </c>
      <c r="C13" s="2" t="s">
        <v>12966</v>
      </c>
      <c r="D13" s="2" t="s">
        <v>13958</v>
      </c>
      <c r="E13" s="2" t="s">
        <v>13418</v>
      </c>
      <c r="F13" s="2" t="s">
        <v>13006</v>
      </c>
      <c r="J13" s="2" t="s">
        <v>12996</v>
      </c>
      <c r="K13" s="2" t="s">
        <v>12767</v>
      </c>
      <c r="M13" s="2" t="s">
        <v>12840</v>
      </c>
      <c r="N13" s="2" t="s">
        <v>12841</v>
      </c>
      <c r="O13" s="2" t="s">
        <v>12958</v>
      </c>
      <c r="P13" s="2" t="s">
        <v>12970</v>
      </c>
      <c r="Q13" s="2" t="s">
        <v>12934</v>
      </c>
      <c r="R13" s="2" t="s">
        <v>12793</v>
      </c>
      <c r="S13" s="2" t="s">
        <v>12862</v>
      </c>
      <c r="T13" s="2" t="s">
        <v>13973</v>
      </c>
      <c r="U13" s="2" t="s">
        <v>13237</v>
      </c>
      <c r="V13" s="2" t="s">
        <v>14099</v>
      </c>
      <c r="W13" s="2" t="s">
        <v>12796</v>
      </c>
      <c r="X13" s="2" t="s">
        <v>12939</v>
      </c>
      <c r="Y13" s="2" t="s">
        <v>12840</v>
      </c>
      <c r="Z13" s="2" t="s">
        <v>12959</v>
      </c>
      <c r="AA13" s="2" t="s">
        <v>13083</v>
      </c>
      <c r="AB13" s="2" t="s">
        <v>12833</v>
      </c>
      <c r="AC13" s="2" t="s">
        <v>13105</v>
      </c>
      <c r="AD13" s="2" t="s">
        <v>12840</v>
      </c>
      <c r="AF13" s="2" t="s">
        <v>13738</v>
      </c>
      <c r="AG13" s="2" t="s">
        <v>13345</v>
      </c>
      <c r="AH13" s="2" t="s">
        <v>13748</v>
      </c>
      <c r="AI13" s="2" t="s">
        <v>13018</v>
      </c>
      <c r="AJ13" s="2" t="s">
        <v>12958</v>
      </c>
      <c r="AK13" s="2" t="s">
        <v>12942</v>
      </c>
      <c r="AL13" s="2" t="s">
        <v>13287</v>
      </c>
      <c r="AM13" s="2" t="s">
        <v>12862</v>
      </c>
      <c r="AN13" s="2" t="s">
        <v>12845</v>
      </c>
      <c r="AP13" s="2" t="s">
        <v>12932</v>
      </c>
      <c r="AQ13" s="2" t="s">
        <v>12958</v>
      </c>
      <c r="AR13" s="2" t="s">
        <v>12932</v>
      </c>
      <c r="AS13" s="2" t="s">
        <v>12722</v>
      </c>
      <c r="AT13" s="2" t="s">
        <v>13478</v>
      </c>
      <c r="AU13" s="2" t="s">
        <v>12766</v>
      </c>
      <c r="AW13" s="2" t="s">
        <v>14423</v>
      </c>
      <c r="AX13" s="2" t="s">
        <v>13234</v>
      </c>
      <c r="AY13" s="2" t="s">
        <v>13034</v>
      </c>
      <c r="AZ13" s="2" t="s">
        <v>13287</v>
      </c>
      <c r="BA13" s="2" t="s">
        <v>13609</v>
      </c>
    </row>
    <row r="14" spans="1:53" x14ac:dyDescent="0.25">
      <c r="A14" s="2" t="s">
        <v>13511</v>
      </c>
      <c r="B14" s="2" t="s">
        <v>12959</v>
      </c>
      <c r="C14" s="2" t="s">
        <v>12968</v>
      </c>
      <c r="D14" s="2" t="s">
        <v>14134</v>
      </c>
      <c r="E14" s="2" t="s">
        <v>13431</v>
      </c>
      <c r="F14" s="2" t="s">
        <v>13021</v>
      </c>
      <c r="J14" s="2" t="s">
        <v>13078</v>
      </c>
      <c r="K14" s="2" t="s">
        <v>12797</v>
      </c>
      <c r="M14" s="2" t="s">
        <v>12853</v>
      </c>
      <c r="N14" s="2" t="s">
        <v>12859</v>
      </c>
      <c r="O14" s="2" t="s">
        <v>12961</v>
      </c>
      <c r="P14" s="2" t="s">
        <v>13034</v>
      </c>
      <c r="Q14" s="2" t="s">
        <v>12958</v>
      </c>
      <c r="R14" s="2" t="s">
        <v>12801</v>
      </c>
      <c r="S14" s="2" t="s">
        <v>12891</v>
      </c>
      <c r="T14" s="2" t="s">
        <v>14259</v>
      </c>
      <c r="U14" s="2" t="s">
        <v>13347</v>
      </c>
      <c r="V14" s="2" t="s">
        <v>14199</v>
      </c>
      <c r="W14" s="2" t="s">
        <v>12853</v>
      </c>
      <c r="X14" s="2" t="s">
        <v>12940</v>
      </c>
      <c r="Y14" s="2" t="s">
        <v>12851</v>
      </c>
      <c r="Z14" s="2" t="s">
        <v>12961</v>
      </c>
      <c r="AA14" s="2" t="s">
        <v>13183</v>
      </c>
      <c r="AB14" s="2" t="s">
        <v>12843</v>
      </c>
      <c r="AC14" s="2" t="s">
        <v>13128</v>
      </c>
      <c r="AD14" s="2" t="s">
        <v>12887</v>
      </c>
      <c r="AF14" s="2" t="s">
        <v>13762</v>
      </c>
      <c r="AG14" s="2" t="s">
        <v>13382</v>
      </c>
      <c r="AH14" s="2" t="s">
        <v>13852</v>
      </c>
      <c r="AI14" s="2" t="s">
        <v>3837</v>
      </c>
      <c r="AJ14" s="2" t="s">
        <v>12967</v>
      </c>
      <c r="AK14" s="2" t="s">
        <v>12950</v>
      </c>
      <c r="AL14" s="2" t="s">
        <v>13351</v>
      </c>
      <c r="AM14" s="2" t="s">
        <v>12873</v>
      </c>
      <c r="AN14" s="2" t="s">
        <v>12848</v>
      </c>
      <c r="AP14" s="2" t="s">
        <v>12933</v>
      </c>
      <c r="AQ14" s="2" t="s">
        <v>12961</v>
      </c>
      <c r="AR14" s="2" t="s">
        <v>12953</v>
      </c>
      <c r="AS14" s="2" t="s">
        <v>12732</v>
      </c>
      <c r="AT14" s="2" t="s">
        <v>13490</v>
      </c>
      <c r="AU14" s="2" t="s">
        <v>12782</v>
      </c>
      <c r="AW14" s="2" t="s">
        <v>14473</v>
      </c>
      <c r="AX14" s="2" t="s">
        <v>13287</v>
      </c>
      <c r="AY14" s="2" t="s">
        <v>13061</v>
      </c>
      <c r="AZ14" s="2" t="s">
        <v>13297</v>
      </c>
      <c r="BA14" s="2" t="s">
        <v>13807</v>
      </c>
    </row>
    <row r="15" spans="1:53" x14ac:dyDescent="0.25">
      <c r="A15" s="2" t="s">
        <v>13537</v>
      </c>
      <c r="B15" s="2" t="s">
        <v>12961</v>
      </c>
      <c r="C15" s="2" t="s">
        <v>12996</v>
      </c>
      <c r="D15" s="2" t="s">
        <v>14509</v>
      </c>
      <c r="E15" s="2" t="s">
        <v>13436</v>
      </c>
      <c r="F15" s="2" t="s">
        <v>13044</v>
      </c>
      <c r="J15" s="2" t="s">
        <v>13106</v>
      </c>
      <c r="K15" s="2" t="s">
        <v>12814</v>
      </c>
      <c r="M15" s="2" t="s">
        <v>12879</v>
      </c>
      <c r="N15" s="2" t="s">
        <v>12870</v>
      </c>
      <c r="O15" s="2" t="s">
        <v>12970</v>
      </c>
      <c r="P15" s="2" t="s">
        <v>13070</v>
      </c>
      <c r="Q15" s="2" t="s">
        <v>12961</v>
      </c>
      <c r="R15" s="2" t="s">
        <v>12802</v>
      </c>
      <c r="S15" s="2" t="s">
        <v>12953</v>
      </c>
      <c r="T15" s="2" t="s">
        <v>14491</v>
      </c>
      <c r="U15" s="2" t="s">
        <v>13410</v>
      </c>
      <c r="V15" s="2" t="s">
        <v>14403</v>
      </c>
      <c r="W15" s="2" t="s">
        <v>12887</v>
      </c>
      <c r="X15" s="2" t="s">
        <v>12961</v>
      </c>
      <c r="Y15" s="2" t="s">
        <v>12855</v>
      </c>
      <c r="Z15" s="2" t="s">
        <v>12972</v>
      </c>
      <c r="AA15" s="2" t="s">
        <v>13193</v>
      </c>
      <c r="AB15" s="2" t="s">
        <v>12851</v>
      </c>
      <c r="AC15" s="2" t="s">
        <v>13144</v>
      </c>
      <c r="AD15" s="2" t="s">
        <v>12901</v>
      </c>
      <c r="AF15" s="2" t="s">
        <v>13782</v>
      </c>
      <c r="AG15" s="2" t="s">
        <v>13587</v>
      </c>
      <c r="AH15" s="2" t="s">
        <v>13942</v>
      </c>
      <c r="AI15" s="2" t="s">
        <v>13131</v>
      </c>
      <c r="AJ15" s="2" t="s">
        <v>12970</v>
      </c>
      <c r="AK15" s="2" t="s">
        <v>12968</v>
      </c>
      <c r="AL15" s="2" t="s">
        <v>13398</v>
      </c>
      <c r="AM15" s="2" t="s">
        <v>12903</v>
      </c>
      <c r="AN15" s="2" t="s">
        <v>12865</v>
      </c>
      <c r="AP15" s="2" t="s">
        <v>12956</v>
      </c>
      <c r="AQ15" s="2" t="s">
        <v>12980</v>
      </c>
      <c r="AR15" s="2" t="s">
        <v>12961</v>
      </c>
      <c r="AS15" s="2" t="s">
        <v>12734</v>
      </c>
      <c r="AT15" s="2" t="s">
        <v>13742</v>
      </c>
      <c r="AU15" s="2" t="s">
        <v>12808</v>
      </c>
      <c r="AW15" s="2" t="s">
        <v>14474</v>
      </c>
      <c r="AX15" s="2" t="s">
        <v>13292</v>
      </c>
      <c r="AY15" s="2" t="s">
        <v>13109</v>
      </c>
      <c r="AZ15" s="2" t="s">
        <v>13333</v>
      </c>
      <c r="BA15" s="2" t="s">
        <v>13832</v>
      </c>
    </row>
    <row r="16" spans="1:53" x14ac:dyDescent="0.25">
      <c r="A16" s="2" t="s">
        <v>13555</v>
      </c>
      <c r="B16" s="2" t="s">
        <v>12966</v>
      </c>
      <c r="C16" s="2" t="s">
        <v>13009</v>
      </c>
      <c r="D16" s="2" t="s">
        <v>14520</v>
      </c>
      <c r="E16" s="2" t="s">
        <v>13508</v>
      </c>
      <c r="F16" s="2" t="s">
        <v>13053</v>
      </c>
      <c r="J16" s="2" t="s">
        <v>13132</v>
      </c>
      <c r="K16" s="2" t="s">
        <v>12821</v>
      </c>
      <c r="M16" s="2" t="s">
        <v>12887</v>
      </c>
      <c r="N16" s="2" t="s">
        <v>12874</v>
      </c>
      <c r="O16" s="2" t="s">
        <v>12987</v>
      </c>
      <c r="P16" s="2" t="s">
        <v>13077</v>
      </c>
      <c r="Q16" s="2" t="s">
        <v>12971</v>
      </c>
      <c r="R16" s="2" t="s">
        <v>12828</v>
      </c>
      <c r="S16" s="2" t="s">
        <v>13004</v>
      </c>
      <c r="U16" s="2" t="s">
        <v>13505</v>
      </c>
      <c r="V16" s="2" t="s">
        <v>14423</v>
      </c>
      <c r="W16" s="2" t="s">
        <v>12913</v>
      </c>
      <c r="X16" s="2" t="s">
        <v>12965</v>
      </c>
      <c r="Y16" s="2" t="s">
        <v>12861</v>
      </c>
      <c r="Z16" s="2" t="s">
        <v>13015</v>
      </c>
      <c r="AA16" s="2" t="s">
        <v>13199</v>
      </c>
      <c r="AB16" s="2" t="s">
        <v>12861</v>
      </c>
      <c r="AC16" s="2" t="s">
        <v>13165</v>
      </c>
      <c r="AD16" s="2" t="s">
        <v>12917</v>
      </c>
      <c r="AF16" s="2" t="s">
        <v>13856</v>
      </c>
      <c r="AG16" s="2" t="s">
        <v>13609</v>
      </c>
      <c r="AH16" s="2" t="s">
        <v>14253</v>
      </c>
      <c r="AI16" s="2" t="s">
        <v>13168</v>
      </c>
      <c r="AJ16" s="2" t="s">
        <v>12997</v>
      </c>
      <c r="AK16" s="2" t="s">
        <v>12973</v>
      </c>
      <c r="AL16" s="2" t="s">
        <v>13455</v>
      </c>
      <c r="AM16" s="2" t="s">
        <v>12932</v>
      </c>
      <c r="AN16" s="2" t="s">
        <v>12869</v>
      </c>
      <c r="AP16" s="2" t="s">
        <v>12989</v>
      </c>
      <c r="AQ16" s="2" t="s">
        <v>13017</v>
      </c>
      <c r="AR16" s="2" t="s">
        <v>12978</v>
      </c>
      <c r="AS16" s="2" t="s">
        <v>12753</v>
      </c>
      <c r="AT16" s="2" t="s">
        <v>13779</v>
      </c>
      <c r="AU16" s="2" t="s">
        <v>12820</v>
      </c>
      <c r="AX16" s="2" t="s">
        <v>13448</v>
      </c>
      <c r="AY16" s="2" t="s">
        <v>13115</v>
      </c>
      <c r="AZ16" s="2" t="s">
        <v>13336</v>
      </c>
      <c r="BA16" s="2" t="s">
        <v>13913</v>
      </c>
    </row>
    <row r="17" spans="1:53" x14ac:dyDescent="0.25">
      <c r="A17" s="2" t="s">
        <v>13680</v>
      </c>
      <c r="B17" s="2" t="s">
        <v>12981</v>
      </c>
      <c r="C17" s="2" t="s">
        <v>13031</v>
      </c>
      <c r="E17" s="2" t="s">
        <v>13524</v>
      </c>
      <c r="F17" s="2" t="s">
        <v>13086</v>
      </c>
      <c r="J17" s="2" t="s">
        <v>13169</v>
      </c>
      <c r="K17" s="2" t="s">
        <v>12829</v>
      </c>
      <c r="M17" s="2" t="s">
        <v>12901</v>
      </c>
      <c r="N17" s="2" t="s">
        <v>12888</v>
      </c>
      <c r="O17" s="2" t="s">
        <v>13010</v>
      </c>
      <c r="P17" s="2" t="s">
        <v>13081</v>
      </c>
      <c r="Q17" s="2" t="s">
        <v>12982</v>
      </c>
      <c r="R17" s="2" t="s">
        <v>12840</v>
      </c>
      <c r="S17" s="2" t="s">
        <v>13078</v>
      </c>
      <c r="U17" s="2" t="s">
        <v>13771</v>
      </c>
      <c r="V17" s="2" t="s">
        <v>14516</v>
      </c>
      <c r="W17" s="2" t="s">
        <v>12924</v>
      </c>
      <c r="X17" s="2" t="s">
        <v>13010</v>
      </c>
      <c r="Y17" s="2" t="s">
        <v>12871</v>
      </c>
      <c r="Z17" s="2" t="s">
        <v>13026</v>
      </c>
      <c r="AA17" s="2" t="s">
        <v>13230</v>
      </c>
      <c r="AB17" s="2" t="s">
        <v>12883</v>
      </c>
      <c r="AC17" s="2" t="s">
        <v>13212</v>
      </c>
      <c r="AD17" s="2" t="s">
        <v>12929</v>
      </c>
      <c r="AF17" s="2" t="s">
        <v>13919</v>
      </c>
      <c r="AG17" s="2" t="s">
        <v>13622</v>
      </c>
      <c r="AH17" s="2" t="s">
        <v>14425</v>
      </c>
      <c r="AI17" s="2" t="s">
        <v>13171</v>
      </c>
      <c r="AJ17" s="2" t="s">
        <v>13020</v>
      </c>
      <c r="AK17" s="2" t="s">
        <v>13001</v>
      </c>
      <c r="AL17" s="2" t="s">
        <v>13462</v>
      </c>
      <c r="AM17" s="2" t="s">
        <v>12957</v>
      </c>
      <c r="AN17" s="2" t="s">
        <v>12877</v>
      </c>
      <c r="AP17" s="2" t="s">
        <v>13066</v>
      </c>
      <c r="AQ17" s="2" t="s">
        <v>13053</v>
      </c>
      <c r="AR17" s="2" t="s">
        <v>12981</v>
      </c>
      <c r="AS17" s="2" t="s">
        <v>12765</v>
      </c>
      <c r="AT17" s="2" t="s">
        <v>13967</v>
      </c>
      <c r="AU17" s="2" t="s">
        <v>12822</v>
      </c>
      <c r="AX17" s="2" t="s">
        <v>13462</v>
      </c>
      <c r="AY17" s="2" t="s">
        <v>13119</v>
      </c>
      <c r="AZ17" s="2" t="s">
        <v>13346</v>
      </c>
      <c r="BA17" s="2" t="s">
        <v>13970</v>
      </c>
    </row>
    <row r="18" spans="1:53" x14ac:dyDescent="0.25">
      <c r="A18" s="2" t="s">
        <v>13837</v>
      </c>
      <c r="B18" s="2" t="s">
        <v>12984</v>
      </c>
      <c r="C18" s="2" t="s">
        <v>13034</v>
      </c>
      <c r="E18" s="2" t="s">
        <v>13557</v>
      </c>
      <c r="F18" s="2" t="s">
        <v>13090</v>
      </c>
      <c r="J18" s="2" t="s">
        <v>13198</v>
      </c>
      <c r="K18" s="2" t="s">
        <v>12833</v>
      </c>
      <c r="M18" s="2" t="s">
        <v>12904</v>
      </c>
      <c r="N18" s="2" t="s">
        <v>12958</v>
      </c>
      <c r="O18" s="2" t="s">
        <v>13034</v>
      </c>
      <c r="P18" s="2" t="s">
        <v>13082</v>
      </c>
      <c r="Q18" s="2" t="s">
        <v>13001</v>
      </c>
      <c r="R18" s="2" t="s">
        <v>12851</v>
      </c>
      <c r="S18" s="2" t="s">
        <v>13134</v>
      </c>
      <c r="U18" s="2" t="s">
        <v>14006</v>
      </c>
      <c r="W18" s="2" t="s">
        <v>12939</v>
      </c>
      <c r="X18" s="2" t="s">
        <v>13024</v>
      </c>
      <c r="Y18" s="2" t="s">
        <v>12879</v>
      </c>
      <c r="Z18" s="2" t="s">
        <v>13078</v>
      </c>
      <c r="AA18" s="2" t="s">
        <v>13234</v>
      </c>
      <c r="AB18" s="2" t="s">
        <v>12890</v>
      </c>
      <c r="AC18" s="2" t="s">
        <v>13268</v>
      </c>
      <c r="AD18" s="2" t="s">
        <v>12934</v>
      </c>
      <c r="AF18" s="2" t="s">
        <v>14103</v>
      </c>
      <c r="AG18" s="2" t="s">
        <v>13635</v>
      </c>
      <c r="AH18" s="2" t="s">
        <v>14451</v>
      </c>
      <c r="AI18" s="2" t="s">
        <v>13215</v>
      </c>
      <c r="AJ18" s="2" t="s">
        <v>13034</v>
      </c>
      <c r="AK18" s="2" t="s">
        <v>13023</v>
      </c>
      <c r="AL18" s="2" t="s">
        <v>13477</v>
      </c>
      <c r="AM18" s="2" t="s">
        <v>12964</v>
      </c>
      <c r="AN18" s="2" t="s">
        <v>12892</v>
      </c>
      <c r="AP18" s="2" t="s">
        <v>13102</v>
      </c>
      <c r="AQ18" s="2" t="s">
        <v>13072</v>
      </c>
      <c r="AR18" s="2" t="s">
        <v>13039</v>
      </c>
      <c r="AS18" s="2" t="s">
        <v>12779</v>
      </c>
      <c r="AT18" s="2" t="s">
        <v>14050</v>
      </c>
      <c r="AU18" s="2" t="s">
        <v>12823</v>
      </c>
      <c r="AX18" s="2" t="s">
        <v>13521</v>
      </c>
      <c r="AY18" s="2" t="s">
        <v>13128</v>
      </c>
      <c r="AZ18" s="2" t="s">
        <v>13354</v>
      </c>
      <c r="BA18" s="2" t="s">
        <v>14178</v>
      </c>
    </row>
    <row r="19" spans="1:53" x14ac:dyDescent="0.25">
      <c r="A19" s="2" t="s">
        <v>13841</v>
      </c>
      <c r="B19" s="2" t="s">
        <v>13005</v>
      </c>
      <c r="C19" s="2" t="s">
        <v>13038</v>
      </c>
      <c r="E19" s="2" t="s">
        <v>13577</v>
      </c>
      <c r="F19" s="2" t="s">
        <v>13110</v>
      </c>
      <c r="J19" s="2" t="s">
        <v>13215</v>
      </c>
      <c r="K19" s="2" t="s">
        <v>12842</v>
      </c>
      <c r="M19" s="2" t="s">
        <v>12928</v>
      </c>
      <c r="N19" s="2" t="s">
        <v>12965</v>
      </c>
      <c r="O19" s="2" t="s">
        <v>13049</v>
      </c>
      <c r="P19" s="2" t="s">
        <v>3837</v>
      </c>
      <c r="Q19" s="2" t="s">
        <v>13028</v>
      </c>
      <c r="R19" s="2" t="s">
        <v>12856</v>
      </c>
      <c r="S19" s="2" t="s">
        <v>13137</v>
      </c>
      <c r="U19" s="2" t="s">
        <v>14016</v>
      </c>
      <c r="W19" s="2" t="s">
        <v>12955</v>
      </c>
      <c r="X19" s="2" t="s">
        <v>13043</v>
      </c>
      <c r="Y19" s="2" t="s">
        <v>12882</v>
      </c>
      <c r="Z19" s="2" t="s">
        <v>13209</v>
      </c>
      <c r="AA19" s="2" t="s">
        <v>13259</v>
      </c>
      <c r="AB19" s="2" t="s">
        <v>12893</v>
      </c>
      <c r="AC19" s="2" t="s">
        <v>13282</v>
      </c>
      <c r="AD19" s="2" t="s">
        <v>12961</v>
      </c>
      <c r="AF19" s="2" t="s">
        <v>14199</v>
      </c>
      <c r="AG19" s="2" t="s">
        <v>13713</v>
      </c>
      <c r="AI19" s="2" t="s">
        <v>13224</v>
      </c>
      <c r="AJ19" s="2" t="s">
        <v>13054</v>
      </c>
      <c r="AK19" s="2" t="s">
        <v>13030</v>
      </c>
      <c r="AL19" s="2" t="s">
        <v>13532</v>
      </c>
      <c r="AM19" s="2" t="s">
        <v>12970</v>
      </c>
      <c r="AN19" s="2" t="s">
        <v>12898</v>
      </c>
      <c r="AP19" s="2" t="s">
        <v>13117</v>
      </c>
      <c r="AQ19" s="2" t="s">
        <v>13075</v>
      </c>
      <c r="AR19" s="2" t="s">
        <v>13049</v>
      </c>
      <c r="AS19" s="2" t="s">
        <v>12780</v>
      </c>
      <c r="AT19" s="2" t="s">
        <v>14106</v>
      </c>
      <c r="AU19" s="2" t="s">
        <v>12825</v>
      </c>
      <c r="AX19" s="2" t="s">
        <v>13529</v>
      </c>
      <c r="AY19" s="2" t="s">
        <v>13141</v>
      </c>
      <c r="AZ19" s="2" t="s">
        <v>13455</v>
      </c>
      <c r="BA19" s="2" t="s">
        <v>14257</v>
      </c>
    </row>
    <row r="20" spans="1:53" x14ac:dyDescent="0.25">
      <c r="A20" s="2" t="s">
        <v>13844</v>
      </c>
      <c r="B20" s="2" t="s">
        <v>13014</v>
      </c>
      <c r="C20" s="2" t="s">
        <v>13042</v>
      </c>
      <c r="E20" s="2" t="s">
        <v>13623</v>
      </c>
      <c r="F20" s="2" t="s">
        <v>13119</v>
      </c>
      <c r="J20" s="2" t="s">
        <v>13226</v>
      </c>
      <c r="K20" s="2" t="s">
        <v>12853</v>
      </c>
      <c r="M20" s="2" t="s">
        <v>12935</v>
      </c>
      <c r="N20" s="2" t="s">
        <v>13053</v>
      </c>
      <c r="O20" s="2" t="s">
        <v>13077</v>
      </c>
      <c r="P20" s="2" t="s">
        <v>13122</v>
      </c>
      <c r="Q20" s="2" t="s">
        <v>13034</v>
      </c>
      <c r="R20" s="2" t="s">
        <v>12864</v>
      </c>
      <c r="S20" s="2" t="s">
        <v>13138</v>
      </c>
      <c r="U20" s="2" t="s">
        <v>14199</v>
      </c>
      <c r="W20" s="2" t="s">
        <v>12970</v>
      </c>
      <c r="X20" s="2" t="s">
        <v>13057</v>
      </c>
      <c r="Y20" s="2" t="s">
        <v>12887</v>
      </c>
      <c r="Z20" s="2" t="s">
        <v>13215</v>
      </c>
      <c r="AA20" s="2" t="s">
        <v>13268</v>
      </c>
      <c r="AB20" s="2" t="s">
        <v>12918</v>
      </c>
      <c r="AC20" s="2" t="s">
        <v>13287</v>
      </c>
      <c r="AD20" s="2" t="s">
        <v>12988</v>
      </c>
      <c r="AF20" s="2" t="s">
        <v>14269</v>
      </c>
      <c r="AG20" s="2" t="s">
        <v>13777</v>
      </c>
      <c r="AI20" s="2" t="s">
        <v>13246</v>
      </c>
      <c r="AJ20" s="2" t="s">
        <v>13065</v>
      </c>
      <c r="AK20" s="2" t="s">
        <v>13035</v>
      </c>
      <c r="AL20" s="2" t="s">
        <v>13557</v>
      </c>
      <c r="AM20" s="2" t="s">
        <v>12996</v>
      </c>
      <c r="AN20" s="2" t="s">
        <v>12902</v>
      </c>
      <c r="AP20" s="2" t="s">
        <v>13147</v>
      </c>
      <c r="AQ20" s="2" t="s">
        <v>13094</v>
      </c>
      <c r="AR20" s="2" t="s">
        <v>13068</v>
      </c>
      <c r="AS20" s="2" t="s">
        <v>12787</v>
      </c>
      <c r="AT20" s="2" t="s">
        <v>14117</v>
      </c>
      <c r="AU20" s="2" t="s">
        <v>12864</v>
      </c>
      <c r="AX20" s="2" t="s">
        <v>13530</v>
      </c>
      <c r="AY20" s="2" t="s">
        <v>13201</v>
      </c>
      <c r="AZ20" s="2" t="s">
        <v>13462</v>
      </c>
      <c r="BA20" s="2" t="s">
        <v>14275</v>
      </c>
    </row>
    <row r="21" spans="1:53" x14ac:dyDescent="0.25">
      <c r="A21" s="2" t="s">
        <v>13944</v>
      </c>
      <c r="B21" s="2" t="s">
        <v>13026</v>
      </c>
      <c r="C21" s="2" t="s">
        <v>13060</v>
      </c>
      <c r="E21" s="2" t="s">
        <v>13623</v>
      </c>
      <c r="F21" s="2" t="s">
        <v>13135</v>
      </c>
      <c r="J21" s="2" t="s">
        <v>13253</v>
      </c>
      <c r="K21" s="2" t="s">
        <v>12861</v>
      </c>
      <c r="M21" s="2" t="s">
        <v>12959</v>
      </c>
      <c r="N21" s="2" t="s">
        <v>13161</v>
      </c>
      <c r="O21" s="2" t="s">
        <v>13079</v>
      </c>
      <c r="P21" s="2" t="s">
        <v>13156</v>
      </c>
      <c r="Q21" s="2" t="s">
        <v>13082</v>
      </c>
      <c r="R21" s="2" t="s">
        <v>12875</v>
      </c>
      <c r="S21" s="2" t="s">
        <v>13175</v>
      </c>
      <c r="U21" s="2" t="s">
        <v>14228</v>
      </c>
      <c r="W21" s="2" t="s">
        <v>13034</v>
      </c>
      <c r="X21" s="2" t="s">
        <v>13109</v>
      </c>
      <c r="Y21" s="2" t="s">
        <v>12901</v>
      </c>
      <c r="Z21" s="2" t="s">
        <v>13249</v>
      </c>
      <c r="AA21" s="2" t="s">
        <v>13286</v>
      </c>
      <c r="AB21" s="2" t="s">
        <v>12928</v>
      </c>
      <c r="AC21" s="2" t="s">
        <v>13308</v>
      </c>
      <c r="AD21" s="2" t="s">
        <v>13050</v>
      </c>
      <c r="AF21" s="2" t="s">
        <v>14362</v>
      </c>
      <c r="AG21" s="2" t="s">
        <v>13891</v>
      </c>
      <c r="AI21" s="2" t="s">
        <v>13298</v>
      </c>
      <c r="AJ21" s="2" t="s">
        <v>13084</v>
      </c>
      <c r="AK21" s="2" t="s">
        <v>13053</v>
      </c>
      <c r="AL21" s="2" t="s">
        <v>13564</v>
      </c>
      <c r="AM21" s="2" t="s">
        <v>13034</v>
      </c>
      <c r="AN21" s="2" t="s">
        <v>12947</v>
      </c>
      <c r="AP21" s="2" t="s">
        <v>13180</v>
      </c>
      <c r="AQ21" s="2" t="s">
        <v>13095</v>
      </c>
      <c r="AR21" s="2" t="s">
        <v>13077</v>
      </c>
      <c r="AS21" s="2" t="s">
        <v>12799</v>
      </c>
      <c r="AT21" s="2" t="s">
        <v>14131</v>
      </c>
      <c r="AU21" s="2" t="s">
        <v>12878</v>
      </c>
      <c r="AX21" s="2" t="s">
        <v>13534</v>
      </c>
      <c r="AY21" s="2" t="s">
        <v>13206</v>
      </c>
      <c r="AZ21" s="2" t="s">
        <v>13488</v>
      </c>
      <c r="BA21" s="2" t="s">
        <v>14300</v>
      </c>
    </row>
    <row r="22" spans="1:53" x14ac:dyDescent="0.25">
      <c r="A22" s="2" t="s">
        <v>13995</v>
      </c>
      <c r="B22" s="2" t="s">
        <v>13036</v>
      </c>
      <c r="C22" s="2" t="s">
        <v>13093</v>
      </c>
      <c r="E22" s="2" t="s">
        <v>13648</v>
      </c>
      <c r="F22" s="2" t="s">
        <v>13153</v>
      </c>
      <c r="J22" s="2" t="s">
        <v>13260</v>
      </c>
      <c r="K22" s="2" t="s">
        <v>12867</v>
      </c>
      <c r="M22" s="2" t="s">
        <v>12961</v>
      </c>
      <c r="N22" s="2" t="s">
        <v>13215</v>
      </c>
      <c r="O22" s="2" t="s">
        <v>13119</v>
      </c>
      <c r="P22" s="2" t="s">
        <v>13191</v>
      </c>
      <c r="Q22" s="2" t="s">
        <v>13099</v>
      </c>
      <c r="R22" s="2" t="s">
        <v>12879</v>
      </c>
      <c r="S22" s="2" t="s">
        <v>13215</v>
      </c>
      <c r="U22" s="2" t="s">
        <v>14279</v>
      </c>
      <c r="W22" s="2" t="s">
        <v>13086</v>
      </c>
      <c r="X22" s="2" t="s">
        <v>13119</v>
      </c>
      <c r="Y22" s="2" t="s">
        <v>12908</v>
      </c>
      <c r="Z22" s="2" t="s">
        <v>13298</v>
      </c>
      <c r="AA22" s="2" t="s">
        <v>13385</v>
      </c>
      <c r="AB22" s="2" t="s">
        <v>12944</v>
      </c>
      <c r="AC22" s="2" t="s">
        <v>13379</v>
      </c>
      <c r="AD22" s="2" t="s">
        <v>13053</v>
      </c>
      <c r="AF22" s="2" t="s">
        <v>14416</v>
      </c>
      <c r="AG22" s="2" t="s">
        <v>14014</v>
      </c>
      <c r="AI22" s="2" t="s">
        <v>13330</v>
      </c>
      <c r="AJ22" s="2" t="s">
        <v>3837</v>
      </c>
      <c r="AK22" s="2" t="s">
        <v>3837</v>
      </c>
      <c r="AL22" s="2" t="s">
        <v>13609</v>
      </c>
      <c r="AM22" s="2" t="s">
        <v>13049</v>
      </c>
      <c r="AN22" s="2" t="s">
        <v>12949</v>
      </c>
      <c r="AP22" s="2" t="s">
        <v>13201</v>
      </c>
      <c r="AQ22" s="2" t="s">
        <v>13119</v>
      </c>
      <c r="AR22" s="2" t="s">
        <v>13082</v>
      </c>
      <c r="AS22" s="2" t="s">
        <v>12800</v>
      </c>
      <c r="AT22" s="2" t="s">
        <v>14165</v>
      </c>
      <c r="AU22" s="2" t="s">
        <v>12879</v>
      </c>
      <c r="AX22" s="2" t="s">
        <v>13603</v>
      </c>
      <c r="AY22" s="2" t="s">
        <v>13208</v>
      </c>
      <c r="AZ22" s="2" t="s">
        <v>13603</v>
      </c>
      <c r="BA22" s="2" t="s">
        <v>14357</v>
      </c>
    </row>
    <row r="23" spans="1:53" x14ac:dyDescent="0.25">
      <c r="A23" s="2" t="s">
        <v>14188</v>
      </c>
      <c r="B23" s="2" t="s">
        <v>13047</v>
      </c>
      <c r="C23" s="2" t="s">
        <v>13120</v>
      </c>
      <c r="E23" s="2" t="s">
        <v>13668</v>
      </c>
      <c r="F23" s="2" t="s">
        <v>13154</v>
      </c>
      <c r="J23" s="2" t="s">
        <v>13318</v>
      </c>
      <c r="K23" s="2" t="s">
        <v>12879</v>
      </c>
      <c r="M23" s="2" t="s">
        <v>12962</v>
      </c>
      <c r="N23" s="2" t="s">
        <v>13220</v>
      </c>
      <c r="O23" s="2" t="s">
        <v>13121</v>
      </c>
      <c r="P23" s="2" t="s">
        <v>13203</v>
      </c>
      <c r="Q23" s="2" t="s">
        <v>13112</v>
      </c>
      <c r="R23" s="2" t="s">
        <v>12882</v>
      </c>
      <c r="S23" s="2" t="s">
        <v>13287</v>
      </c>
      <c r="U23" s="2" t="s">
        <v>14423</v>
      </c>
      <c r="W23" s="2" t="s">
        <v>13099</v>
      </c>
      <c r="X23" s="2" t="s">
        <v>13187</v>
      </c>
      <c r="Y23" s="2" t="s">
        <v>12945</v>
      </c>
      <c r="Z23" s="2" t="s">
        <v>13307</v>
      </c>
      <c r="AA23" s="2" t="s">
        <v>13462</v>
      </c>
      <c r="AB23" s="2" t="s">
        <v>12961</v>
      </c>
      <c r="AC23" s="2" t="s">
        <v>13515</v>
      </c>
      <c r="AD23" s="2" t="s">
        <v>13057</v>
      </c>
      <c r="AG23" s="2" t="s">
        <v>14058</v>
      </c>
      <c r="AI23" s="2" t="s">
        <v>13376</v>
      </c>
      <c r="AJ23" s="2" t="s">
        <v>13168</v>
      </c>
      <c r="AK23" s="2" t="s">
        <v>13095</v>
      </c>
      <c r="AL23" s="2" t="s">
        <v>13610</v>
      </c>
      <c r="AM23" s="2" t="s">
        <v>13067</v>
      </c>
      <c r="AN23" s="2" t="s">
        <v>12974</v>
      </c>
      <c r="AP23" s="2" t="s">
        <v>13250</v>
      </c>
      <c r="AQ23" s="2" t="s">
        <v>13149</v>
      </c>
      <c r="AR23" s="2" t="s">
        <v>13100</v>
      </c>
      <c r="AS23" s="2" t="s">
        <v>12805</v>
      </c>
      <c r="AT23" s="2" t="s">
        <v>14263</v>
      </c>
      <c r="AU23" s="2" t="s">
        <v>12909</v>
      </c>
      <c r="AX23" s="2" t="s">
        <v>13609</v>
      </c>
      <c r="AY23" s="2" t="s">
        <v>13287</v>
      </c>
      <c r="AZ23" s="2" t="s">
        <v>13609</v>
      </c>
      <c r="BA23" s="2" t="s">
        <v>14421</v>
      </c>
    </row>
    <row r="24" spans="1:53" x14ac:dyDescent="0.25">
      <c r="A24" s="2" t="s">
        <v>14190</v>
      </c>
      <c r="B24" s="2" t="s">
        <v>13058</v>
      </c>
      <c r="C24" s="2" t="s">
        <v>13189</v>
      </c>
      <c r="E24" s="2" t="s">
        <v>13671</v>
      </c>
      <c r="F24" s="2" t="s">
        <v>13220</v>
      </c>
      <c r="J24" s="2" t="s">
        <v>13330</v>
      </c>
      <c r="K24" s="2" t="s">
        <v>12894</v>
      </c>
      <c r="M24" s="2" t="s">
        <v>12970</v>
      </c>
      <c r="N24" s="2" t="s">
        <v>13245</v>
      </c>
      <c r="O24" s="2" t="s">
        <v>13145</v>
      </c>
      <c r="P24" s="2" t="s">
        <v>13213</v>
      </c>
      <c r="Q24" s="2" t="s">
        <v>13119</v>
      </c>
      <c r="R24" s="2" t="s">
        <v>12886</v>
      </c>
      <c r="S24" s="2" t="s">
        <v>13427</v>
      </c>
      <c r="U24" s="2" t="s">
        <v>14459</v>
      </c>
      <c r="W24" s="2" t="s">
        <v>13140</v>
      </c>
      <c r="X24" s="2" t="s">
        <v>13195</v>
      </c>
      <c r="Y24" s="2" t="s">
        <v>12958</v>
      </c>
      <c r="Z24" s="2" t="s">
        <v>13336</v>
      </c>
      <c r="AA24" s="2" t="s">
        <v>13480</v>
      </c>
      <c r="AB24" s="2" t="s">
        <v>12968</v>
      </c>
      <c r="AC24" s="2" t="s">
        <v>13543</v>
      </c>
      <c r="AD24" s="2" t="s">
        <v>13073</v>
      </c>
      <c r="AG24" s="2" t="s">
        <v>14082</v>
      </c>
      <c r="AI24" s="2" t="s">
        <v>13462</v>
      </c>
      <c r="AJ24" s="2" t="s">
        <v>13180</v>
      </c>
      <c r="AK24" s="2" t="s">
        <v>13159</v>
      </c>
      <c r="AL24" s="2" t="s">
        <v>13656</v>
      </c>
      <c r="AM24" s="2" t="s">
        <v>3837</v>
      </c>
      <c r="AN24" s="2" t="s">
        <v>13002</v>
      </c>
      <c r="AP24" s="2" t="s">
        <v>13302</v>
      </c>
      <c r="AQ24" s="2" t="s">
        <v>13182</v>
      </c>
      <c r="AR24" s="2" t="s">
        <v>13133</v>
      </c>
      <c r="AS24" s="2" t="s">
        <v>12806</v>
      </c>
      <c r="AT24" s="2" t="s">
        <v>14322</v>
      </c>
      <c r="AU24" s="2" t="s">
        <v>12914</v>
      </c>
      <c r="AX24" s="2" t="s">
        <v>13677</v>
      </c>
      <c r="AY24" s="2" t="s">
        <v>13295</v>
      </c>
      <c r="AZ24" s="2" t="s">
        <v>13617</v>
      </c>
      <c r="BA24" s="2" t="s">
        <v>14444</v>
      </c>
    </row>
    <row r="25" spans="1:53" x14ac:dyDescent="0.25">
      <c r="A25" s="2" t="s">
        <v>14203</v>
      </c>
      <c r="B25" s="2" t="s">
        <v>13060</v>
      </c>
      <c r="C25" s="2" t="s">
        <v>13215</v>
      </c>
      <c r="E25" s="2" t="s">
        <v>13725</v>
      </c>
      <c r="F25" s="2" t="s">
        <v>13234</v>
      </c>
      <c r="J25" s="2" t="s">
        <v>13342</v>
      </c>
      <c r="K25" s="2" t="s">
        <v>12916</v>
      </c>
      <c r="M25" s="2" t="s">
        <v>13034</v>
      </c>
      <c r="N25" s="2" t="s">
        <v>13273</v>
      </c>
      <c r="O25" s="2" t="s">
        <v>13150</v>
      </c>
      <c r="P25" s="2" t="s">
        <v>13215</v>
      </c>
      <c r="Q25" s="2" t="s">
        <v>13150</v>
      </c>
      <c r="R25" s="2" t="s">
        <v>12945</v>
      </c>
      <c r="S25" s="2" t="s">
        <v>13428</v>
      </c>
      <c r="U25" s="2" t="s">
        <v>14491</v>
      </c>
      <c r="W25" s="2" t="s">
        <v>13164</v>
      </c>
      <c r="X25" s="2" t="s">
        <v>13218</v>
      </c>
      <c r="Y25" s="2" t="s">
        <v>12961</v>
      </c>
      <c r="Z25" s="2" t="s">
        <v>13354</v>
      </c>
      <c r="AA25" s="2" t="s">
        <v>13557</v>
      </c>
      <c r="AB25" s="2" t="s">
        <v>12998</v>
      </c>
      <c r="AC25" s="2" t="s">
        <v>13617</v>
      </c>
      <c r="AD25" s="2" t="s">
        <v>13074</v>
      </c>
      <c r="AG25" s="2" t="s">
        <v>14117</v>
      </c>
      <c r="AI25" s="2" t="s">
        <v>13524</v>
      </c>
      <c r="AJ25" s="2" t="s">
        <v>13191</v>
      </c>
      <c r="AK25" s="2" t="s">
        <v>13234</v>
      </c>
      <c r="AL25" s="2" t="s">
        <v>13670</v>
      </c>
      <c r="AM25" s="2" t="s">
        <v>13155</v>
      </c>
      <c r="AN25" s="2" t="s">
        <v>13016</v>
      </c>
      <c r="AP25" s="2" t="s">
        <v>13303</v>
      </c>
      <c r="AQ25" s="2" t="s">
        <v>13188</v>
      </c>
      <c r="AR25" s="2" t="s">
        <v>13191</v>
      </c>
      <c r="AS25" s="2" t="s">
        <v>12814</v>
      </c>
      <c r="AT25" s="2" t="s">
        <v>14358</v>
      </c>
      <c r="AU25" s="2" t="s">
        <v>12915</v>
      </c>
      <c r="AX25" s="2" t="s">
        <v>13867</v>
      </c>
      <c r="AY25" s="2" t="s">
        <v>13296</v>
      </c>
      <c r="AZ25" s="2" t="s">
        <v>13670</v>
      </c>
    </row>
    <row r="26" spans="1:53" x14ac:dyDescent="0.25">
      <c r="A26" s="2" t="s">
        <v>14370</v>
      </c>
      <c r="B26" s="2" t="s">
        <v>13077</v>
      </c>
      <c r="C26" s="2" t="s">
        <v>13224</v>
      </c>
      <c r="E26" s="2" t="s">
        <v>13729</v>
      </c>
      <c r="F26" s="2" t="s">
        <v>13258</v>
      </c>
      <c r="J26" s="2" t="s">
        <v>13372</v>
      </c>
      <c r="K26" s="2" t="s">
        <v>12918</v>
      </c>
      <c r="M26" s="2" t="s">
        <v>13060</v>
      </c>
      <c r="N26" s="2" t="s">
        <v>13430</v>
      </c>
      <c r="O26" s="2" t="s">
        <v>13151</v>
      </c>
      <c r="P26" s="2" t="s">
        <v>13224</v>
      </c>
      <c r="Q26" s="2" t="s">
        <v>13155</v>
      </c>
      <c r="R26" s="2" t="s">
        <v>12958</v>
      </c>
      <c r="S26" s="2" t="s">
        <v>13455</v>
      </c>
      <c r="W26" s="2" t="s">
        <v>13246</v>
      </c>
      <c r="X26" s="2" t="s">
        <v>13272</v>
      </c>
      <c r="Y26" s="2" t="s">
        <v>12970</v>
      </c>
      <c r="Z26" s="2" t="s">
        <v>13388</v>
      </c>
      <c r="AA26" s="2" t="s">
        <v>13602</v>
      </c>
      <c r="AB26" s="2" t="s">
        <v>13033</v>
      </c>
      <c r="AC26" s="2" t="s">
        <v>13710</v>
      </c>
      <c r="AD26" s="2" t="s">
        <v>13094</v>
      </c>
      <c r="AG26" s="2" t="s">
        <v>14121</v>
      </c>
      <c r="AI26" s="2" t="s">
        <v>13603</v>
      </c>
      <c r="AJ26" s="2" t="s">
        <v>13215</v>
      </c>
      <c r="AK26" s="2" t="s">
        <v>13238</v>
      </c>
      <c r="AL26" s="2" t="s">
        <v>13784</v>
      </c>
      <c r="AM26" s="2" t="s">
        <v>13168</v>
      </c>
      <c r="AN26" s="2" t="s">
        <v>13046</v>
      </c>
      <c r="AP26" s="2" t="s">
        <v>13335</v>
      </c>
      <c r="AQ26" s="2" t="s">
        <v>13287</v>
      </c>
      <c r="AR26" s="2" t="s">
        <v>13192</v>
      </c>
      <c r="AS26" s="2" t="s">
        <v>12818</v>
      </c>
      <c r="AT26" s="2" t="s">
        <v>14366</v>
      </c>
      <c r="AU26" s="2" t="s">
        <v>12930</v>
      </c>
      <c r="AX26" s="2" t="s">
        <v>13906</v>
      </c>
      <c r="AY26" s="2" t="s">
        <v>13439</v>
      </c>
      <c r="AZ26" s="2" t="s">
        <v>13674</v>
      </c>
    </row>
    <row r="27" spans="1:53" x14ac:dyDescent="0.25">
      <c r="A27" s="2" t="s">
        <v>14397</v>
      </c>
      <c r="B27" s="2" t="s">
        <v>13161</v>
      </c>
      <c r="C27" s="2" t="s">
        <v>13235</v>
      </c>
      <c r="E27" s="2" t="s">
        <v>13758</v>
      </c>
      <c r="F27" s="2" t="s">
        <v>13285</v>
      </c>
      <c r="J27" s="2" t="s">
        <v>13377</v>
      </c>
      <c r="K27" s="2" t="s">
        <v>12919</v>
      </c>
      <c r="M27" s="2" t="s">
        <v>13071</v>
      </c>
      <c r="N27" s="2" t="s">
        <v>13462</v>
      </c>
      <c r="O27" s="2" t="s">
        <v>13191</v>
      </c>
      <c r="P27" s="2" t="s">
        <v>13251</v>
      </c>
      <c r="Q27" s="2" t="s">
        <v>13159</v>
      </c>
      <c r="R27" s="2" t="s">
        <v>12961</v>
      </c>
      <c r="S27" s="2" t="s">
        <v>13462</v>
      </c>
      <c r="W27" s="2" t="s">
        <v>13261</v>
      </c>
      <c r="X27" s="2" t="s">
        <v>13287</v>
      </c>
      <c r="Y27" s="2" t="s">
        <v>12985</v>
      </c>
      <c r="Z27" s="2" t="s">
        <v>13395</v>
      </c>
      <c r="AA27" s="2" t="s">
        <v>13606</v>
      </c>
      <c r="AB27" s="2" t="s">
        <v>13049</v>
      </c>
      <c r="AC27" s="2" t="s">
        <v>13711</v>
      </c>
      <c r="AD27" s="2" t="s">
        <v>13107</v>
      </c>
      <c r="AG27" s="2" t="s">
        <v>14127</v>
      </c>
      <c r="AI27" s="2" t="s">
        <v>13615</v>
      </c>
      <c r="AJ27" s="2" t="s">
        <v>13224</v>
      </c>
      <c r="AK27" s="2" t="s">
        <v>13278</v>
      </c>
      <c r="AL27" s="2" t="s">
        <v>13791</v>
      </c>
      <c r="AM27" s="2" t="s">
        <v>13191</v>
      </c>
      <c r="AN27" s="2" t="s">
        <v>13116</v>
      </c>
      <c r="AP27" s="2" t="s">
        <v>13405</v>
      </c>
      <c r="AQ27" s="2" t="s">
        <v>13306</v>
      </c>
      <c r="AR27" s="2" t="s">
        <v>13215</v>
      </c>
      <c r="AS27" s="2" t="s">
        <v>12835</v>
      </c>
      <c r="AT27" s="2" t="s">
        <v>14418</v>
      </c>
      <c r="AU27" s="2" t="s">
        <v>12933</v>
      </c>
      <c r="AX27" s="2" t="s">
        <v>13931</v>
      </c>
      <c r="AY27" s="2" t="s">
        <v>13442</v>
      </c>
      <c r="AZ27" s="2" t="s">
        <v>13677</v>
      </c>
    </row>
    <row r="28" spans="1:53" x14ac:dyDescent="0.25">
      <c r="A28" s="2" t="s">
        <v>14493</v>
      </c>
      <c r="B28" s="2" t="s">
        <v>13169</v>
      </c>
      <c r="C28" s="2" t="s">
        <v>13287</v>
      </c>
      <c r="E28" s="2" t="s">
        <v>13763</v>
      </c>
      <c r="F28" s="2" t="s">
        <v>13319</v>
      </c>
      <c r="J28" s="2" t="s">
        <v>13384</v>
      </c>
      <c r="K28" s="2" t="s">
        <v>12920</v>
      </c>
      <c r="M28" s="2" t="s">
        <v>13082</v>
      </c>
      <c r="N28" s="2" t="s">
        <v>13467</v>
      </c>
      <c r="O28" s="2" t="s">
        <v>13207</v>
      </c>
      <c r="P28" s="2" t="s">
        <v>13287</v>
      </c>
      <c r="Q28" s="2" t="s">
        <v>13160</v>
      </c>
      <c r="R28" s="2" t="s">
        <v>12970</v>
      </c>
      <c r="S28" s="2" t="s">
        <v>13463</v>
      </c>
      <c r="W28" s="2" t="s">
        <v>13267</v>
      </c>
      <c r="X28" s="2" t="s">
        <v>13373</v>
      </c>
      <c r="Y28" s="2" t="s">
        <v>13012</v>
      </c>
      <c r="Z28" s="2" t="s">
        <v>13419</v>
      </c>
      <c r="AA28" s="2" t="s">
        <v>13609</v>
      </c>
      <c r="AB28" s="2" t="s">
        <v>13051</v>
      </c>
      <c r="AC28" s="2" t="s">
        <v>13712</v>
      </c>
      <c r="AD28" s="2" t="s">
        <v>13109</v>
      </c>
      <c r="AG28" s="2" t="s">
        <v>14135</v>
      </c>
      <c r="AI28" s="2" t="s">
        <v>13649</v>
      </c>
      <c r="AJ28" s="2" t="s">
        <v>13231</v>
      </c>
      <c r="AK28" s="2" t="s">
        <v>13287</v>
      </c>
      <c r="AL28" s="2" t="s">
        <v>13977</v>
      </c>
      <c r="AM28" s="2" t="s">
        <v>13208</v>
      </c>
      <c r="AN28" s="2" t="s">
        <v>13181</v>
      </c>
      <c r="AP28" s="2" t="s">
        <v>13457</v>
      </c>
      <c r="AQ28" s="2" t="s">
        <v>13323</v>
      </c>
      <c r="AR28" s="2" t="s">
        <v>13251</v>
      </c>
      <c r="AS28" s="2" t="s">
        <v>12837</v>
      </c>
      <c r="AT28" s="2" t="s">
        <v>14423</v>
      </c>
      <c r="AU28" s="2" t="s">
        <v>12959</v>
      </c>
      <c r="AX28" s="2" t="s">
        <v>13955</v>
      </c>
      <c r="AY28" s="2" t="s">
        <v>13455</v>
      </c>
      <c r="AZ28" s="2" t="s">
        <v>13694</v>
      </c>
    </row>
    <row r="29" spans="1:53" x14ac:dyDescent="0.25">
      <c r="A29" s="2" t="s">
        <v>14502</v>
      </c>
      <c r="B29" s="2" t="s">
        <v>13173</v>
      </c>
      <c r="C29" s="2" t="s">
        <v>13298</v>
      </c>
      <c r="E29" s="2" t="s">
        <v>13769</v>
      </c>
      <c r="F29" s="2" t="s">
        <v>13389</v>
      </c>
      <c r="J29" s="2" t="s">
        <v>13386</v>
      </c>
      <c r="K29" s="2" t="s">
        <v>12928</v>
      </c>
      <c r="M29" s="2" t="s">
        <v>3837</v>
      </c>
      <c r="N29" s="2" t="s">
        <v>13539</v>
      </c>
      <c r="O29" s="2" t="s">
        <v>13215</v>
      </c>
      <c r="P29" s="2" t="s">
        <v>13298</v>
      </c>
      <c r="Q29" s="2" t="s">
        <v>13196</v>
      </c>
      <c r="R29" s="2" t="s">
        <v>13038</v>
      </c>
      <c r="S29" s="2" t="s">
        <v>13551</v>
      </c>
      <c r="W29" s="2" t="s">
        <v>13284</v>
      </c>
      <c r="X29" s="2" t="s">
        <v>13409</v>
      </c>
      <c r="Y29" s="2" t="s">
        <v>13034</v>
      </c>
      <c r="Z29" s="2" t="s">
        <v>13450</v>
      </c>
      <c r="AA29" s="2" t="s">
        <v>13649</v>
      </c>
      <c r="AB29" s="2" t="s">
        <v>13064</v>
      </c>
      <c r="AC29" s="2" t="s">
        <v>13714</v>
      </c>
      <c r="AD29" s="2" t="s">
        <v>13119</v>
      </c>
      <c r="AG29" s="2" t="s">
        <v>14183</v>
      </c>
      <c r="AI29" s="2" t="s">
        <v>13766</v>
      </c>
      <c r="AJ29" s="2" t="s">
        <v>13244</v>
      </c>
      <c r="AK29" s="2" t="s">
        <v>13304</v>
      </c>
      <c r="AL29" s="2" t="s">
        <v>14179</v>
      </c>
      <c r="AM29" s="2" t="s">
        <v>13215</v>
      </c>
      <c r="AN29" s="2" t="s">
        <v>13202</v>
      </c>
      <c r="AP29" s="2" t="s">
        <v>13510</v>
      </c>
      <c r="AQ29" s="2" t="s">
        <v>13331</v>
      </c>
      <c r="AR29" s="2" t="s">
        <v>13254</v>
      </c>
      <c r="AS29" s="2" t="s">
        <v>12851</v>
      </c>
      <c r="AT29" s="2" t="s">
        <v>14432</v>
      </c>
      <c r="AU29" s="2" t="s">
        <v>12993</v>
      </c>
      <c r="AX29" s="2" t="s">
        <v>14117</v>
      </c>
      <c r="AY29" s="2" t="s">
        <v>13462</v>
      </c>
      <c r="AZ29" s="2" t="s">
        <v>13730</v>
      </c>
    </row>
    <row r="30" spans="1:53" x14ac:dyDescent="0.25">
      <c r="A30" s="2" t="s">
        <v>14519</v>
      </c>
      <c r="B30" s="2" t="s">
        <v>13191</v>
      </c>
      <c r="C30" s="2" t="s">
        <v>13369</v>
      </c>
      <c r="E30" s="2" t="s">
        <v>13802</v>
      </c>
      <c r="F30" s="2" t="s">
        <v>13415</v>
      </c>
      <c r="J30" s="2" t="s">
        <v>13395</v>
      </c>
      <c r="K30" s="2" t="s">
        <v>12959</v>
      </c>
      <c r="M30" s="2" t="s">
        <v>13091</v>
      </c>
      <c r="N30" s="2" t="s">
        <v>13578</v>
      </c>
      <c r="O30" s="2" t="s">
        <v>13224</v>
      </c>
      <c r="P30" s="2" t="s">
        <v>13330</v>
      </c>
      <c r="Q30" s="2" t="s">
        <v>13207</v>
      </c>
      <c r="R30" s="2" t="s">
        <v>13049</v>
      </c>
      <c r="S30" s="2" t="s">
        <v>13552</v>
      </c>
      <c r="W30" s="2" t="s">
        <v>13289</v>
      </c>
      <c r="X30" s="2" t="s">
        <v>13412</v>
      </c>
      <c r="Y30" s="2" t="s">
        <v>13055</v>
      </c>
      <c r="Z30" s="2" t="s">
        <v>13452</v>
      </c>
      <c r="AA30" s="2" t="s">
        <v>13707</v>
      </c>
      <c r="AB30" s="2" t="s">
        <v>13068</v>
      </c>
      <c r="AC30" s="2" t="s">
        <v>13730</v>
      </c>
      <c r="AD30" s="2" t="s">
        <v>13126</v>
      </c>
      <c r="AG30" s="2" t="s">
        <v>14197</v>
      </c>
      <c r="AI30" s="2" t="s">
        <v>13771</v>
      </c>
      <c r="AJ30" s="2" t="s">
        <v>13298</v>
      </c>
      <c r="AK30" s="2" t="s">
        <v>13349</v>
      </c>
      <c r="AL30" s="2" t="s">
        <v>14308</v>
      </c>
      <c r="AM30" s="2" t="s">
        <v>13224</v>
      </c>
      <c r="AN30" s="2" t="s">
        <v>13312</v>
      </c>
      <c r="AP30" s="2" t="s">
        <v>13562</v>
      </c>
      <c r="AQ30" s="2" t="s">
        <v>13337</v>
      </c>
      <c r="AR30" s="2" t="s">
        <v>13281</v>
      </c>
      <c r="AS30" s="2" t="s">
        <v>12853</v>
      </c>
      <c r="AT30" s="2" t="s">
        <v>14436</v>
      </c>
      <c r="AU30" s="2" t="s">
        <v>13025</v>
      </c>
      <c r="AX30" s="2" t="s">
        <v>14189</v>
      </c>
      <c r="AY30" s="2" t="s">
        <v>13482</v>
      </c>
      <c r="AZ30" s="2" t="s">
        <v>13748</v>
      </c>
    </row>
    <row r="31" spans="1:53" x14ac:dyDescent="0.25">
      <c r="B31" s="2" t="s">
        <v>13215</v>
      </c>
      <c r="C31" s="2" t="s">
        <v>13406</v>
      </c>
      <c r="E31" s="2" t="s">
        <v>13815</v>
      </c>
      <c r="F31" s="2" t="s">
        <v>13455</v>
      </c>
      <c r="J31" s="2" t="s">
        <v>13433</v>
      </c>
      <c r="K31" s="2" t="s">
        <v>12961</v>
      </c>
      <c r="M31" s="2" t="s">
        <v>13099</v>
      </c>
      <c r="N31" s="2" t="s">
        <v>13595</v>
      </c>
      <c r="O31" s="2" t="s">
        <v>13230</v>
      </c>
      <c r="P31" s="2" t="s">
        <v>13336</v>
      </c>
      <c r="Q31" s="2" t="s">
        <v>13215</v>
      </c>
      <c r="R31" s="2" t="s">
        <v>13070</v>
      </c>
      <c r="S31" s="2" t="s">
        <v>13576</v>
      </c>
      <c r="W31" s="2" t="s">
        <v>13387</v>
      </c>
      <c r="X31" s="2" t="s">
        <v>13447</v>
      </c>
      <c r="Y31" s="2" t="s">
        <v>13060</v>
      </c>
      <c r="Z31" s="2" t="s">
        <v>13455</v>
      </c>
      <c r="AA31" s="2" t="s">
        <v>13717</v>
      </c>
      <c r="AB31" s="2" t="s">
        <v>13069</v>
      </c>
      <c r="AC31" s="2" t="s">
        <v>13785</v>
      </c>
      <c r="AD31" s="2" t="s">
        <v>13195</v>
      </c>
      <c r="AG31" s="2" t="s">
        <v>14287</v>
      </c>
      <c r="AI31" s="2" t="s">
        <v>13805</v>
      </c>
      <c r="AJ31" s="2" t="s">
        <v>13316</v>
      </c>
      <c r="AK31" s="2" t="s">
        <v>13352</v>
      </c>
      <c r="AL31" s="2" t="s">
        <v>14360</v>
      </c>
      <c r="AM31" s="2" t="s">
        <v>13298</v>
      </c>
      <c r="AN31" s="2" t="s">
        <v>13313</v>
      </c>
      <c r="AP31" s="2" t="s">
        <v>13582</v>
      </c>
      <c r="AQ31" s="2" t="s">
        <v>13340</v>
      </c>
      <c r="AR31" s="2" t="s">
        <v>13298</v>
      </c>
      <c r="AS31" s="2" t="s">
        <v>12854</v>
      </c>
      <c r="AU31" s="2" t="s">
        <v>13030</v>
      </c>
      <c r="AX31" s="2" t="s">
        <v>14191</v>
      </c>
      <c r="AY31" s="2" t="s">
        <v>13504</v>
      </c>
      <c r="AZ31" s="2" t="s">
        <v>13749</v>
      </c>
    </row>
    <row r="32" spans="1:53" x14ac:dyDescent="0.25">
      <c r="B32" s="2" t="s">
        <v>13247</v>
      </c>
      <c r="C32" s="2" t="s">
        <v>13410</v>
      </c>
      <c r="E32" s="2" t="s">
        <v>13881</v>
      </c>
      <c r="F32" s="2" t="s">
        <v>13462</v>
      </c>
      <c r="J32" s="2" t="s">
        <v>13455</v>
      </c>
      <c r="K32" s="2" t="s">
        <v>12962</v>
      </c>
      <c r="M32" s="2" t="s">
        <v>13123</v>
      </c>
      <c r="N32" s="2" t="s">
        <v>13603</v>
      </c>
      <c r="O32" s="2" t="s">
        <v>13298</v>
      </c>
      <c r="P32" s="2" t="s">
        <v>13354</v>
      </c>
      <c r="Q32" s="2" t="s">
        <v>13243</v>
      </c>
      <c r="R32" s="2" t="s">
        <v>13148</v>
      </c>
      <c r="S32" s="2" t="s">
        <v>13609</v>
      </c>
      <c r="W32" s="2" t="s">
        <v>13408</v>
      </c>
      <c r="X32" s="2" t="s">
        <v>13451</v>
      </c>
      <c r="Y32" s="2" t="s">
        <v>13070</v>
      </c>
      <c r="Z32" s="2" t="s">
        <v>13457</v>
      </c>
      <c r="AA32" s="2" t="s">
        <v>13748</v>
      </c>
      <c r="AB32" s="2" t="s">
        <v>13129</v>
      </c>
      <c r="AC32" s="2" t="s">
        <v>13788</v>
      </c>
      <c r="AD32" s="2" t="s">
        <v>13215</v>
      </c>
      <c r="AG32" s="2" t="s">
        <v>14325</v>
      </c>
      <c r="AI32" s="2" t="s">
        <v>13822</v>
      </c>
      <c r="AJ32" s="2" t="s">
        <v>13330</v>
      </c>
      <c r="AK32" s="2" t="s">
        <v>13360</v>
      </c>
      <c r="AL32" s="2" t="s">
        <v>14362</v>
      </c>
      <c r="AM32" s="2" t="s">
        <v>13422</v>
      </c>
      <c r="AN32" s="2" t="s">
        <v>13314</v>
      </c>
      <c r="AP32" s="2" t="s">
        <v>13591</v>
      </c>
      <c r="AQ32" s="2" t="s">
        <v>13345</v>
      </c>
      <c r="AR32" s="2" t="s">
        <v>13310</v>
      </c>
      <c r="AS32" s="2" t="s">
        <v>12862</v>
      </c>
      <c r="AU32" s="2" t="s">
        <v>13048</v>
      </c>
      <c r="AX32" s="2" t="s">
        <v>14195</v>
      </c>
      <c r="AY32" s="2" t="s">
        <v>13512</v>
      </c>
      <c r="AZ32" s="2" t="s">
        <v>13765</v>
      </c>
    </row>
    <row r="33" spans="2:52" x14ac:dyDescent="0.25">
      <c r="B33" s="2" t="s">
        <v>13298</v>
      </c>
      <c r="C33" s="2" t="s">
        <v>13432</v>
      </c>
      <c r="E33" s="2" t="s">
        <v>13968</v>
      </c>
      <c r="F33" s="2" t="s">
        <v>13527</v>
      </c>
      <c r="J33" s="2" t="s">
        <v>13462</v>
      </c>
      <c r="K33" s="2" t="s">
        <v>12969</v>
      </c>
      <c r="M33" s="2" t="s">
        <v>13164</v>
      </c>
      <c r="N33" s="2" t="s">
        <v>13609</v>
      </c>
      <c r="O33" s="2" t="s">
        <v>13310</v>
      </c>
      <c r="P33" s="2" t="s">
        <v>13371</v>
      </c>
      <c r="Q33" s="2" t="s">
        <v>13277</v>
      </c>
      <c r="R33" s="2" t="s">
        <v>13158</v>
      </c>
      <c r="S33" s="2" t="s">
        <v>13615</v>
      </c>
      <c r="W33" s="2" t="s">
        <v>13424</v>
      </c>
      <c r="X33" s="2" t="s">
        <v>13455</v>
      </c>
      <c r="Y33" s="2" t="s">
        <v>13077</v>
      </c>
      <c r="Z33" s="2" t="s">
        <v>13461</v>
      </c>
      <c r="AA33" s="2" t="s">
        <v>13754</v>
      </c>
      <c r="AB33" s="2" t="s">
        <v>13130</v>
      </c>
      <c r="AC33" s="2" t="s">
        <v>13810</v>
      </c>
      <c r="AD33" s="2" t="s">
        <v>13223</v>
      </c>
      <c r="AG33" s="2" t="s">
        <v>14362</v>
      </c>
      <c r="AI33" s="2" t="s">
        <v>13829</v>
      </c>
      <c r="AJ33" s="2" t="s">
        <v>13336</v>
      </c>
      <c r="AK33" s="2" t="s">
        <v>13416</v>
      </c>
      <c r="AL33" s="2" t="s">
        <v>14408</v>
      </c>
      <c r="AM33" s="2" t="s">
        <v>13434</v>
      </c>
      <c r="AN33" s="2" t="s">
        <v>13315</v>
      </c>
      <c r="AP33" s="2" t="s">
        <v>13605</v>
      </c>
      <c r="AQ33" s="2" t="s">
        <v>13416</v>
      </c>
      <c r="AR33" s="2" t="s">
        <v>13329</v>
      </c>
      <c r="AS33" s="2" t="s">
        <v>12863</v>
      </c>
      <c r="AU33" s="2" t="s">
        <v>13049</v>
      </c>
      <c r="AX33" s="2" t="s">
        <v>14208</v>
      </c>
      <c r="AY33" s="2" t="s">
        <v>13542</v>
      </c>
      <c r="AZ33" s="2" t="s">
        <v>13766</v>
      </c>
    </row>
    <row r="34" spans="2:52" x14ac:dyDescent="0.25">
      <c r="B34" s="2" t="s">
        <v>13326</v>
      </c>
      <c r="C34" s="2" t="s">
        <v>13453</v>
      </c>
      <c r="E34" s="2" t="s">
        <v>13972</v>
      </c>
      <c r="F34" s="2" t="s">
        <v>13528</v>
      </c>
      <c r="J34" s="2" t="s">
        <v>13551</v>
      </c>
      <c r="K34" s="2" t="s">
        <v>12975</v>
      </c>
      <c r="M34" s="2" t="s">
        <v>13191</v>
      </c>
      <c r="N34" s="2" t="s">
        <v>13649</v>
      </c>
      <c r="O34" s="2" t="s">
        <v>13330</v>
      </c>
      <c r="P34" s="2" t="s">
        <v>13375</v>
      </c>
      <c r="Q34" s="2" t="s">
        <v>13280</v>
      </c>
      <c r="R34" s="2" t="s">
        <v>13172</v>
      </c>
      <c r="S34" s="2" t="s">
        <v>13649</v>
      </c>
      <c r="W34" s="2" t="s">
        <v>13435</v>
      </c>
      <c r="X34" s="2" t="s">
        <v>13487</v>
      </c>
      <c r="Y34" s="2" t="s">
        <v>13088</v>
      </c>
      <c r="Z34" s="2" t="s">
        <v>13462</v>
      </c>
      <c r="AA34" s="2" t="s">
        <v>13798</v>
      </c>
      <c r="AB34" s="2" t="s">
        <v>13146</v>
      </c>
      <c r="AC34" s="2" t="s">
        <v>13874</v>
      </c>
      <c r="AD34" s="2" t="s">
        <v>13225</v>
      </c>
      <c r="AG34" s="2" t="s">
        <v>14371</v>
      </c>
      <c r="AI34" s="2" t="s">
        <v>13876</v>
      </c>
      <c r="AJ34" s="2" t="s">
        <v>13344</v>
      </c>
      <c r="AK34" s="2" t="s">
        <v>13455</v>
      </c>
      <c r="AL34" s="2" t="s">
        <v>14419</v>
      </c>
      <c r="AM34" s="2" t="s">
        <v>13462</v>
      </c>
      <c r="AN34" s="2" t="s">
        <v>13320</v>
      </c>
      <c r="AP34" s="2" t="s">
        <v>13670</v>
      </c>
      <c r="AQ34" s="2" t="s">
        <v>13425</v>
      </c>
      <c r="AR34" s="2" t="s">
        <v>13330</v>
      </c>
      <c r="AS34" s="2" t="s">
        <v>12881</v>
      </c>
      <c r="AU34" s="2" t="s">
        <v>13063</v>
      </c>
      <c r="AX34" s="2" t="s">
        <v>14246</v>
      </c>
      <c r="AY34" s="2" t="s">
        <v>13551</v>
      </c>
      <c r="AZ34" s="2" t="s">
        <v>13779</v>
      </c>
    </row>
    <row r="35" spans="2:52" x14ac:dyDescent="0.25">
      <c r="B35" s="2" t="s">
        <v>13375</v>
      </c>
      <c r="C35" s="2" t="s">
        <v>13455</v>
      </c>
      <c r="E35" s="2" t="s">
        <v>14063</v>
      </c>
      <c r="F35" s="2" t="s">
        <v>13544</v>
      </c>
      <c r="J35" s="2" t="s">
        <v>13557</v>
      </c>
      <c r="K35" s="2" t="s">
        <v>12981</v>
      </c>
      <c r="M35" s="2" t="s">
        <v>13203</v>
      </c>
      <c r="N35" s="2" t="s">
        <v>13750</v>
      </c>
      <c r="O35" s="2" t="s">
        <v>13336</v>
      </c>
      <c r="P35" s="2" t="s">
        <v>13410</v>
      </c>
      <c r="Q35" s="2" t="s">
        <v>13287</v>
      </c>
      <c r="R35" s="2" t="s">
        <v>13191</v>
      </c>
      <c r="S35" s="2" t="s">
        <v>13778</v>
      </c>
      <c r="W35" s="2" t="s">
        <v>13437</v>
      </c>
      <c r="X35" s="2" t="s">
        <v>13489</v>
      </c>
      <c r="Y35" s="2" t="s">
        <v>13119</v>
      </c>
      <c r="Z35" s="2" t="s">
        <v>13476</v>
      </c>
      <c r="AA35" s="2" t="s">
        <v>13913</v>
      </c>
      <c r="AB35" s="2" t="s">
        <v>13210</v>
      </c>
      <c r="AC35" s="2" t="s">
        <v>13929</v>
      </c>
      <c r="AD35" s="2" t="s">
        <v>13227</v>
      </c>
      <c r="AI35" s="2" t="s">
        <v>13877</v>
      </c>
      <c r="AJ35" s="2" t="s">
        <v>13354</v>
      </c>
      <c r="AK35" s="2" t="s">
        <v>13462</v>
      </c>
      <c r="AL35" s="2" t="s">
        <v>14423</v>
      </c>
      <c r="AM35" s="2" t="s">
        <v>13483</v>
      </c>
      <c r="AN35" s="2" t="s">
        <v>13361</v>
      </c>
      <c r="AP35" s="2" t="s">
        <v>13672</v>
      </c>
      <c r="AQ35" s="2" t="s">
        <v>13426</v>
      </c>
      <c r="AR35" s="2" t="s">
        <v>13336</v>
      </c>
      <c r="AS35" s="2" t="s">
        <v>12887</v>
      </c>
      <c r="AU35" s="2" t="s">
        <v>13097</v>
      </c>
      <c r="AX35" s="2" t="s">
        <v>14306</v>
      </c>
      <c r="AY35" s="2" t="s">
        <v>13565</v>
      </c>
      <c r="AZ35" s="2" t="s">
        <v>13830</v>
      </c>
    </row>
    <row r="36" spans="2:52" x14ac:dyDescent="0.25">
      <c r="B36" s="2" t="s">
        <v>13409</v>
      </c>
      <c r="C36" s="2" t="s">
        <v>13462</v>
      </c>
      <c r="E36" s="2" t="s">
        <v>14098</v>
      </c>
      <c r="F36" s="2" t="s">
        <v>13557</v>
      </c>
      <c r="J36" s="2" t="s">
        <v>13591</v>
      </c>
      <c r="K36" s="2" t="s">
        <v>12995</v>
      </c>
      <c r="M36" s="2" t="s">
        <v>13215</v>
      </c>
      <c r="N36" s="2" t="s">
        <v>13828</v>
      </c>
      <c r="O36" s="2" t="s">
        <v>13344</v>
      </c>
      <c r="P36" s="2" t="s">
        <v>13423</v>
      </c>
      <c r="Q36" s="2" t="s">
        <v>13291</v>
      </c>
      <c r="R36" s="2" t="s">
        <v>13200</v>
      </c>
      <c r="S36" s="2" t="s">
        <v>13806</v>
      </c>
      <c r="W36" s="2" t="s">
        <v>13438</v>
      </c>
      <c r="X36" s="2" t="s">
        <v>13531</v>
      </c>
      <c r="Y36" s="2" t="s">
        <v>13127</v>
      </c>
      <c r="Z36" s="2" t="s">
        <v>13499</v>
      </c>
      <c r="AA36" s="2" t="s">
        <v>13946</v>
      </c>
      <c r="AB36" s="2" t="s">
        <v>13215</v>
      </c>
      <c r="AC36" s="2" t="s">
        <v>13955</v>
      </c>
      <c r="AD36" s="2" t="s">
        <v>13233</v>
      </c>
      <c r="AI36" s="2" t="s">
        <v>13879</v>
      </c>
      <c r="AJ36" s="2" t="s">
        <v>13375</v>
      </c>
      <c r="AK36" s="2" t="s">
        <v>13475</v>
      </c>
      <c r="AL36" s="2" t="s">
        <v>14450</v>
      </c>
      <c r="AM36" s="2" t="s">
        <v>13549</v>
      </c>
      <c r="AN36" s="2" t="s">
        <v>13404</v>
      </c>
      <c r="AP36" s="2" t="s">
        <v>13708</v>
      </c>
      <c r="AQ36" s="2" t="s">
        <v>13455</v>
      </c>
      <c r="AR36" s="2" t="s">
        <v>13343</v>
      </c>
      <c r="AS36" s="2" t="s">
        <v>12889</v>
      </c>
      <c r="AU36" s="2" t="s">
        <v>13104</v>
      </c>
      <c r="AX36" s="2" t="s">
        <v>14400</v>
      </c>
      <c r="AY36" s="2" t="s">
        <v>13609</v>
      </c>
      <c r="AZ36" s="2" t="s">
        <v>13865</v>
      </c>
    </row>
    <row r="37" spans="2:52" x14ac:dyDescent="0.25">
      <c r="B37" s="2" t="s">
        <v>13455</v>
      </c>
      <c r="C37" s="2" t="s">
        <v>13474</v>
      </c>
      <c r="E37" s="2" t="s">
        <v>14110</v>
      </c>
      <c r="F37" s="2" t="s">
        <v>13571</v>
      </c>
      <c r="J37" s="2" t="s">
        <v>13598</v>
      </c>
      <c r="K37" s="2" t="s">
        <v>12996</v>
      </c>
      <c r="M37" s="2" t="s">
        <v>13220</v>
      </c>
      <c r="N37" s="2" t="s">
        <v>13876</v>
      </c>
      <c r="O37" s="2" t="s">
        <v>13370</v>
      </c>
      <c r="P37" s="2" t="s">
        <v>13455</v>
      </c>
      <c r="Q37" s="2" t="s">
        <v>13294</v>
      </c>
      <c r="R37" s="2" t="s">
        <v>13203</v>
      </c>
      <c r="S37" s="2" t="s">
        <v>13884</v>
      </c>
      <c r="W37" s="2" t="s">
        <v>13442</v>
      </c>
      <c r="X37" s="2" t="s">
        <v>13538</v>
      </c>
      <c r="Y37" s="2" t="s">
        <v>13215</v>
      </c>
      <c r="Z37" s="2" t="s">
        <v>13551</v>
      </c>
      <c r="AA37" s="2" t="s">
        <v>13950</v>
      </c>
      <c r="AB37" s="2" t="s">
        <v>13241</v>
      </c>
      <c r="AC37" s="2" t="s">
        <v>14025</v>
      </c>
      <c r="AD37" s="2" t="s">
        <v>13234</v>
      </c>
      <c r="AI37" s="2" t="s">
        <v>13881</v>
      </c>
      <c r="AJ37" s="2" t="s">
        <v>13383</v>
      </c>
      <c r="AK37" s="2" t="s">
        <v>13495</v>
      </c>
      <c r="AL37" s="2" t="s">
        <v>14504</v>
      </c>
      <c r="AM37" s="2" t="s">
        <v>13562</v>
      </c>
      <c r="AN37" s="2" t="s">
        <v>13417</v>
      </c>
      <c r="AP37" s="2" t="s">
        <v>13824</v>
      </c>
      <c r="AQ37" s="2" t="s">
        <v>13466</v>
      </c>
      <c r="AR37" s="2" t="s">
        <v>13344</v>
      </c>
      <c r="AS37" s="2" t="s">
        <v>12906</v>
      </c>
      <c r="AU37" s="2" t="s">
        <v>13166</v>
      </c>
      <c r="AX37" s="2" t="s">
        <v>14405</v>
      </c>
      <c r="AY37" s="2" t="s">
        <v>13662</v>
      </c>
      <c r="AZ37" s="2" t="s">
        <v>13933</v>
      </c>
    </row>
    <row r="38" spans="2:52" x14ac:dyDescent="0.25">
      <c r="B38" s="2" t="s">
        <v>13462</v>
      </c>
      <c r="C38" s="2" t="s">
        <v>13551</v>
      </c>
      <c r="E38" s="2" t="s">
        <v>14111</v>
      </c>
      <c r="F38" s="2" t="s">
        <v>13573</v>
      </c>
      <c r="J38" s="2" t="s">
        <v>13601</v>
      </c>
      <c r="K38" s="2" t="s">
        <v>13010</v>
      </c>
      <c r="M38" s="2" t="s">
        <v>13298</v>
      </c>
      <c r="N38" s="2" t="s">
        <v>13902</v>
      </c>
      <c r="O38" s="2" t="s">
        <v>13375</v>
      </c>
      <c r="P38" s="2" t="s">
        <v>13457</v>
      </c>
      <c r="Q38" s="2" t="s">
        <v>13303</v>
      </c>
      <c r="R38" s="2" t="s">
        <v>13215</v>
      </c>
      <c r="S38" s="2" t="s">
        <v>13896</v>
      </c>
      <c r="W38" s="2" t="s">
        <v>13446</v>
      </c>
      <c r="X38" s="2" t="s">
        <v>13548</v>
      </c>
      <c r="Y38" s="2" t="s">
        <v>13240</v>
      </c>
      <c r="Z38" s="2" t="s">
        <v>13558</v>
      </c>
      <c r="AA38" s="2" t="s">
        <v>13979</v>
      </c>
      <c r="AB38" s="2" t="s">
        <v>13242</v>
      </c>
      <c r="AC38" s="2" t="s">
        <v>14029</v>
      </c>
      <c r="AD38" s="2" t="s">
        <v>13276</v>
      </c>
      <c r="AI38" s="2" t="s">
        <v>13884</v>
      </c>
      <c r="AJ38" s="2" t="s">
        <v>13391</v>
      </c>
      <c r="AK38" s="2" t="s">
        <v>13522</v>
      </c>
      <c r="AM38" s="2" t="s">
        <v>13584</v>
      </c>
      <c r="AN38" s="2" t="s">
        <v>13445</v>
      </c>
      <c r="AP38" s="2" t="s">
        <v>13859</v>
      </c>
      <c r="AQ38" s="2" t="s">
        <v>13476</v>
      </c>
      <c r="AR38" s="2" t="s">
        <v>13363</v>
      </c>
      <c r="AS38" s="2" t="s">
        <v>12928</v>
      </c>
      <c r="AU38" s="2" t="s">
        <v>13171</v>
      </c>
      <c r="AX38" s="2" t="s">
        <v>14448</v>
      </c>
      <c r="AY38" s="2" t="s">
        <v>13663</v>
      </c>
      <c r="AZ38" s="2" t="s">
        <v>13971</v>
      </c>
    </row>
    <row r="39" spans="2:52" x14ac:dyDescent="0.25">
      <c r="B39" s="2" t="s">
        <v>13558</v>
      </c>
      <c r="C39" s="2" t="s">
        <v>13584</v>
      </c>
      <c r="E39" s="2" t="s">
        <v>14112</v>
      </c>
      <c r="F39" s="2" t="s">
        <v>13609</v>
      </c>
      <c r="J39" s="2" t="s">
        <v>13606</v>
      </c>
      <c r="K39" s="2" t="s">
        <v>13027</v>
      </c>
      <c r="M39" s="2" t="s">
        <v>13310</v>
      </c>
      <c r="N39" s="2" t="s">
        <v>13924</v>
      </c>
      <c r="O39" s="2" t="s">
        <v>13443</v>
      </c>
      <c r="P39" s="2" t="s">
        <v>13458</v>
      </c>
      <c r="Q39" s="2" t="s">
        <v>13330</v>
      </c>
      <c r="R39" s="2" t="s">
        <v>13224</v>
      </c>
      <c r="S39" s="2" t="s">
        <v>13969</v>
      </c>
      <c r="W39" s="2" t="s">
        <v>13455</v>
      </c>
      <c r="X39" s="2" t="s">
        <v>13556</v>
      </c>
      <c r="Y39" s="2" t="s">
        <v>13248</v>
      </c>
      <c r="Z39" s="2" t="s">
        <v>13580</v>
      </c>
      <c r="AA39" s="2" t="s">
        <v>13990</v>
      </c>
      <c r="AB39" s="2" t="s">
        <v>13280</v>
      </c>
      <c r="AC39" s="2" t="s">
        <v>14045</v>
      </c>
      <c r="AD39" s="2" t="s">
        <v>13287</v>
      </c>
      <c r="AI39" s="2" t="s">
        <v>13890</v>
      </c>
      <c r="AJ39" s="2" t="s">
        <v>13395</v>
      </c>
      <c r="AK39" s="2" t="s">
        <v>13527</v>
      </c>
      <c r="AM39" s="2" t="s">
        <v>13590</v>
      </c>
      <c r="AN39" s="2" t="s">
        <v>13459</v>
      </c>
      <c r="AP39" s="2" t="s">
        <v>13882</v>
      </c>
      <c r="AQ39" s="2" t="s">
        <v>13525</v>
      </c>
      <c r="AR39" s="2" t="s">
        <v>13366</v>
      </c>
      <c r="AS39" s="2" t="s">
        <v>12937</v>
      </c>
      <c r="AU39" s="2" t="s">
        <v>13178</v>
      </c>
      <c r="AX39" s="2" t="s">
        <v>14456</v>
      </c>
      <c r="AY39" s="2" t="s">
        <v>13669</v>
      </c>
      <c r="AZ39" s="2" t="s">
        <v>13974</v>
      </c>
    </row>
    <row r="40" spans="2:52" x14ac:dyDescent="0.25">
      <c r="B40" s="2" t="s">
        <v>13580</v>
      </c>
      <c r="C40" s="2" t="s">
        <v>13591</v>
      </c>
      <c r="E40" s="2" t="s">
        <v>14113</v>
      </c>
      <c r="F40" s="2" t="s">
        <v>13617</v>
      </c>
      <c r="J40" s="2" t="s">
        <v>13649</v>
      </c>
      <c r="K40" s="2" t="s">
        <v>13034</v>
      </c>
      <c r="M40" s="2" t="s">
        <v>13321</v>
      </c>
      <c r="N40" s="2" t="s">
        <v>13992</v>
      </c>
      <c r="O40" s="2" t="s">
        <v>13455</v>
      </c>
      <c r="P40" s="2" t="s">
        <v>13462</v>
      </c>
      <c r="Q40" s="2" t="s">
        <v>13352</v>
      </c>
      <c r="R40" s="2" t="s">
        <v>13230</v>
      </c>
      <c r="S40" s="2" t="s">
        <v>13976</v>
      </c>
      <c r="W40" s="2" t="s">
        <v>13484</v>
      </c>
      <c r="X40" s="2" t="s">
        <v>13557</v>
      </c>
      <c r="Y40" s="2" t="s">
        <v>13298</v>
      </c>
      <c r="Z40" s="2" t="s">
        <v>13584</v>
      </c>
      <c r="AA40" s="2" t="s">
        <v>13991</v>
      </c>
      <c r="AB40" s="2" t="s">
        <v>13288</v>
      </c>
      <c r="AC40" s="2" t="s">
        <v>14052</v>
      </c>
      <c r="AD40" s="2" t="s">
        <v>13294</v>
      </c>
      <c r="AI40" s="2" t="s">
        <v>13893</v>
      </c>
      <c r="AJ40" s="2" t="s">
        <v>13424</v>
      </c>
      <c r="AK40" s="2" t="s">
        <v>13579</v>
      </c>
      <c r="AM40" s="2" t="s">
        <v>13594</v>
      </c>
      <c r="AN40" s="2" t="s">
        <v>13479</v>
      </c>
      <c r="AP40" s="2" t="s">
        <v>13953</v>
      </c>
      <c r="AQ40" s="2" t="s">
        <v>13557</v>
      </c>
      <c r="AR40" s="2" t="s">
        <v>13370</v>
      </c>
      <c r="AS40" s="2" t="s">
        <v>12961</v>
      </c>
      <c r="AU40" s="2" t="s">
        <v>13179</v>
      </c>
      <c r="AX40" s="2" t="s">
        <v>14501</v>
      </c>
      <c r="AY40" s="2" t="s">
        <v>13673</v>
      </c>
      <c r="AZ40" s="2" t="s">
        <v>14002</v>
      </c>
    </row>
    <row r="41" spans="2:52" x14ac:dyDescent="0.25">
      <c r="B41" s="2" t="s">
        <v>13584</v>
      </c>
      <c r="C41" s="2" t="s">
        <v>13609</v>
      </c>
      <c r="E41" s="2" t="s">
        <v>14116</v>
      </c>
      <c r="F41" s="2" t="s">
        <v>13734</v>
      </c>
      <c r="J41" s="2" t="s">
        <v>13659</v>
      </c>
      <c r="K41" s="2" t="s">
        <v>13037</v>
      </c>
      <c r="M41" s="2" t="s">
        <v>13330</v>
      </c>
      <c r="N41" s="2" t="s">
        <v>14181</v>
      </c>
      <c r="O41" s="2" t="s">
        <v>13457</v>
      </c>
      <c r="P41" s="2" t="s">
        <v>13465</v>
      </c>
      <c r="Q41" s="2" t="s">
        <v>13359</v>
      </c>
      <c r="R41" s="2" t="s">
        <v>13236</v>
      </c>
      <c r="S41" s="2" t="s">
        <v>14030</v>
      </c>
      <c r="W41" s="2" t="s">
        <v>13486</v>
      </c>
      <c r="X41" s="2" t="s">
        <v>13586</v>
      </c>
      <c r="Y41" s="2" t="s">
        <v>13310</v>
      </c>
      <c r="Z41" s="2" t="s">
        <v>13588</v>
      </c>
      <c r="AA41" s="2" t="s">
        <v>13996</v>
      </c>
      <c r="AB41" s="2" t="s">
        <v>13298</v>
      </c>
      <c r="AC41" s="2" t="s">
        <v>14080</v>
      </c>
      <c r="AD41" s="2" t="s">
        <v>13328</v>
      </c>
      <c r="AI41" s="2" t="s">
        <v>14013</v>
      </c>
      <c r="AJ41" s="2" t="s">
        <v>13455</v>
      </c>
      <c r="AK41" s="2" t="s">
        <v>13585</v>
      </c>
      <c r="AM41" s="2" t="s">
        <v>13638</v>
      </c>
      <c r="AN41" s="2" t="s">
        <v>13481</v>
      </c>
      <c r="AP41" s="2" t="s">
        <v>14052</v>
      </c>
      <c r="AQ41" s="2" t="s">
        <v>13584</v>
      </c>
      <c r="AR41" s="2" t="s">
        <v>13375</v>
      </c>
      <c r="AS41" s="2" t="s">
        <v>12977</v>
      </c>
      <c r="AU41" s="2" t="s">
        <v>13184</v>
      </c>
      <c r="AY41" s="2" t="s">
        <v>13728</v>
      </c>
      <c r="AZ41" s="2" t="s">
        <v>14013</v>
      </c>
    </row>
    <row r="42" spans="2:52" x14ac:dyDescent="0.25">
      <c r="B42" s="2" t="s">
        <v>13591</v>
      </c>
      <c r="C42" s="2" t="s">
        <v>13613</v>
      </c>
      <c r="E42" s="2" t="s">
        <v>14119</v>
      </c>
      <c r="F42" s="2" t="s">
        <v>13748</v>
      </c>
      <c r="J42" s="2" t="s">
        <v>13670</v>
      </c>
      <c r="K42" s="2" t="s">
        <v>13055</v>
      </c>
      <c r="M42" s="2" t="s">
        <v>13336</v>
      </c>
      <c r="N42" s="2" t="s">
        <v>14300</v>
      </c>
      <c r="O42" s="2" t="s">
        <v>13462</v>
      </c>
      <c r="P42" s="2" t="s">
        <v>13474</v>
      </c>
      <c r="Q42" s="2" t="s">
        <v>13360</v>
      </c>
      <c r="R42" s="2" t="s">
        <v>13287</v>
      </c>
      <c r="S42" s="2" t="s">
        <v>14038</v>
      </c>
      <c r="W42" s="2" t="s">
        <v>13505</v>
      </c>
      <c r="X42" s="2" t="s">
        <v>13609</v>
      </c>
      <c r="Y42" s="2" t="s">
        <v>13354</v>
      </c>
      <c r="Z42" s="2" t="s">
        <v>13591</v>
      </c>
      <c r="AA42" s="2" t="s">
        <v>14032</v>
      </c>
      <c r="AB42" s="2" t="s">
        <v>13317</v>
      </c>
      <c r="AC42" s="2" t="s">
        <v>14140</v>
      </c>
      <c r="AD42" s="2" t="s">
        <v>13330</v>
      </c>
      <c r="AI42" s="2" t="s">
        <v>14017</v>
      </c>
      <c r="AJ42" s="2" t="s">
        <v>13462</v>
      </c>
      <c r="AK42" s="2" t="s">
        <v>13609</v>
      </c>
      <c r="AM42" s="2" t="s">
        <v>13639</v>
      </c>
      <c r="AN42" s="2" t="s">
        <v>13554</v>
      </c>
      <c r="AP42" s="2" t="s">
        <v>14107</v>
      </c>
      <c r="AQ42" s="2" t="s">
        <v>13609</v>
      </c>
      <c r="AR42" s="2" t="s">
        <v>13380</v>
      </c>
      <c r="AS42" s="2" t="s">
        <v>12983</v>
      </c>
      <c r="AU42" s="2" t="s">
        <v>13190</v>
      </c>
      <c r="AY42" s="2" t="s">
        <v>13746</v>
      </c>
      <c r="AZ42" s="2" t="s">
        <v>14023</v>
      </c>
    </row>
    <row r="43" spans="2:52" x14ac:dyDescent="0.25">
      <c r="B43" s="2" t="s">
        <v>13608</v>
      </c>
      <c r="C43" s="2" t="s">
        <v>13617</v>
      </c>
      <c r="E43" s="2" t="s">
        <v>14120</v>
      </c>
      <c r="F43" s="2" t="s">
        <v>13759</v>
      </c>
      <c r="J43" s="2" t="s">
        <v>13675</v>
      </c>
      <c r="K43" s="2" t="s">
        <v>13074</v>
      </c>
      <c r="M43" s="2" t="s">
        <v>13344</v>
      </c>
      <c r="N43" s="2" t="s">
        <v>14354</v>
      </c>
      <c r="O43" s="2" t="s">
        <v>13468</v>
      </c>
      <c r="P43" s="2" t="s">
        <v>13536</v>
      </c>
      <c r="Q43" s="2" t="s">
        <v>13393</v>
      </c>
      <c r="R43" s="2" t="s">
        <v>13290</v>
      </c>
      <c r="S43" s="2" t="s">
        <v>14052</v>
      </c>
      <c r="W43" s="2" t="s">
        <v>13513</v>
      </c>
      <c r="X43" s="2" t="s">
        <v>13643</v>
      </c>
      <c r="Y43" s="2" t="s">
        <v>13375</v>
      </c>
      <c r="Z43" s="2" t="s">
        <v>13593</v>
      </c>
      <c r="AA43" s="2" t="s">
        <v>14052</v>
      </c>
      <c r="AB43" s="2" t="s">
        <v>13327</v>
      </c>
      <c r="AC43" s="2" t="s">
        <v>14178</v>
      </c>
      <c r="AD43" s="2" t="s">
        <v>13348</v>
      </c>
      <c r="AI43" s="2" t="s">
        <v>14044</v>
      </c>
      <c r="AJ43" s="2" t="s">
        <v>13536</v>
      </c>
      <c r="AK43" s="2" t="s">
        <v>13617</v>
      </c>
      <c r="AM43" s="2" t="s">
        <v>13698</v>
      </c>
      <c r="AN43" s="2" t="s">
        <v>13570</v>
      </c>
      <c r="AP43" s="2" t="s">
        <v>14205</v>
      </c>
      <c r="AQ43" s="2" t="s">
        <v>13640</v>
      </c>
      <c r="AR43" s="2" t="s">
        <v>13409</v>
      </c>
      <c r="AS43" s="2" t="s">
        <v>12986</v>
      </c>
      <c r="AU43" s="2" t="s">
        <v>13203</v>
      </c>
      <c r="AY43" s="2" t="s">
        <v>13766</v>
      </c>
      <c r="AZ43" s="2" t="s">
        <v>14027</v>
      </c>
    </row>
    <row r="44" spans="2:52" x14ac:dyDescent="0.25">
      <c r="B44" s="2" t="s">
        <v>13630</v>
      </c>
      <c r="C44" s="2" t="s">
        <v>13620</v>
      </c>
      <c r="E44" s="2" t="s">
        <v>14132</v>
      </c>
      <c r="F44" s="2" t="s">
        <v>13770</v>
      </c>
      <c r="J44" s="2" t="s">
        <v>13737</v>
      </c>
      <c r="K44" s="2" t="s">
        <v>13077</v>
      </c>
      <c r="M44" s="2" t="s">
        <v>13354</v>
      </c>
      <c r="N44" s="2" t="s">
        <v>14372</v>
      </c>
      <c r="O44" s="2" t="s">
        <v>13473</v>
      </c>
      <c r="P44" s="2" t="s">
        <v>13540</v>
      </c>
      <c r="Q44" s="2" t="s">
        <v>13455</v>
      </c>
      <c r="R44" s="2" t="s">
        <v>13293</v>
      </c>
      <c r="S44" s="2" t="s">
        <v>14096</v>
      </c>
      <c r="W44" s="2" t="s">
        <v>13557</v>
      </c>
      <c r="X44" s="2" t="s">
        <v>13653</v>
      </c>
      <c r="Y44" s="2" t="s">
        <v>13381</v>
      </c>
      <c r="Z44" s="2" t="s">
        <v>13609</v>
      </c>
      <c r="AA44" s="2" t="s">
        <v>14082</v>
      </c>
      <c r="AB44" s="2" t="s">
        <v>13350</v>
      </c>
      <c r="AC44" s="2" t="s">
        <v>14186</v>
      </c>
      <c r="AD44" s="2" t="s">
        <v>13364</v>
      </c>
      <c r="AI44" s="2" t="s">
        <v>14054</v>
      </c>
      <c r="AJ44" s="2" t="s">
        <v>13557</v>
      </c>
      <c r="AK44" s="2" t="s">
        <v>13628</v>
      </c>
      <c r="AM44" s="2" t="s">
        <v>13730</v>
      </c>
      <c r="AN44" s="2" t="s">
        <v>13574</v>
      </c>
      <c r="AP44" s="2" t="s">
        <v>14265</v>
      </c>
      <c r="AQ44" s="2" t="s">
        <v>13674</v>
      </c>
      <c r="AR44" s="2" t="s">
        <v>13419</v>
      </c>
      <c r="AS44" s="2" t="s">
        <v>12991</v>
      </c>
      <c r="AU44" s="2" t="s">
        <v>13204</v>
      </c>
      <c r="AY44" s="2" t="s">
        <v>13860</v>
      </c>
      <c r="AZ44" s="2" t="s">
        <v>14062</v>
      </c>
    </row>
    <row r="45" spans="2:52" x14ac:dyDescent="0.25">
      <c r="B45" s="2" t="s">
        <v>13646</v>
      </c>
      <c r="C45" s="2" t="s">
        <v>13649</v>
      </c>
      <c r="E45" s="2" t="s">
        <v>14133</v>
      </c>
      <c r="F45" s="2" t="s">
        <v>13774</v>
      </c>
      <c r="J45" s="2" t="s">
        <v>13766</v>
      </c>
      <c r="K45" s="2" t="s">
        <v>13082</v>
      </c>
      <c r="M45" s="2" t="s">
        <v>13375</v>
      </c>
      <c r="N45" s="2" t="s">
        <v>14423</v>
      </c>
      <c r="O45" s="2" t="s">
        <v>13474</v>
      </c>
      <c r="P45" s="2" t="s">
        <v>13545</v>
      </c>
      <c r="Q45" s="2" t="s">
        <v>13462</v>
      </c>
      <c r="R45" s="2" t="s">
        <v>13296</v>
      </c>
      <c r="S45" s="2" t="s">
        <v>14210</v>
      </c>
      <c r="W45" s="2" t="s">
        <v>13568</v>
      </c>
      <c r="X45" s="2" t="s">
        <v>13674</v>
      </c>
      <c r="Y45" s="2" t="s">
        <v>13396</v>
      </c>
      <c r="Z45" s="2" t="s">
        <v>13630</v>
      </c>
      <c r="AA45" s="2" t="s">
        <v>14085</v>
      </c>
      <c r="AB45" s="2" t="s">
        <v>13366</v>
      </c>
      <c r="AC45" s="2" t="s">
        <v>14192</v>
      </c>
      <c r="AD45" s="2" t="s">
        <v>13390</v>
      </c>
      <c r="AI45" s="2" t="s">
        <v>14076</v>
      </c>
      <c r="AJ45" s="2" t="s">
        <v>13584</v>
      </c>
      <c r="AK45" s="2" t="s">
        <v>13655</v>
      </c>
      <c r="AM45" s="2" t="s">
        <v>13740</v>
      </c>
      <c r="AN45" s="2" t="s">
        <v>13575</v>
      </c>
      <c r="AP45" s="2" t="s">
        <v>14362</v>
      </c>
      <c r="AQ45" s="2" t="s">
        <v>13688</v>
      </c>
      <c r="AR45" s="2" t="s">
        <v>13455</v>
      </c>
      <c r="AS45" s="2" t="s">
        <v>12992</v>
      </c>
      <c r="AU45" s="2" t="s">
        <v>13214</v>
      </c>
      <c r="AY45" s="2" t="s">
        <v>13876</v>
      </c>
      <c r="AZ45" s="2" t="s">
        <v>14064</v>
      </c>
    </row>
    <row r="46" spans="2:52" x14ac:dyDescent="0.25">
      <c r="B46" s="2" t="s">
        <v>13649</v>
      </c>
      <c r="C46" s="2" t="s">
        <v>13670</v>
      </c>
      <c r="E46" s="2" t="s">
        <v>14134</v>
      </c>
      <c r="F46" s="2" t="s">
        <v>13779</v>
      </c>
      <c r="J46" s="2" t="s">
        <v>13805</v>
      </c>
      <c r="K46" s="2" t="s">
        <v>13109</v>
      </c>
      <c r="M46" s="2" t="s">
        <v>13410</v>
      </c>
      <c r="O46" s="2" t="s">
        <v>13490</v>
      </c>
      <c r="P46" s="2" t="s">
        <v>13553</v>
      </c>
      <c r="Q46" s="2" t="s">
        <v>13470</v>
      </c>
      <c r="R46" s="2" t="s">
        <v>13301</v>
      </c>
      <c r="S46" s="2" t="s">
        <v>14211</v>
      </c>
      <c r="W46" s="2" t="s">
        <v>13592</v>
      </c>
      <c r="X46" s="2" t="s">
        <v>13675</v>
      </c>
      <c r="Y46" s="2" t="s">
        <v>13410</v>
      </c>
      <c r="Z46" s="2" t="s">
        <v>13649</v>
      </c>
      <c r="AA46" s="2" t="s">
        <v>14126</v>
      </c>
      <c r="AB46" s="2" t="s">
        <v>13370</v>
      </c>
      <c r="AC46" s="2" t="s">
        <v>14235</v>
      </c>
      <c r="AD46" s="2" t="s">
        <v>13396</v>
      </c>
      <c r="AI46" s="2" t="s">
        <v>14139</v>
      </c>
      <c r="AJ46" s="2" t="s">
        <v>13607</v>
      </c>
      <c r="AK46" s="2" t="s">
        <v>13674</v>
      </c>
      <c r="AM46" s="2" t="s">
        <v>13766</v>
      </c>
      <c r="AN46" s="2" t="s">
        <v>13618</v>
      </c>
      <c r="AP46" s="2" t="s">
        <v>14469</v>
      </c>
      <c r="AQ46" s="2" t="s">
        <v>13705</v>
      </c>
      <c r="AR46" s="2" t="s">
        <v>13462</v>
      </c>
      <c r="AS46" s="2" t="s">
        <v>12994</v>
      </c>
      <c r="AU46" s="2" t="s">
        <v>13215</v>
      </c>
      <c r="AY46" s="2" t="s">
        <v>13898</v>
      </c>
      <c r="AZ46" s="2" t="s">
        <v>14262</v>
      </c>
    </row>
    <row r="47" spans="2:52" x14ac:dyDescent="0.25">
      <c r="B47" s="2" t="s">
        <v>13664</v>
      </c>
      <c r="C47" s="2" t="s">
        <v>13744</v>
      </c>
      <c r="E47" s="2" t="s">
        <v>14171</v>
      </c>
      <c r="F47" s="2" t="s">
        <v>13891</v>
      </c>
      <c r="J47" s="2" t="s">
        <v>13866</v>
      </c>
      <c r="K47" s="2" t="s">
        <v>13114</v>
      </c>
      <c r="M47" s="2" t="s">
        <v>13418</v>
      </c>
      <c r="O47" s="2" t="s">
        <v>13491</v>
      </c>
      <c r="P47" s="2" t="s">
        <v>13557</v>
      </c>
      <c r="Q47" s="2" t="s">
        <v>13474</v>
      </c>
      <c r="R47" s="2" t="s">
        <v>13336</v>
      </c>
      <c r="S47" s="2" t="s">
        <v>14216</v>
      </c>
      <c r="W47" s="2" t="s">
        <v>13596</v>
      </c>
      <c r="X47" s="2" t="s">
        <v>13701</v>
      </c>
      <c r="Y47" s="2" t="s">
        <v>13411</v>
      </c>
      <c r="Z47" s="2" t="s">
        <v>13670</v>
      </c>
      <c r="AA47" s="2" t="s">
        <v>14178</v>
      </c>
      <c r="AB47" s="2" t="s">
        <v>13378</v>
      </c>
      <c r="AC47" s="2" t="s">
        <v>14241</v>
      </c>
      <c r="AD47" s="2" t="s">
        <v>13400</v>
      </c>
      <c r="AI47" s="2" t="s">
        <v>14145</v>
      </c>
      <c r="AJ47" s="2" t="s">
        <v>13617</v>
      </c>
      <c r="AK47" s="2" t="s">
        <v>13687</v>
      </c>
      <c r="AM47" s="2" t="s">
        <v>13771</v>
      </c>
      <c r="AN47" s="2" t="s">
        <v>13637</v>
      </c>
      <c r="AP47" s="2" t="s">
        <v>14516</v>
      </c>
      <c r="AQ47" s="2" t="s">
        <v>13716</v>
      </c>
      <c r="AR47" s="2" t="s">
        <v>13474</v>
      </c>
      <c r="AS47" s="2" t="s">
        <v>13000</v>
      </c>
      <c r="AU47" s="2" t="s">
        <v>13216</v>
      </c>
      <c r="AY47" s="2" t="s">
        <v>13905</v>
      </c>
      <c r="AZ47" s="2" t="s">
        <v>14291</v>
      </c>
    </row>
    <row r="48" spans="2:52" x14ac:dyDescent="0.25">
      <c r="B48" s="2" t="s">
        <v>13670</v>
      </c>
      <c r="C48" s="2" t="s">
        <v>13753</v>
      </c>
      <c r="E48" s="2" t="s">
        <v>14183</v>
      </c>
      <c r="F48" s="2" t="s">
        <v>13897</v>
      </c>
      <c r="J48" s="2" t="s">
        <v>13868</v>
      </c>
      <c r="K48" s="2" t="s">
        <v>13118</v>
      </c>
      <c r="M48" s="2" t="s">
        <v>13429</v>
      </c>
      <c r="O48" s="2" t="s">
        <v>13501</v>
      </c>
      <c r="P48" s="2" t="s">
        <v>13584</v>
      </c>
      <c r="Q48" s="2" t="s">
        <v>13497</v>
      </c>
      <c r="R48" s="2" t="s">
        <v>13344</v>
      </c>
      <c r="S48" s="2" t="s">
        <v>14217</v>
      </c>
      <c r="W48" s="2" t="s">
        <v>13615</v>
      </c>
      <c r="X48" s="2" t="s">
        <v>13721</v>
      </c>
      <c r="Y48" s="2" t="s">
        <v>13442</v>
      </c>
      <c r="Z48" s="2" t="s">
        <v>13674</v>
      </c>
      <c r="AA48" s="2" t="s">
        <v>14184</v>
      </c>
      <c r="AB48" s="2" t="s">
        <v>13394</v>
      </c>
      <c r="AC48" s="2" t="s">
        <v>14256</v>
      </c>
      <c r="AD48" s="2" t="s">
        <v>13410</v>
      </c>
      <c r="AI48" s="2" t="s">
        <v>14148</v>
      </c>
      <c r="AJ48" s="2" t="s">
        <v>13621</v>
      </c>
      <c r="AK48" s="2" t="s">
        <v>13706</v>
      </c>
      <c r="AM48" s="2" t="s">
        <v>13773</v>
      </c>
      <c r="AN48" s="2" t="s">
        <v>13651</v>
      </c>
      <c r="AQ48" s="2" t="s">
        <v>13723</v>
      </c>
      <c r="AR48" s="2" t="s">
        <v>13536</v>
      </c>
      <c r="AS48" s="2" t="s">
        <v>13001</v>
      </c>
      <c r="AU48" s="2" t="s">
        <v>13217</v>
      </c>
      <c r="AY48" s="2" t="s">
        <v>13938</v>
      </c>
      <c r="AZ48" s="2" t="s">
        <v>14344</v>
      </c>
    </row>
    <row r="49" spans="2:52" x14ac:dyDescent="0.25">
      <c r="B49" s="2" t="s">
        <v>13674</v>
      </c>
      <c r="C49" s="2" t="s">
        <v>13766</v>
      </c>
      <c r="E49" s="2" t="s">
        <v>14187</v>
      </c>
      <c r="F49" s="2" t="s">
        <v>13913</v>
      </c>
      <c r="J49" s="2" t="s">
        <v>13881</v>
      </c>
      <c r="K49" s="2" t="s">
        <v>13119</v>
      </c>
      <c r="M49" s="2" t="s">
        <v>13439</v>
      </c>
      <c r="O49" s="2" t="s">
        <v>13536</v>
      </c>
      <c r="P49" s="2" t="s">
        <v>13649</v>
      </c>
      <c r="Q49" s="2" t="s">
        <v>13523</v>
      </c>
      <c r="R49" s="2" t="s">
        <v>13348</v>
      </c>
      <c r="S49" s="2" t="s">
        <v>14218</v>
      </c>
      <c r="W49" s="2" t="s">
        <v>13633</v>
      </c>
      <c r="X49" s="2" t="s">
        <v>13743</v>
      </c>
      <c r="Y49" s="2" t="s">
        <v>13455</v>
      </c>
      <c r="Z49" s="2" t="s">
        <v>13766</v>
      </c>
      <c r="AA49" s="2" t="s">
        <v>14248</v>
      </c>
      <c r="AB49" s="2" t="s">
        <v>13426</v>
      </c>
      <c r="AC49" s="2" t="s">
        <v>14326</v>
      </c>
      <c r="AD49" s="2" t="s">
        <v>13462</v>
      </c>
      <c r="AI49" s="2" t="s">
        <v>14150</v>
      </c>
      <c r="AJ49" s="2" t="s">
        <v>13632</v>
      </c>
      <c r="AK49" s="2" t="s">
        <v>13709</v>
      </c>
      <c r="AM49" s="2" t="s">
        <v>13842</v>
      </c>
      <c r="AN49" s="2" t="s">
        <v>13660</v>
      </c>
      <c r="AQ49" s="2" t="s">
        <v>13747</v>
      </c>
      <c r="AR49" s="2" t="s">
        <v>13557</v>
      </c>
      <c r="AS49" s="2" t="s">
        <v>13003</v>
      </c>
      <c r="AU49" s="2" t="s">
        <v>13229</v>
      </c>
      <c r="AY49" s="2" t="s">
        <v>13955</v>
      </c>
      <c r="AZ49" s="2" t="s">
        <v>14355</v>
      </c>
    </row>
    <row r="50" spans="2:52" x14ac:dyDescent="0.25">
      <c r="B50" s="2" t="s">
        <v>13756</v>
      </c>
      <c r="C50" s="2" t="s">
        <v>13771</v>
      </c>
      <c r="E50" s="2" t="s">
        <v>14198</v>
      </c>
      <c r="F50" s="2" t="s">
        <v>13950</v>
      </c>
      <c r="J50" s="2" t="s">
        <v>13888</v>
      </c>
      <c r="K50" s="2" t="s">
        <v>13136</v>
      </c>
      <c r="M50" s="2" t="s">
        <v>13455</v>
      </c>
      <c r="O50" s="2" t="s">
        <v>13546</v>
      </c>
      <c r="P50" s="2" t="s">
        <v>13670</v>
      </c>
      <c r="Q50" s="2" t="s">
        <v>13527</v>
      </c>
      <c r="R50" s="2" t="s">
        <v>13354</v>
      </c>
      <c r="S50" s="2" t="s">
        <v>14221</v>
      </c>
      <c r="W50" s="2" t="s">
        <v>13644</v>
      </c>
      <c r="X50" s="2" t="s">
        <v>13783</v>
      </c>
      <c r="Y50" s="2" t="s">
        <v>13457</v>
      </c>
      <c r="Z50" s="2" t="s">
        <v>13771</v>
      </c>
      <c r="AA50" s="2" t="s">
        <v>14274</v>
      </c>
      <c r="AB50" s="2" t="s">
        <v>13440</v>
      </c>
      <c r="AC50" s="2" t="s">
        <v>14328</v>
      </c>
      <c r="AD50" s="2" t="s">
        <v>13474</v>
      </c>
      <c r="AI50" s="2" t="s">
        <v>14162</v>
      </c>
      <c r="AJ50" s="2" t="s">
        <v>13649</v>
      </c>
      <c r="AK50" s="2" t="s">
        <v>13711</v>
      </c>
      <c r="AM50" s="2" t="s">
        <v>13843</v>
      </c>
      <c r="AN50" s="2" t="s">
        <v>13665</v>
      </c>
      <c r="AQ50" s="2" t="s">
        <v>13751</v>
      </c>
      <c r="AR50" s="2" t="s">
        <v>13580</v>
      </c>
      <c r="AS50" s="2" t="s">
        <v>13011</v>
      </c>
      <c r="AU50" s="2" t="s">
        <v>13254</v>
      </c>
      <c r="AY50" s="2" t="s">
        <v>13977</v>
      </c>
      <c r="AZ50" s="2" t="s">
        <v>14363</v>
      </c>
    </row>
    <row r="51" spans="2:52" x14ac:dyDescent="0.25">
      <c r="B51" s="2" t="s">
        <v>13766</v>
      </c>
      <c r="C51" s="2" t="s">
        <v>13815</v>
      </c>
      <c r="E51" s="2" t="s">
        <v>14201</v>
      </c>
      <c r="F51" s="2" t="s">
        <v>13963</v>
      </c>
      <c r="J51" s="2" t="s">
        <v>13908</v>
      </c>
      <c r="K51" s="2" t="s">
        <v>13142</v>
      </c>
      <c r="M51" s="2" t="s">
        <v>13457</v>
      </c>
      <c r="O51" s="2" t="s">
        <v>13557</v>
      </c>
      <c r="P51" s="2" t="s">
        <v>13674</v>
      </c>
      <c r="Q51" s="2" t="s">
        <v>13547</v>
      </c>
      <c r="R51" s="2" t="s">
        <v>13356</v>
      </c>
      <c r="S51" s="2" t="s">
        <v>14226</v>
      </c>
      <c r="W51" s="2" t="s">
        <v>13645</v>
      </c>
      <c r="X51" s="2" t="s">
        <v>13789</v>
      </c>
      <c r="Y51" s="2" t="s">
        <v>13462</v>
      </c>
      <c r="Z51" s="2" t="s">
        <v>13813</v>
      </c>
      <c r="AA51" s="2" t="s">
        <v>14300</v>
      </c>
      <c r="AB51" s="2" t="s">
        <v>13455</v>
      </c>
      <c r="AC51" s="2" t="s">
        <v>14409</v>
      </c>
      <c r="AD51" s="2" t="s">
        <v>13496</v>
      </c>
      <c r="AI51" s="2" t="s">
        <v>14222</v>
      </c>
      <c r="AJ51" s="2" t="s">
        <v>13654</v>
      </c>
      <c r="AK51" s="2" t="s">
        <v>13792</v>
      </c>
      <c r="AM51" s="2" t="s">
        <v>13941</v>
      </c>
      <c r="AN51" s="2" t="s">
        <v>13683</v>
      </c>
      <c r="AQ51" s="2" t="s">
        <v>13775</v>
      </c>
      <c r="AR51" s="2" t="s">
        <v>13584</v>
      </c>
      <c r="AS51" s="2" t="s">
        <v>13019</v>
      </c>
      <c r="AU51" s="2" t="s">
        <v>13265</v>
      </c>
      <c r="AY51" s="2" t="s">
        <v>13983</v>
      </c>
      <c r="AZ51" s="2" t="s">
        <v>14432</v>
      </c>
    </row>
    <row r="52" spans="2:52" x14ac:dyDescent="0.25">
      <c r="B52" s="2" t="s">
        <v>13771</v>
      </c>
      <c r="C52" s="2" t="s">
        <v>13827</v>
      </c>
      <c r="E52" s="2" t="s">
        <v>14231</v>
      </c>
      <c r="F52" s="2" t="s">
        <v>14009</v>
      </c>
      <c r="J52" s="2" t="s">
        <v>13917</v>
      </c>
      <c r="K52" s="2" t="s">
        <v>13151</v>
      </c>
      <c r="M52" s="2" t="s">
        <v>13462</v>
      </c>
      <c r="O52" s="2" t="s">
        <v>13584</v>
      </c>
      <c r="P52" s="2" t="s">
        <v>13675</v>
      </c>
      <c r="Q52" s="2" t="s">
        <v>13564</v>
      </c>
      <c r="R52" s="2" t="s">
        <v>13370</v>
      </c>
      <c r="S52" s="2" t="s">
        <v>14227</v>
      </c>
      <c r="W52" s="2" t="s">
        <v>13661</v>
      </c>
      <c r="X52" s="2" t="s">
        <v>13792</v>
      </c>
      <c r="Y52" s="2" t="s">
        <v>13474</v>
      </c>
      <c r="Z52" s="2" t="s">
        <v>13827</v>
      </c>
      <c r="AA52" s="2" t="s">
        <v>14323</v>
      </c>
      <c r="AB52" s="2" t="s">
        <v>13475</v>
      </c>
      <c r="AC52" s="2" t="s">
        <v>14414</v>
      </c>
      <c r="AD52" s="2" t="s">
        <v>13498</v>
      </c>
      <c r="AI52" s="2" t="s">
        <v>14245</v>
      </c>
      <c r="AJ52" s="2" t="s">
        <v>13670</v>
      </c>
      <c r="AK52" s="2" t="s">
        <v>13797</v>
      </c>
      <c r="AM52" s="2" t="s">
        <v>13949</v>
      </c>
      <c r="AN52" s="2" t="s">
        <v>13686</v>
      </c>
      <c r="AQ52" s="2" t="s">
        <v>13862</v>
      </c>
      <c r="AR52" s="2" t="s">
        <v>13603</v>
      </c>
      <c r="AS52" s="2" t="s">
        <v>13022</v>
      </c>
      <c r="AU52" s="2" t="s">
        <v>13271</v>
      </c>
      <c r="AY52" s="2" t="s">
        <v>14003</v>
      </c>
      <c r="AZ52" s="2" t="s">
        <v>14437</v>
      </c>
    </row>
    <row r="53" spans="2:52" x14ac:dyDescent="0.25">
      <c r="B53" s="2" t="s">
        <v>13779</v>
      </c>
      <c r="C53" s="2" t="s">
        <v>13896</v>
      </c>
      <c r="E53" s="2" t="s">
        <v>14270</v>
      </c>
      <c r="F53" s="2" t="s">
        <v>14010</v>
      </c>
      <c r="J53" s="2" t="s">
        <v>13960</v>
      </c>
      <c r="K53" s="2" t="s">
        <v>13154</v>
      </c>
      <c r="M53" s="2" t="s">
        <v>13474</v>
      </c>
      <c r="O53" s="2" t="s">
        <v>13591</v>
      </c>
      <c r="P53" s="2" t="s">
        <v>13736</v>
      </c>
      <c r="Q53" s="2" t="s">
        <v>13589</v>
      </c>
      <c r="R53" s="2" t="s">
        <v>13375</v>
      </c>
      <c r="S53" s="2" t="s">
        <v>14229</v>
      </c>
      <c r="W53" s="2" t="s">
        <v>13673</v>
      </c>
      <c r="X53" s="2" t="s">
        <v>13831</v>
      </c>
      <c r="Y53" s="2" t="s">
        <v>13536</v>
      </c>
      <c r="Z53" s="2" t="s">
        <v>13849</v>
      </c>
      <c r="AA53" s="2" t="s">
        <v>14332</v>
      </c>
      <c r="AB53" s="2" t="s">
        <v>13476</v>
      </c>
      <c r="AC53" s="2" t="s">
        <v>14439</v>
      </c>
      <c r="AD53" s="2" t="s">
        <v>13514</v>
      </c>
      <c r="AI53" s="2" t="s">
        <v>14259</v>
      </c>
      <c r="AJ53" s="2" t="s">
        <v>13720</v>
      </c>
      <c r="AK53" s="2" t="s">
        <v>13833</v>
      </c>
      <c r="AM53" s="2" t="s">
        <v>13956</v>
      </c>
      <c r="AN53" s="2" t="s">
        <v>13757</v>
      </c>
      <c r="AQ53" s="2" t="s">
        <v>13934</v>
      </c>
      <c r="AR53" s="2" t="s">
        <v>13609</v>
      </c>
      <c r="AS53" s="2" t="s">
        <v>13032</v>
      </c>
      <c r="AU53" s="2" t="s">
        <v>13293</v>
      </c>
      <c r="AY53" s="2" t="s">
        <v>14020</v>
      </c>
      <c r="AZ53" s="2" t="s">
        <v>14445</v>
      </c>
    </row>
    <row r="54" spans="2:52" x14ac:dyDescent="0.25">
      <c r="B54" s="2" t="s">
        <v>13941</v>
      </c>
      <c r="C54" s="2" t="s">
        <v>13941</v>
      </c>
      <c r="E54" s="2" t="s">
        <v>14293</v>
      </c>
      <c r="F54" s="2" t="s">
        <v>14059</v>
      </c>
      <c r="J54" s="2" t="s">
        <v>13977</v>
      </c>
      <c r="K54" s="2" t="s">
        <v>13162</v>
      </c>
      <c r="M54" s="2" t="s">
        <v>13476</v>
      </c>
      <c r="O54" s="2" t="s">
        <v>13615</v>
      </c>
      <c r="P54" s="2" t="s">
        <v>13766</v>
      </c>
      <c r="Q54" s="2" t="s">
        <v>13609</v>
      </c>
      <c r="R54" s="2" t="s">
        <v>13380</v>
      </c>
      <c r="S54" s="2" t="s">
        <v>14286</v>
      </c>
      <c r="W54" s="2" t="s">
        <v>13677</v>
      </c>
      <c r="X54" s="2" t="s">
        <v>13834</v>
      </c>
      <c r="Y54" s="2" t="s">
        <v>13550</v>
      </c>
      <c r="Z54" s="2" t="s">
        <v>13872</v>
      </c>
      <c r="AA54" s="2" t="s">
        <v>14372</v>
      </c>
      <c r="AB54" s="2" t="s">
        <v>13591</v>
      </c>
      <c r="AC54" s="2" t="s">
        <v>14467</v>
      </c>
      <c r="AD54" s="2" t="s">
        <v>13516</v>
      </c>
      <c r="AI54" s="2" t="s">
        <v>14260</v>
      </c>
      <c r="AJ54" s="2" t="s">
        <v>13722</v>
      </c>
      <c r="AK54" s="2" t="s">
        <v>13848</v>
      </c>
      <c r="AM54" s="2" t="s">
        <v>13989</v>
      </c>
      <c r="AN54" s="2" t="s">
        <v>13780</v>
      </c>
      <c r="AQ54" s="2" t="s">
        <v>13939</v>
      </c>
      <c r="AR54" s="2" t="s">
        <v>13624</v>
      </c>
      <c r="AS54" s="2" t="s">
        <v>13039</v>
      </c>
      <c r="AU54" s="2" t="s">
        <v>13298</v>
      </c>
      <c r="AY54" s="2" t="s">
        <v>14052</v>
      </c>
      <c r="AZ54" s="2" t="s">
        <v>14481</v>
      </c>
    </row>
    <row r="55" spans="2:52" x14ac:dyDescent="0.25">
      <c r="B55" s="2" t="s">
        <v>13953</v>
      </c>
      <c r="C55" s="2" t="s">
        <v>13950</v>
      </c>
      <c r="E55" s="2" t="s">
        <v>14338</v>
      </c>
      <c r="F55" s="2" t="s">
        <v>14060</v>
      </c>
      <c r="J55" s="2" t="s">
        <v>14013</v>
      </c>
      <c r="K55" s="2" t="s">
        <v>13176</v>
      </c>
      <c r="M55" s="2" t="s">
        <v>13507</v>
      </c>
      <c r="O55" s="2" t="s">
        <v>13617</v>
      </c>
      <c r="P55" s="2" t="s">
        <v>13771</v>
      </c>
      <c r="Q55" s="2" t="s">
        <v>13610</v>
      </c>
      <c r="R55" s="2" t="s">
        <v>13403</v>
      </c>
      <c r="S55" s="2" t="s">
        <v>14296</v>
      </c>
      <c r="W55" s="2" t="s">
        <v>13719</v>
      </c>
      <c r="X55" s="2" t="s">
        <v>13840</v>
      </c>
      <c r="Y55" s="2" t="s">
        <v>13551</v>
      </c>
      <c r="Z55" s="2" t="s">
        <v>13912</v>
      </c>
      <c r="AA55" s="2" t="s">
        <v>14449</v>
      </c>
      <c r="AB55" s="2" t="s">
        <v>13597</v>
      </c>
      <c r="AD55" s="2" t="s">
        <v>13536</v>
      </c>
      <c r="AI55" s="2" t="s">
        <v>14310</v>
      </c>
      <c r="AJ55" s="2" t="s">
        <v>13730</v>
      </c>
      <c r="AK55" s="2" t="s">
        <v>13869</v>
      </c>
      <c r="AM55" s="2" t="s">
        <v>14151</v>
      </c>
      <c r="AN55" s="2" t="s">
        <v>13803</v>
      </c>
      <c r="AQ55" s="2" t="s">
        <v>13989</v>
      </c>
      <c r="AR55" s="2" t="s">
        <v>13646</v>
      </c>
      <c r="AS55" s="2" t="s">
        <v>13041</v>
      </c>
      <c r="AU55" s="2" t="s">
        <v>13300</v>
      </c>
      <c r="AY55" s="2" t="s">
        <v>14071</v>
      </c>
      <c r="AZ55" s="2" t="s">
        <v>14484</v>
      </c>
    </row>
    <row r="56" spans="2:52" x14ac:dyDescent="0.25">
      <c r="B56" s="2" t="s">
        <v>13956</v>
      </c>
      <c r="C56" s="2" t="s">
        <v>13956</v>
      </c>
      <c r="E56" s="2" t="s">
        <v>14345</v>
      </c>
      <c r="F56" s="2" t="s">
        <v>14087</v>
      </c>
      <c r="J56" s="2" t="s">
        <v>14137</v>
      </c>
      <c r="K56" s="2" t="s">
        <v>13186</v>
      </c>
      <c r="M56" s="2" t="s">
        <v>13541</v>
      </c>
      <c r="O56" s="2" t="s">
        <v>13646</v>
      </c>
      <c r="P56" s="2" t="s">
        <v>13779</v>
      </c>
      <c r="Q56" s="2" t="s">
        <v>13617</v>
      </c>
      <c r="R56" s="2" t="s">
        <v>13455</v>
      </c>
      <c r="S56" s="2" t="s">
        <v>14297</v>
      </c>
      <c r="W56" s="2" t="s">
        <v>13727</v>
      </c>
      <c r="X56" s="2" t="s">
        <v>13875</v>
      </c>
      <c r="Y56" s="2" t="s">
        <v>13584</v>
      </c>
      <c r="Z56" s="2" t="s">
        <v>13927</v>
      </c>
      <c r="AA56" s="2" t="s">
        <v>14457</v>
      </c>
      <c r="AB56" s="2" t="s">
        <v>13609</v>
      </c>
      <c r="AD56" s="2" t="s">
        <v>13562</v>
      </c>
      <c r="AI56" s="2" t="s">
        <v>14321</v>
      </c>
      <c r="AJ56" s="2" t="s">
        <v>13736</v>
      </c>
      <c r="AK56" s="2" t="s">
        <v>13870</v>
      </c>
      <c r="AM56" s="2" t="s">
        <v>14196</v>
      </c>
      <c r="AN56" s="2" t="s">
        <v>13885</v>
      </c>
      <c r="AQ56" s="2" t="s">
        <v>14067</v>
      </c>
      <c r="AR56" s="2" t="s">
        <v>13649</v>
      </c>
      <c r="AS56" s="2" t="s">
        <v>13045</v>
      </c>
      <c r="AU56" s="2" t="s">
        <v>13327</v>
      </c>
      <c r="AY56" s="2" t="s">
        <v>14091</v>
      </c>
      <c r="AZ56" s="2" t="s">
        <v>14497</v>
      </c>
    </row>
    <row r="57" spans="2:52" x14ac:dyDescent="0.25">
      <c r="B57" s="2" t="s">
        <v>14027</v>
      </c>
      <c r="C57" s="2" t="s">
        <v>13975</v>
      </c>
      <c r="E57" s="2" t="s">
        <v>14348</v>
      </c>
      <c r="F57" s="2" t="s">
        <v>14101</v>
      </c>
      <c r="J57" s="2" t="s">
        <v>14138</v>
      </c>
      <c r="K57" s="2" t="s">
        <v>13191</v>
      </c>
      <c r="M57" s="2" t="s">
        <v>13591</v>
      </c>
      <c r="O57" s="2" t="s">
        <v>13647</v>
      </c>
      <c r="P57" s="2" t="s">
        <v>13827</v>
      </c>
      <c r="Q57" s="2" t="s">
        <v>13643</v>
      </c>
      <c r="R57" s="2" t="s">
        <v>13462</v>
      </c>
      <c r="S57" s="2" t="s">
        <v>14362</v>
      </c>
      <c r="W57" s="2" t="s">
        <v>13739</v>
      </c>
      <c r="X57" s="2" t="s">
        <v>13895</v>
      </c>
      <c r="Y57" s="2" t="s">
        <v>13603</v>
      </c>
      <c r="Z57" s="2" t="s">
        <v>13941</v>
      </c>
      <c r="AA57" s="2" t="s">
        <v>14513</v>
      </c>
      <c r="AB57" s="2" t="s">
        <v>13646</v>
      </c>
      <c r="AD57" s="2" t="s">
        <v>13609</v>
      </c>
      <c r="AI57" s="2" t="s">
        <v>14359</v>
      </c>
      <c r="AJ57" s="2" t="s">
        <v>13766</v>
      </c>
      <c r="AK57" s="2" t="s">
        <v>13871</v>
      </c>
      <c r="AM57" s="2" t="s">
        <v>14199</v>
      </c>
      <c r="AN57" s="2" t="s">
        <v>13920</v>
      </c>
      <c r="AQ57" s="2" t="s">
        <v>14125</v>
      </c>
      <c r="AR57" s="2" t="s">
        <v>13670</v>
      </c>
      <c r="AS57" s="2" t="s">
        <v>13059</v>
      </c>
      <c r="AU57" s="2" t="s">
        <v>13334</v>
      </c>
      <c r="AY57" s="2" t="s">
        <v>14142</v>
      </c>
    </row>
    <row r="58" spans="2:52" x14ac:dyDescent="0.25">
      <c r="B58" s="2" t="s">
        <v>14092</v>
      </c>
      <c r="C58" s="2" t="s">
        <v>13977</v>
      </c>
      <c r="E58" s="2" t="s">
        <v>14381</v>
      </c>
      <c r="F58" s="2" t="s">
        <v>14117</v>
      </c>
      <c r="J58" s="2" t="s">
        <v>14161</v>
      </c>
      <c r="K58" s="2" t="s">
        <v>13203</v>
      </c>
      <c r="M58" s="2" t="s">
        <v>13610</v>
      </c>
      <c r="O58" s="2" t="s">
        <v>13649</v>
      </c>
      <c r="P58" s="2" t="s">
        <v>13833</v>
      </c>
      <c r="Q58" s="2" t="s">
        <v>13670</v>
      </c>
      <c r="R58" s="2" t="s">
        <v>13469</v>
      </c>
      <c r="S58" s="2" t="s">
        <v>14382</v>
      </c>
      <c r="W58" s="2" t="s">
        <v>13752</v>
      </c>
      <c r="X58" s="2" t="s">
        <v>13934</v>
      </c>
      <c r="Y58" s="2" t="s">
        <v>13609</v>
      </c>
      <c r="Z58" s="2" t="s">
        <v>13956</v>
      </c>
      <c r="AB58" s="2" t="s">
        <v>13649</v>
      </c>
      <c r="AD58" s="2" t="s">
        <v>13617</v>
      </c>
      <c r="AI58" s="2" t="s">
        <v>14416</v>
      </c>
      <c r="AJ58" s="2" t="s">
        <v>13771</v>
      </c>
      <c r="AK58" s="2" t="s">
        <v>13886</v>
      </c>
      <c r="AM58" s="2" t="s">
        <v>14260</v>
      </c>
      <c r="AN58" s="2" t="s">
        <v>13936</v>
      </c>
      <c r="AQ58" s="2" t="s">
        <v>14207</v>
      </c>
      <c r="AR58" s="2" t="s">
        <v>13674</v>
      </c>
      <c r="AS58" s="2" t="s">
        <v>13060</v>
      </c>
      <c r="AU58" s="2" t="s">
        <v>13338</v>
      </c>
      <c r="AY58" s="2" t="s">
        <v>14144</v>
      </c>
    </row>
    <row r="59" spans="2:52" x14ac:dyDescent="0.25">
      <c r="B59" s="2" t="s">
        <v>14175</v>
      </c>
      <c r="C59" s="2" t="s">
        <v>13981</v>
      </c>
      <c r="E59" s="2" t="s">
        <v>14515</v>
      </c>
      <c r="F59" s="2" t="s">
        <v>14121</v>
      </c>
      <c r="J59" s="2" t="s">
        <v>14219</v>
      </c>
      <c r="K59" s="2" t="s">
        <v>13210</v>
      </c>
      <c r="M59" s="2" t="s">
        <v>13626</v>
      </c>
      <c r="O59" s="2" t="s">
        <v>13670</v>
      </c>
      <c r="P59" s="2" t="s">
        <v>13865</v>
      </c>
      <c r="Q59" s="2" t="s">
        <v>13674</v>
      </c>
      <c r="R59" s="2" t="s">
        <v>13474</v>
      </c>
      <c r="S59" s="2" t="s">
        <v>14384</v>
      </c>
      <c r="W59" s="2" t="s">
        <v>13766</v>
      </c>
      <c r="X59" s="2" t="s">
        <v>13959</v>
      </c>
      <c r="Y59" s="2" t="s">
        <v>13610</v>
      </c>
      <c r="Z59" s="2" t="s">
        <v>13980</v>
      </c>
      <c r="AB59" s="2" t="s">
        <v>13675</v>
      </c>
      <c r="AD59" s="2" t="s">
        <v>13627</v>
      </c>
      <c r="AI59" s="2" t="s">
        <v>14423</v>
      </c>
      <c r="AJ59" s="2" t="s">
        <v>13779</v>
      </c>
      <c r="AK59" s="2" t="s">
        <v>13894</v>
      </c>
      <c r="AM59" s="2" t="s">
        <v>14268</v>
      </c>
      <c r="AN59" s="2" t="s">
        <v>13978</v>
      </c>
      <c r="AQ59" s="2" t="s">
        <v>14232</v>
      </c>
      <c r="AR59" s="2" t="s">
        <v>13684</v>
      </c>
      <c r="AS59" s="2" t="s">
        <v>13074</v>
      </c>
      <c r="AU59" s="2" t="s">
        <v>13355</v>
      </c>
      <c r="AY59" s="2" t="s">
        <v>14172</v>
      </c>
    </row>
    <row r="60" spans="2:52" x14ac:dyDescent="0.25">
      <c r="B60" s="2" t="s">
        <v>14212</v>
      </c>
      <c r="C60" s="2" t="s">
        <v>13996</v>
      </c>
      <c r="E60" s="2" t="s">
        <v>14518</v>
      </c>
      <c r="F60" s="2" t="s">
        <v>14160</v>
      </c>
      <c r="J60" s="2" t="s">
        <v>14225</v>
      </c>
      <c r="K60" s="2" t="s">
        <v>13215</v>
      </c>
      <c r="M60" s="2" t="s">
        <v>13632</v>
      </c>
      <c r="O60" s="2" t="s">
        <v>13674</v>
      </c>
      <c r="P60" s="2" t="s">
        <v>13881</v>
      </c>
      <c r="Q60" s="2" t="s">
        <v>13715</v>
      </c>
      <c r="R60" s="2" t="s">
        <v>13506</v>
      </c>
      <c r="S60" s="2" t="s">
        <v>14393</v>
      </c>
      <c r="W60" s="2" t="s">
        <v>13768</v>
      </c>
      <c r="X60" s="2" t="s">
        <v>13961</v>
      </c>
      <c r="Y60" s="2" t="s">
        <v>13615</v>
      </c>
      <c r="Z60" s="2" t="s">
        <v>13999</v>
      </c>
      <c r="AB60" s="2" t="s">
        <v>13694</v>
      </c>
      <c r="AD60" s="2" t="s">
        <v>13649</v>
      </c>
      <c r="AI60" s="2" t="s">
        <v>14432</v>
      </c>
      <c r="AJ60" s="2" t="s">
        <v>13784</v>
      </c>
      <c r="AK60" s="2" t="s">
        <v>13923</v>
      </c>
      <c r="AM60" s="2" t="s">
        <v>14310</v>
      </c>
      <c r="AN60" s="2" t="s">
        <v>14015</v>
      </c>
      <c r="AQ60" s="2" t="s">
        <v>14261</v>
      </c>
      <c r="AR60" s="2" t="s">
        <v>13702</v>
      </c>
      <c r="AS60" s="2" t="s">
        <v>13079</v>
      </c>
      <c r="AU60" s="2" t="s">
        <v>13374</v>
      </c>
      <c r="AY60" s="2" t="s">
        <v>14174</v>
      </c>
    </row>
    <row r="61" spans="2:52" x14ac:dyDescent="0.25">
      <c r="B61" s="2" t="s">
        <v>14265</v>
      </c>
      <c r="C61" s="2" t="s">
        <v>14011</v>
      </c>
      <c r="E61"/>
      <c r="F61" s="2" t="s">
        <v>14263</v>
      </c>
      <c r="J61" s="2" t="s">
        <v>14265</v>
      </c>
      <c r="K61" s="2" t="s">
        <v>13224</v>
      </c>
      <c r="M61" s="2" t="s">
        <v>13643</v>
      </c>
      <c r="O61" s="2" t="s">
        <v>13677</v>
      </c>
      <c r="P61" s="2" t="s">
        <v>13900</v>
      </c>
      <c r="Q61" s="2" t="s">
        <v>13716</v>
      </c>
      <c r="R61" s="2" t="s">
        <v>13535</v>
      </c>
      <c r="S61" s="2" t="s">
        <v>14423</v>
      </c>
      <c r="W61" s="2" t="s">
        <v>13772</v>
      </c>
      <c r="X61" s="2" t="s">
        <v>13977</v>
      </c>
      <c r="Y61" s="2" t="s">
        <v>13646</v>
      </c>
      <c r="Z61" s="2" t="s">
        <v>14018</v>
      </c>
      <c r="AB61" s="2" t="s">
        <v>13718</v>
      </c>
      <c r="AD61" s="2" t="s">
        <v>13705</v>
      </c>
      <c r="AI61" s="2" t="s">
        <v>14442</v>
      </c>
      <c r="AJ61" s="2" t="s">
        <v>13796</v>
      </c>
      <c r="AK61" s="2" t="s">
        <v>13925</v>
      </c>
      <c r="AM61" s="2" t="s">
        <v>14362</v>
      </c>
      <c r="AN61" s="2" t="s">
        <v>14056</v>
      </c>
      <c r="AQ61" s="2" t="s">
        <v>14318</v>
      </c>
      <c r="AR61" s="2" t="s">
        <v>13704</v>
      </c>
      <c r="AS61" s="2" t="s">
        <v>13080</v>
      </c>
      <c r="AU61" s="2" t="s">
        <v>13375</v>
      </c>
      <c r="AY61" s="2" t="s">
        <v>14213</v>
      </c>
    </row>
    <row r="62" spans="2:52" x14ac:dyDescent="0.25">
      <c r="B62" s="2" t="s">
        <v>14281</v>
      </c>
      <c r="C62" s="2" t="s">
        <v>14027</v>
      </c>
      <c r="E62"/>
      <c r="F62" s="2" t="s">
        <v>14295</v>
      </c>
      <c r="J62" s="2" t="s">
        <v>14272</v>
      </c>
      <c r="K62" s="2" t="s">
        <v>13257</v>
      </c>
      <c r="M62" s="2" t="s">
        <v>13649</v>
      </c>
      <c r="O62" s="2" t="s">
        <v>13678</v>
      </c>
      <c r="P62" s="2" t="s">
        <v>13914</v>
      </c>
      <c r="Q62" s="2" t="s">
        <v>13736</v>
      </c>
      <c r="R62" s="2" t="s">
        <v>13536</v>
      </c>
      <c r="S62" s="2" t="s">
        <v>14437</v>
      </c>
      <c r="W62" s="2" t="s">
        <v>13795</v>
      </c>
      <c r="X62" s="2" t="s">
        <v>13981</v>
      </c>
      <c r="Y62" s="2" t="s">
        <v>13649</v>
      </c>
      <c r="Z62" s="2" t="s">
        <v>14028</v>
      </c>
      <c r="AB62" s="2" t="s">
        <v>13755</v>
      </c>
      <c r="AD62" s="2" t="s">
        <v>13732</v>
      </c>
      <c r="AI62" s="2" t="s">
        <v>14497</v>
      </c>
      <c r="AJ62" s="2" t="s">
        <v>13833</v>
      </c>
      <c r="AK62" s="2" t="s">
        <v>13965</v>
      </c>
      <c r="AM62" s="2" t="s">
        <v>14380</v>
      </c>
      <c r="AN62" s="2" t="s">
        <v>14060</v>
      </c>
      <c r="AQ62" s="2" t="s">
        <v>14339</v>
      </c>
      <c r="AR62" s="2" t="s">
        <v>13722</v>
      </c>
      <c r="AS62" s="2" t="s">
        <v>13086</v>
      </c>
      <c r="AU62" s="2" t="s">
        <v>13383</v>
      </c>
      <c r="AY62" s="2" t="s">
        <v>14291</v>
      </c>
    </row>
    <row r="63" spans="2:52" x14ac:dyDescent="0.25">
      <c r="B63" s="2" t="s">
        <v>14283</v>
      </c>
      <c r="C63" s="2" t="s">
        <v>14105</v>
      </c>
      <c r="E63"/>
      <c r="F63" s="2" t="s">
        <v>14423</v>
      </c>
      <c r="J63" s="2" t="s">
        <v>14291</v>
      </c>
      <c r="K63" s="2" t="s">
        <v>13262</v>
      </c>
      <c r="M63" s="2" t="s">
        <v>13652</v>
      </c>
      <c r="O63" s="2" t="s">
        <v>13693</v>
      </c>
      <c r="P63" s="2" t="s">
        <v>13941</v>
      </c>
      <c r="Q63" s="2" t="s">
        <v>13755</v>
      </c>
      <c r="R63" s="2" t="s">
        <v>13572</v>
      </c>
      <c r="S63" s="2" t="s">
        <v>14440</v>
      </c>
      <c r="W63" s="2" t="s">
        <v>13823</v>
      </c>
      <c r="X63" s="2" t="s">
        <v>14025</v>
      </c>
      <c r="Y63" s="2" t="s">
        <v>13667</v>
      </c>
      <c r="Z63" s="2" t="s">
        <v>14155</v>
      </c>
      <c r="AB63" s="2" t="s">
        <v>13771</v>
      </c>
      <c r="AD63" s="2" t="s">
        <v>13781</v>
      </c>
      <c r="AI63" s="2" t="s">
        <v>14507</v>
      </c>
      <c r="AJ63" s="2" t="s">
        <v>13894</v>
      </c>
      <c r="AK63" s="2" t="s">
        <v>13980</v>
      </c>
      <c r="AM63" s="2" t="s">
        <v>14416</v>
      </c>
      <c r="AN63" s="2" t="s">
        <v>14095</v>
      </c>
      <c r="AQ63" s="2" t="s">
        <v>14349</v>
      </c>
      <c r="AR63" s="2" t="s">
        <v>13766</v>
      </c>
      <c r="AS63" s="2" t="s">
        <v>13089</v>
      </c>
      <c r="AU63" s="2" t="s">
        <v>13402</v>
      </c>
      <c r="AY63" s="2" t="s">
        <v>14334</v>
      </c>
    </row>
    <row r="64" spans="2:52" x14ac:dyDescent="0.25">
      <c r="B64" s="2" t="s">
        <v>14350</v>
      </c>
      <c r="C64" s="2" t="s">
        <v>14155</v>
      </c>
      <c r="E64"/>
      <c r="F64" s="2" t="s">
        <v>14438</v>
      </c>
      <c r="J64" s="2" t="s">
        <v>14362</v>
      </c>
      <c r="K64" s="2" t="s">
        <v>13266</v>
      </c>
      <c r="M64" s="2" t="s">
        <v>13670</v>
      </c>
      <c r="O64" s="2" t="s">
        <v>13696</v>
      </c>
      <c r="P64" s="2" t="s">
        <v>13956</v>
      </c>
      <c r="Q64" s="2" t="s">
        <v>13771</v>
      </c>
      <c r="R64" s="2" t="s">
        <v>13581</v>
      </c>
      <c r="S64" s="2" t="s">
        <v>14441</v>
      </c>
      <c r="W64" s="2" t="s">
        <v>13853</v>
      </c>
      <c r="X64" s="2" t="s">
        <v>14037</v>
      </c>
      <c r="Y64" s="2" t="s">
        <v>13670</v>
      </c>
      <c r="Z64" s="2" t="s">
        <v>14169</v>
      </c>
      <c r="AB64" s="2" t="s">
        <v>13776</v>
      </c>
      <c r="AD64" s="2" t="s">
        <v>13800</v>
      </c>
      <c r="AJ64" s="2" t="s">
        <v>13922</v>
      </c>
      <c r="AK64" s="2" t="s">
        <v>13987</v>
      </c>
      <c r="AM64" s="2" t="s">
        <v>14423</v>
      </c>
      <c r="AN64" s="2" t="s">
        <v>14104</v>
      </c>
      <c r="AQ64" s="2" t="s">
        <v>14362</v>
      </c>
      <c r="AR64" s="2" t="s">
        <v>13771</v>
      </c>
      <c r="AS64" s="2" t="s">
        <v>13096</v>
      </c>
      <c r="AU64" s="2" t="s">
        <v>13449</v>
      </c>
      <c r="AY64" s="2" t="s">
        <v>14384</v>
      </c>
    </row>
    <row r="65" spans="2:51" x14ac:dyDescent="0.25">
      <c r="B65" s="2" t="s">
        <v>14404</v>
      </c>
      <c r="C65" s="2" t="s">
        <v>14158</v>
      </c>
      <c r="E65"/>
      <c r="F65" s="2" t="s">
        <v>14520</v>
      </c>
      <c r="J65" s="2" t="s">
        <v>14392</v>
      </c>
      <c r="K65" s="2" t="s">
        <v>13274</v>
      </c>
      <c r="M65" s="2" t="s">
        <v>13674</v>
      </c>
      <c r="O65" s="2" t="s">
        <v>13699</v>
      </c>
      <c r="P65" s="2" t="s">
        <v>13984</v>
      </c>
      <c r="Q65" s="2" t="s">
        <v>13782</v>
      </c>
      <c r="R65" s="2" t="s">
        <v>13584</v>
      </c>
      <c r="S65" s="2" t="s">
        <v>14476</v>
      </c>
      <c r="W65" s="2" t="s">
        <v>13857</v>
      </c>
      <c r="X65" s="2" t="s">
        <v>14040</v>
      </c>
      <c r="Y65" s="2" t="s">
        <v>13692</v>
      </c>
      <c r="Z65" s="2" t="s">
        <v>14185</v>
      </c>
      <c r="AB65" s="2" t="s">
        <v>13804</v>
      </c>
      <c r="AD65" s="2" t="s">
        <v>13811</v>
      </c>
      <c r="AJ65" s="2" t="s">
        <v>13941</v>
      </c>
      <c r="AK65" s="2" t="s">
        <v>14012</v>
      </c>
      <c r="AM65" s="2" t="s">
        <v>14432</v>
      </c>
      <c r="AN65" s="2" t="s">
        <v>14114</v>
      </c>
      <c r="AQ65" s="2" t="s">
        <v>14412</v>
      </c>
      <c r="AR65" s="2" t="s">
        <v>13776</v>
      </c>
      <c r="AS65" s="2" t="s">
        <v>13103</v>
      </c>
      <c r="AU65" s="2" t="s">
        <v>13456</v>
      </c>
      <c r="AY65" s="2" t="s">
        <v>14388</v>
      </c>
    </row>
    <row r="66" spans="2:51" x14ac:dyDescent="0.25">
      <c r="B66" s="2" t="s">
        <v>14423</v>
      </c>
      <c r="C66" s="2" t="s">
        <v>14159</v>
      </c>
      <c r="E66"/>
      <c r="J66" s="2" t="s">
        <v>14402</v>
      </c>
      <c r="K66" s="2" t="s">
        <v>13278</v>
      </c>
      <c r="M66" s="2" t="s">
        <v>13745</v>
      </c>
      <c r="O66" s="2" t="s">
        <v>13724</v>
      </c>
      <c r="P66" s="2" t="s">
        <v>13986</v>
      </c>
      <c r="Q66" s="2" t="s">
        <v>13785</v>
      </c>
      <c r="R66" s="2" t="s">
        <v>13591</v>
      </c>
      <c r="W66" s="2" t="s">
        <v>13861</v>
      </c>
      <c r="X66" s="2" t="s">
        <v>14045</v>
      </c>
      <c r="Y66" s="2" t="s">
        <v>13730</v>
      </c>
      <c r="Z66" s="2" t="s">
        <v>14193</v>
      </c>
      <c r="AB66" s="2" t="s">
        <v>13817</v>
      </c>
      <c r="AD66" s="2" t="s">
        <v>13850</v>
      </c>
      <c r="AJ66" s="2" t="s">
        <v>13952</v>
      </c>
      <c r="AK66" s="2" t="s">
        <v>14078</v>
      </c>
      <c r="AM66" s="2" t="s">
        <v>14443</v>
      </c>
      <c r="AN66" s="2" t="s">
        <v>14117</v>
      </c>
      <c r="AQ66" s="2" t="s">
        <v>14506</v>
      </c>
      <c r="AR66" s="2" t="s">
        <v>13779</v>
      </c>
      <c r="AS66" s="2" t="s">
        <v>13113</v>
      </c>
      <c r="AU66" s="2" t="s">
        <v>13518</v>
      </c>
      <c r="AY66" s="2" t="s">
        <v>14412</v>
      </c>
    </row>
    <row r="67" spans="2:51" x14ac:dyDescent="0.25">
      <c r="B67" s="2" t="s">
        <v>14461</v>
      </c>
      <c r="C67" s="2" t="s">
        <v>14165</v>
      </c>
      <c r="E67"/>
      <c r="J67" s="2" t="s">
        <v>14411</v>
      </c>
      <c r="K67" s="2" t="s">
        <v>13298</v>
      </c>
      <c r="M67" s="2" t="s">
        <v>13755</v>
      </c>
      <c r="O67" s="2" t="s">
        <v>13730</v>
      </c>
      <c r="P67" s="2" t="s">
        <v>14011</v>
      </c>
      <c r="Q67" s="2" t="s">
        <v>13811</v>
      </c>
      <c r="R67" s="2" t="s">
        <v>13599</v>
      </c>
      <c r="W67" s="2" t="s">
        <v>13880</v>
      </c>
      <c r="X67" s="2" t="s">
        <v>14049</v>
      </c>
      <c r="Y67" s="2" t="s">
        <v>13744</v>
      </c>
      <c r="Z67" s="2" t="s">
        <v>14251</v>
      </c>
      <c r="AB67" s="2" t="s">
        <v>13842</v>
      </c>
      <c r="AD67" s="2" t="s">
        <v>13892</v>
      </c>
      <c r="AJ67" s="2" t="s">
        <v>13956</v>
      </c>
      <c r="AK67" s="2" t="s">
        <v>14079</v>
      </c>
      <c r="AM67" s="2" t="s">
        <v>14497</v>
      </c>
      <c r="AN67" s="2" t="s">
        <v>14118</v>
      </c>
      <c r="AQ67" s="2" t="s">
        <v>14523</v>
      </c>
      <c r="AR67" s="2" t="s">
        <v>13854</v>
      </c>
      <c r="AS67" s="2" t="s">
        <v>13132</v>
      </c>
      <c r="AU67" s="2" t="s">
        <v>13519</v>
      </c>
      <c r="AY67" s="2" t="s">
        <v>14422</v>
      </c>
    </row>
    <row r="68" spans="2:51" x14ac:dyDescent="0.25">
      <c r="B68" s="2" t="s">
        <v>14480</v>
      </c>
      <c r="C68" s="2" t="s">
        <v>14170</v>
      </c>
      <c r="E68"/>
      <c r="J68" s="2" t="s">
        <v>14423</v>
      </c>
      <c r="K68" s="2" t="s">
        <v>13322</v>
      </c>
      <c r="M68" s="2" t="s">
        <v>13764</v>
      </c>
      <c r="O68" s="2" t="s">
        <v>13766</v>
      </c>
      <c r="P68" s="2" t="s">
        <v>14013</v>
      </c>
      <c r="Q68" s="2" t="s">
        <v>13812</v>
      </c>
      <c r="R68" s="2" t="s">
        <v>13600</v>
      </c>
      <c r="W68" s="2" t="s">
        <v>13888</v>
      </c>
      <c r="X68" s="2" t="s">
        <v>14071</v>
      </c>
      <c r="Y68" s="2" t="s">
        <v>13753</v>
      </c>
      <c r="Z68" s="2" t="s">
        <v>14266</v>
      </c>
      <c r="AB68" s="2" t="s">
        <v>13878</v>
      </c>
      <c r="AD68" s="2" t="s">
        <v>13923</v>
      </c>
      <c r="AJ68" s="2" t="s">
        <v>13983</v>
      </c>
      <c r="AK68" s="2" t="s">
        <v>14161</v>
      </c>
      <c r="AM68" s="2" t="s">
        <v>14516</v>
      </c>
      <c r="AN68" s="2" t="s">
        <v>14124</v>
      </c>
      <c r="AR68" s="2" t="s">
        <v>13899</v>
      </c>
      <c r="AS68" s="2" t="s">
        <v>13139</v>
      </c>
      <c r="AU68" s="2" t="s">
        <v>13520</v>
      </c>
      <c r="AY68" s="2" t="s">
        <v>14423</v>
      </c>
    </row>
    <row r="69" spans="2:51" x14ac:dyDescent="0.25">
      <c r="C69" s="2" t="s">
        <v>14214</v>
      </c>
      <c r="E69"/>
      <c r="K69" s="2" t="s">
        <v>13324</v>
      </c>
      <c r="M69" s="2" t="s">
        <v>13766</v>
      </c>
      <c r="O69" s="2" t="s">
        <v>13771</v>
      </c>
      <c r="P69" s="2" t="s">
        <v>14027</v>
      </c>
      <c r="Q69" s="2" t="s">
        <v>13814</v>
      </c>
      <c r="R69" s="2" t="s">
        <v>13603</v>
      </c>
      <c r="W69" s="2" t="s">
        <v>13889</v>
      </c>
      <c r="X69" s="2" t="s">
        <v>14084</v>
      </c>
      <c r="Y69" s="2" t="s">
        <v>13761</v>
      </c>
      <c r="Z69" s="2" t="s">
        <v>14282</v>
      </c>
      <c r="AB69" s="2" t="s">
        <v>13881</v>
      </c>
      <c r="AD69" s="2" t="s">
        <v>13939</v>
      </c>
      <c r="AJ69" s="2" t="s">
        <v>13998</v>
      </c>
      <c r="AK69" s="2" t="s">
        <v>14164</v>
      </c>
      <c r="AN69" s="2" t="s">
        <v>14136</v>
      </c>
      <c r="AR69" s="2" t="s">
        <v>13941</v>
      </c>
      <c r="AS69" s="2" t="s">
        <v>13143</v>
      </c>
      <c r="AU69" s="2" t="s">
        <v>13562</v>
      </c>
      <c r="AY69" s="2" t="s">
        <v>14429</v>
      </c>
    </row>
    <row r="70" spans="2:51" x14ac:dyDescent="0.25">
      <c r="C70" s="2" t="s">
        <v>14251</v>
      </c>
      <c r="E70"/>
      <c r="K70" s="2" t="s">
        <v>13328</v>
      </c>
      <c r="M70" s="2" t="s">
        <v>13771</v>
      </c>
      <c r="O70" s="2" t="s">
        <v>13779</v>
      </c>
      <c r="P70" s="2" t="s">
        <v>14061</v>
      </c>
      <c r="Q70" s="2" t="s">
        <v>13846</v>
      </c>
      <c r="R70" s="2" t="s">
        <v>13609</v>
      </c>
      <c r="W70" s="2" t="s">
        <v>13893</v>
      </c>
      <c r="X70" s="2" t="s">
        <v>14155</v>
      </c>
      <c r="Y70" s="2" t="s">
        <v>13766</v>
      </c>
      <c r="Z70" s="2" t="s">
        <v>14289</v>
      </c>
      <c r="AB70" s="2" t="s">
        <v>13911</v>
      </c>
      <c r="AD70" s="2" t="s">
        <v>13948</v>
      </c>
      <c r="AJ70" s="2" t="s">
        <v>14013</v>
      </c>
      <c r="AK70" s="2" t="s">
        <v>14242</v>
      </c>
      <c r="AN70" s="2" t="s">
        <v>14316</v>
      </c>
      <c r="AR70" s="2" t="s">
        <v>13954</v>
      </c>
      <c r="AS70" s="2" t="s">
        <v>13150</v>
      </c>
      <c r="AU70" s="2" t="s">
        <v>13591</v>
      </c>
      <c r="AY70" s="2" t="s">
        <v>14430</v>
      </c>
    </row>
    <row r="71" spans="2:51" x14ac:dyDescent="0.25">
      <c r="C71" s="2" t="s">
        <v>14362</v>
      </c>
      <c r="E71"/>
      <c r="K71" s="2" t="s">
        <v>13336</v>
      </c>
      <c r="M71" s="2" t="s">
        <v>13793</v>
      </c>
      <c r="O71" s="2" t="s">
        <v>13787</v>
      </c>
      <c r="P71" s="2" t="s">
        <v>14090</v>
      </c>
      <c r="Q71" s="2" t="s">
        <v>13886</v>
      </c>
      <c r="R71" s="2" t="s">
        <v>13615</v>
      </c>
      <c r="W71" s="2" t="s">
        <v>13894</v>
      </c>
      <c r="X71" s="2" t="s">
        <v>14177</v>
      </c>
      <c r="Y71" s="2" t="s">
        <v>13771</v>
      </c>
      <c r="Z71" s="2" t="s">
        <v>14311</v>
      </c>
      <c r="AB71" s="2" t="s">
        <v>13918</v>
      </c>
      <c r="AD71" s="2" t="s">
        <v>13955</v>
      </c>
      <c r="AJ71" s="2" t="s">
        <v>14052</v>
      </c>
      <c r="AK71" s="2" t="s">
        <v>14301</v>
      </c>
      <c r="AN71" s="2" t="s">
        <v>14317</v>
      </c>
      <c r="AR71" s="2" t="s">
        <v>13977</v>
      </c>
      <c r="AS71" s="2" t="s">
        <v>13153</v>
      </c>
      <c r="AU71" s="2" t="s">
        <v>13604</v>
      </c>
      <c r="AY71" s="2" t="s">
        <v>14431</v>
      </c>
    </row>
    <row r="72" spans="2:51" x14ac:dyDescent="0.25">
      <c r="C72" s="2" t="s">
        <v>14373</v>
      </c>
      <c r="E72"/>
      <c r="K72" s="2" t="s">
        <v>13341</v>
      </c>
      <c r="M72" s="2" t="s">
        <v>13855</v>
      </c>
      <c r="O72" s="2" t="s">
        <v>13863</v>
      </c>
      <c r="P72" s="2" t="s">
        <v>14155</v>
      </c>
      <c r="Q72" s="2" t="s">
        <v>13887</v>
      </c>
      <c r="R72" s="2" t="s">
        <v>13617</v>
      </c>
      <c r="W72" s="2" t="s">
        <v>14001</v>
      </c>
      <c r="X72" s="2" t="s">
        <v>14182</v>
      </c>
      <c r="Y72" s="2" t="s">
        <v>13779</v>
      </c>
      <c r="Z72" s="2" t="s">
        <v>14314</v>
      </c>
      <c r="AB72" s="2" t="s">
        <v>13932</v>
      </c>
      <c r="AD72" s="2" t="s">
        <v>13970</v>
      </c>
      <c r="AJ72" s="2" t="s">
        <v>14086</v>
      </c>
      <c r="AK72" s="2" t="s">
        <v>14309</v>
      </c>
      <c r="AN72" s="2" t="s">
        <v>14342</v>
      </c>
      <c r="AR72" s="2" t="s">
        <v>14013</v>
      </c>
      <c r="AS72" s="2" t="s">
        <v>13159</v>
      </c>
      <c r="AU72" s="2" t="s">
        <v>13625</v>
      </c>
      <c r="AY72" s="2" t="s">
        <v>14477</v>
      </c>
    </row>
    <row r="73" spans="2:51" x14ac:dyDescent="0.25">
      <c r="C73" s="2" t="s">
        <v>14423</v>
      </c>
      <c r="E73"/>
      <c r="K73" s="2" t="s">
        <v>13353</v>
      </c>
      <c r="M73" s="2" t="s">
        <v>13888</v>
      </c>
      <c r="O73" s="2" t="s">
        <v>13937</v>
      </c>
      <c r="P73" s="2" t="s">
        <v>14175</v>
      </c>
      <c r="Q73" s="2" t="s">
        <v>13894</v>
      </c>
      <c r="R73" s="2" t="s">
        <v>13643</v>
      </c>
      <c r="W73" s="2" t="s">
        <v>14083</v>
      </c>
      <c r="X73" s="2" t="s">
        <v>14224</v>
      </c>
      <c r="Y73" s="2" t="s">
        <v>13821</v>
      </c>
      <c r="Z73" s="2" t="s">
        <v>14347</v>
      </c>
      <c r="AB73" s="2" t="s">
        <v>13940</v>
      </c>
      <c r="AD73" s="2" t="s">
        <v>13977</v>
      </c>
      <c r="AJ73" s="2" t="s">
        <v>14128</v>
      </c>
      <c r="AK73" s="2" t="s">
        <v>14346</v>
      </c>
      <c r="AN73" s="2" t="s">
        <v>14367</v>
      </c>
      <c r="AR73" s="2" t="s">
        <v>14048</v>
      </c>
      <c r="AS73" s="2" t="s">
        <v>13167</v>
      </c>
      <c r="AU73" s="2" t="s">
        <v>13626</v>
      </c>
      <c r="AY73" s="2" t="s">
        <v>14484</v>
      </c>
    </row>
    <row r="74" spans="2:51" x14ac:dyDescent="0.25">
      <c r="C74" s="2" t="s">
        <v>14452</v>
      </c>
      <c r="E74"/>
      <c r="K74" s="2" t="s">
        <v>13356</v>
      </c>
      <c r="M74" s="2" t="s">
        <v>13907</v>
      </c>
      <c r="O74" s="2" t="s">
        <v>13941</v>
      </c>
      <c r="P74" s="2" t="s">
        <v>14206</v>
      </c>
      <c r="Q74" s="2" t="s">
        <v>13923</v>
      </c>
      <c r="R74" s="2" t="s">
        <v>13649</v>
      </c>
      <c r="W74" s="2" t="s">
        <v>14100</v>
      </c>
      <c r="X74" s="2" t="s">
        <v>14240</v>
      </c>
      <c r="Y74" s="2" t="s">
        <v>13827</v>
      </c>
      <c r="Z74" s="2" t="s">
        <v>14362</v>
      </c>
      <c r="AB74" s="2" t="s">
        <v>13943</v>
      </c>
      <c r="AD74" s="2" t="s">
        <v>14039</v>
      </c>
      <c r="AJ74" s="2" t="s">
        <v>14152</v>
      </c>
      <c r="AK74" s="2" t="s">
        <v>14399</v>
      </c>
      <c r="AN74" s="2" t="s">
        <v>14378</v>
      </c>
      <c r="AR74" s="2" t="s">
        <v>14064</v>
      </c>
      <c r="AS74" s="2" t="s">
        <v>13185</v>
      </c>
      <c r="AU74" s="2" t="s">
        <v>13636</v>
      </c>
    </row>
    <row r="75" spans="2:51" x14ac:dyDescent="0.25">
      <c r="C75" s="2" t="s">
        <v>14487</v>
      </c>
      <c r="E75"/>
      <c r="K75" s="2" t="s">
        <v>13367</v>
      </c>
      <c r="M75" s="2" t="s">
        <v>13909</v>
      </c>
      <c r="O75" s="2" t="s">
        <v>13951</v>
      </c>
      <c r="P75" s="2" t="s">
        <v>14220</v>
      </c>
      <c r="Q75" s="2" t="s">
        <v>13950</v>
      </c>
      <c r="R75" s="2" t="s">
        <v>13650</v>
      </c>
      <c r="W75" s="2" t="s">
        <v>14130</v>
      </c>
      <c r="X75" s="2" t="s">
        <v>14241</v>
      </c>
      <c r="Y75" s="2" t="s">
        <v>13835</v>
      </c>
      <c r="Z75" s="2" t="s">
        <v>14410</v>
      </c>
      <c r="AB75" s="2" t="s">
        <v>13964</v>
      </c>
      <c r="AD75" s="2" t="s">
        <v>14051</v>
      </c>
      <c r="AJ75" s="2" t="s">
        <v>14162</v>
      </c>
      <c r="AK75" s="2" t="s">
        <v>14423</v>
      </c>
      <c r="AN75" s="2" t="s">
        <v>14379</v>
      </c>
      <c r="AR75" s="2" t="s">
        <v>14068</v>
      </c>
      <c r="AS75" s="2" t="s">
        <v>13186</v>
      </c>
      <c r="AU75" s="2" t="s">
        <v>13641</v>
      </c>
    </row>
    <row r="76" spans="2:51" x14ac:dyDescent="0.25">
      <c r="C76" s="2" t="s">
        <v>14511</v>
      </c>
      <c r="E76"/>
      <c r="K76" s="2" t="s">
        <v>13375</v>
      </c>
      <c r="M76" s="2" t="s">
        <v>13973</v>
      </c>
      <c r="O76" s="2" t="s">
        <v>13956</v>
      </c>
      <c r="P76" s="2" t="s">
        <v>14236</v>
      </c>
      <c r="Q76" s="2" t="s">
        <v>13987</v>
      </c>
      <c r="R76" s="2" t="s">
        <v>13670</v>
      </c>
      <c r="W76" s="2" t="s">
        <v>14149</v>
      </c>
      <c r="X76" s="2" t="s">
        <v>14246</v>
      </c>
      <c r="Y76" s="2" t="s">
        <v>13883</v>
      </c>
      <c r="Z76" s="2" t="s">
        <v>14416</v>
      </c>
      <c r="AB76" s="2" t="s">
        <v>13977</v>
      </c>
      <c r="AD76" s="2" t="s">
        <v>14071</v>
      </c>
      <c r="AJ76" s="2" t="s">
        <v>14175</v>
      </c>
      <c r="AK76" s="2" t="s">
        <v>14424</v>
      </c>
      <c r="AN76" s="2" t="s">
        <v>14386</v>
      </c>
      <c r="AR76" s="2" t="s">
        <v>14093</v>
      </c>
      <c r="AS76" s="2" t="s">
        <v>13191</v>
      </c>
      <c r="AU76" s="2" t="s">
        <v>13649</v>
      </c>
    </row>
    <row r="77" spans="2:51" x14ac:dyDescent="0.25">
      <c r="E77"/>
      <c r="K77" s="2" t="s">
        <v>13409</v>
      </c>
      <c r="M77" s="2" t="s">
        <v>13974</v>
      </c>
      <c r="O77" s="2" t="s">
        <v>13981</v>
      </c>
      <c r="P77" s="2" t="s">
        <v>14245</v>
      </c>
      <c r="Q77" s="2" t="s">
        <v>13997</v>
      </c>
      <c r="R77" s="2" t="s">
        <v>13674</v>
      </c>
      <c r="W77" s="2" t="s">
        <v>14180</v>
      </c>
      <c r="X77" s="2" t="s">
        <v>14276</v>
      </c>
      <c r="Y77" s="2" t="s">
        <v>13886</v>
      </c>
      <c r="Z77" s="2" t="s">
        <v>14423</v>
      </c>
      <c r="AB77" s="2" t="s">
        <v>14027</v>
      </c>
      <c r="AD77" s="2" t="s">
        <v>14105</v>
      </c>
      <c r="AJ77" s="2" t="s">
        <v>14235</v>
      </c>
      <c r="AK77" s="2" t="s">
        <v>14488</v>
      </c>
      <c r="AN77" s="2" t="s">
        <v>14389</v>
      </c>
      <c r="AR77" s="2" t="s">
        <v>14155</v>
      </c>
      <c r="AS77" s="2" t="s">
        <v>13197</v>
      </c>
      <c r="AU77" s="2" t="s">
        <v>13657</v>
      </c>
    </row>
    <row r="78" spans="2:51" x14ac:dyDescent="0.25">
      <c r="E78"/>
      <c r="K78" s="2" t="s">
        <v>13444</v>
      </c>
      <c r="M78" s="2" t="s">
        <v>13977</v>
      </c>
      <c r="O78" s="2" t="s">
        <v>14011</v>
      </c>
      <c r="P78" s="2" t="s">
        <v>14260</v>
      </c>
      <c r="Q78" s="2" t="s">
        <v>14033</v>
      </c>
      <c r="R78" s="2" t="s">
        <v>13675</v>
      </c>
      <c r="W78" s="2" t="s">
        <v>14212</v>
      </c>
      <c r="X78" s="2" t="s">
        <v>14318</v>
      </c>
      <c r="Y78" s="2" t="s">
        <v>13904</v>
      </c>
      <c r="Z78" s="2" t="s">
        <v>14432</v>
      </c>
      <c r="AB78" s="2" t="s">
        <v>14054</v>
      </c>
      <c r="AD78" s="2" t="s">
        <v>14141</v>
      </c>
      <c r="AJ78" s="2" t="s">
        <v>14263</v>
      </c>
      <c r="AK78" s="2" t="s">
        <v>14490</v>
      </c>
      <c r="AN78" s="2" t="s">
        <v>14499</v>
      </c>
      <c r="AR78" s="2" t="s">
        <v>14163</v>
      </c>
      <c r="AS78" s="2" t="s">
        <v>13203</v>
      </c>
      <c r="AU78" s="2" t="s">
        <v>13658</v>
      </c>
    </row>
    <row r="79" spans="2:51" x14ac:dyDescent="0.25">
      <c r="E79"/>
      <c r="K79" s="2" t="s">
        <v>13455</v>
      </c>
      <c r="M79" s="2" t="s">
        <v>13988</v>
      </c>
      <c r="O79" s="2" t="s">
        <v>14013</v>
      </c>
      <c r="P79" s="2" t="s">
        <v>14278</v>
      </c>
      <c r="Q79" s="2" t="s">
        <v>14043</v>
      </c>
      <c r="R79" s="2" t="s">
        <v>13677</v>
      </c>
      <c r="W79" s="2" t="s">
        <v>14220</v>
      </c>
      <c r="X79" s="2" t="s">
        <v>14330</v>
      </c>
      <c r="Y79" s="2" t="s">
        <v>13930</v>
      </c>
      <c r="Z79" s="2" t="s">
        <v>14437</v>
      </c>
      <c r="AB79" s="2" t="s">
        <v>14069</v>
      </c>
      <c r="AD79" s="2" t="s">
        <v>14143</v>
      </c>
      <c r="AJ79" s="2" t="s">
        <v>14343</v>
      </c>
      <c r="AN79" s="2" t="s">
        <v>14508</v>
      </c>
      <c r="AR79" s="2" t="s">
        <v>14165</v>
      </c>
      <c r="AS79" s="2" t="s">
        <v>13205</v>
      </c>
      <c r="AU79" s="2" t="s">
        <v>13676</v>
      </c>
    </row>
    <row r="80" spans="2:51" x14ac:dyDescent="0.25">
      <c r="E80"/>
      <c r="K80" s="2" t="s">
        <v>13457</v>
      </c>
      <c r="M80" s="2" t="s">
        <v>13993</v>
      </c>
      <c r="O80" s="2" t="s">
        <v>14027</v>
      </c>
      <c r="P80" s="2" t="s">
        <v>14312</v>
      </c>
      <c r="Q80" s="2" t="s">
        <v>14046</v>
      </c>
      <c r="R80" s="2" t="s">
        <v>13689</v>
      </c>
      <c r="W80" s="2" t="s">
        <v>14352</v>
      </c>
      <c r="X80" s="2" t="s">
        <v>14395</v>
      </c>
      <c r="Y80" s="2" t="s">
        <v>13941</v>
      </c>
      <c r="Z80" s="2" t="s">
        <v>14464</v>
      </c>
      <c r="AB80" s="2" t="s">
        <v>14075</v>
      </c>
      <c r="AD80" s="2" t="s">
        <v>14154</v>
      </c>
      <c r="AJ80" s="2" t="s">
        <v>14351</v>
      </c>
      <c r="AR80" s="2" t="s">
        <v>14175</v>
      </c>
      <c r="AS80" s="2" t="s">
        <v>13211</v>
      </c>
      <c r="AU80" s="2" t="s">
        <v>13681</v>
      </c>
    </row>
    <row r="81" spans="5:47" x14ac:dyDescent="0.25">
      <c r="E81"/>
      <c r="K81" s="2" t="s">
        <v>13460</v>
      </c>
      <c r="M81" s="2" t="s">
        <v>14057</v>
      </c>
      <c r="O81" s="2" t="s">
        <v>14052</v>
      </c>
      <c r="P81" s="2" t="s">
        <v>14313</v>
      </c>
      <c r="Q81" s="2" t="s">
        <v>14049</v>
      </c>
      <c r="R81" s="2" t="s">
        <v>13690</v>
      </c>
      <c r="W81" s="2" t="s">
        <v>14373</v>
      </c>
      <c r="X81" s="2" t="s">
        <v>14398</v>
      </c>
      <c r="Y81" s="2" t="s">
        <v>13947</v>
      </c>
      <c r="Z81" s="2" t="s">
        <v>14480</v>
      </c>
      <c r="AB81" s="2" t="s">
        <v>14088</v>
      </c>
      <c r="AD81" s="2" t="s">
        <v>14166</v>
      </c>
      <c r="AJ81" s="2" t="s">
        <v>14362</v>
      </c>
      <c r="AR81" s="2" t="s">
        <v>14193</v>
      </c>
      <c r="AS81" s="2" t="s">
        <v>13215</v>
      </c>
      <c r="AU81" s="2" t="s">
        <v>13718</v>
      </c>
    </row>
    <row r="82" spans="5:47" x14ac:dyDescent="0.25">
      <c r="E82"/>
      <c r="K82" s="2" t="s">
        <v>13462</v>
      </c>
      <c r="M82" s="2" t="s">
        <v>14097</v>
      </c>
      <c r="O82" s="2" t="s">
        <v>14070</v>
      </c>
      <c r="P82" s="2" t="s">
        <v>14362</v>
      </c>
      <c r="Q82" s="2" t="s">
        <v>14055</v>
      </c>
      <c r="R82" s="2" t="s">
        <v>13699</v>
      </c>
      <c r="W82" s="2" t="s">
        <v>14426</v>
      </c>
      <c r="X82" s="2" t="s">
        <v>14420</v>
      </c>
      <c r="Y82" s="2" t="s">
        <v>13948</v>
      </c>
      <c r="Z82" s="2" t="s">
        <v>14503</v>
      </c>
      <c r="AB82" s="2" t="s">
        <v>14093</v>
      </c>
      <c r="AD82" s="2" t="s">
        <v>14178</v>
      </c>
      <c r="AJ82" s="2" t="s">
        <v>14374</v>
      </c>
      <c r="AR82" s="2" t="s">
        <v>14247</v>
      </c>
      <c r="AS82" s="2" t="s">
        <v>13219</v>
      </c>
      <c r="AU82" s="2" t="s">
        <v>13738</v>
      </c>
    </row>
    <row r="83" spans="5:47" x14ac:dyDescent="0.25">
      <c r="E83"/>
      <c r="K83" s="2" t="s">
        <v>13464</v>
      </c>
      <c r="M83" s="2" t="s">
        <v>14155</v>
      </c>
      <c r="O83" s="2" t="s">
        <v>14105</v>
      </c>
      <c r="P83" s="2" t="s">
        <v>14377</v>
      </c>
      <c r="Q83" s="2" t="s">
        <v>14081</v>
      </c>
      <c r="R83" s="2" t="s">
        <v>13716</v>
      </c>
      <c r="W83" s="2" t="s">
        <v>14432</v>
      </c>
      <c r="X83" s="2" t="s">
        <v>14423</v>
      </c>
      <c r="Y83" s="2" t="s">
        <v>13956</v>
      </c>
      <c r="Z83" s="2" t="s">
        <v>14510</v>
      </c>
      <c r="AB83" s="2" t="s">
        <v>14108</v>
      </c>
      <c r="AD83" s="2" t="s">
        <v>14179</v>
      </c>
      <c r="AJ83" s="2" t="s">
        <v>14390</v>
      </c>
      <c r="AR83" s="2" t="s">
        <v>14260</v>
      </c>
      <c r="AS83" s="2" t="s">
        <v>13222</v>
      </c>
      <c r="AU83" s="2" t="s">
        <v>13771</v>
      </c>
    </row>
    <row r="84" spans="5:47" x14ac:dyDescent="0.25">
      <c r="E84"/>
      <c r="K84" s="2" t="s">
        <v>13474</v>
      </c>
      <c r="M84" s="2" t="s">
        <v>14175</v>
      </c>
      <c r="O84" s="2" t="s">
        <v>14129</v>
      </c>
      <c r="P84" s="2" t="s">
        <v>14383</v>
      </c>
      <c r="Q84" s="2" t="s">
        <v>14090</v>
      </c>
      <c r="R84" s="2" t="s">
        <v>13726</v>
      </c>
      <c r="W84" s="2" t="s">
        <v>14446</v>
      </c>
      <c r="X84" s="2" t="s">
        <v>14428</v>
      </c>
      <c r="Y84" s="2" t="s">
        <v>13970</v>
      </c>
      <c r="AB84" s="2" t="s">
        <v>14153</v>
      </c>
      <c r="AD84" s="2" t="s">
        <v>14186</v>
      </c>
      <c r="AJ84" s="2" t="s">
        <v>14416</v>
      </c>
      <c r="AR84" s="2" t="s">
        <v>14264</v>
      </c>
      <c r="AS84" s="2" t="s">
        <v>13228</v>
      </c>
      <c r="AU84" s="2" t="s">
        <v>13810</v>
      </c>
    </row>
    <row r="85" spans="5:47" x14ac:dyDescent="0.25">
      <c r="E85"/>
      <c r="K85" s="2" t="s">
        <v>13476</v>
      </c>
      <c r="M85" s="2" t="s">
        <v>14186</v>
      </c>
      <c r="O85" s="2" t="s">
        <v>14150</v>
      </c>
      <c r="P85" s="2" t="s">
        <v>14387</v>
      </c>
      <c r="Q85" s="2" t="s">
        <v>14092</v>
      </c>
      <c r="R85" s="2" t="s">
        <v>13730</v>
      </c>
      <c r="X85" s="2" t="s">
        <v>14463</v>
      </c>
      <c r="Y85" s="2" t="s">
        <v>13977</v>
      </c>
      <c r="AB85" s="2" t="s">
        <v>14233</v>
      </c>
      <c r="AD85" s="2" t="s">
        <v>14234</v>
      </c>
      <c r="AJ85" s="2" t="s">
        <v>14423</v>
      </c>
      <c r="AR85" s="2" t="s">
        <v>14313</v>
      </c>
      <c r="AS85" s="2" t="s">
        <v>13232</v>
      </c>
      <c r="AU85" s="2" t="s">
        <v>13819</v>
      </c>
    </row>
    <row r="86" spans="5:47" x14ac:dyDescent="0.25">
      <c r="E86"/>
      <c r="K86" s="2" t="s">
        <v>13558</v>
      </c>
      <c r="M86" s="2" t="s">
        <v>14254</v>
      </c>
      <c r="O86" s="2" t="s">
        <v>14155</v>
      </c>
      <c r="P86" s="2" t="s">
        <v>14394</v>
      </c>
      <c r="Q86" s="2" t="s">
        <v>14105</v>
      </c>
      <c r="R86" s="2" t="s">
        <v>13735</v>
      </c>
      <c r="X86" s="2" t="s">
        <v>14479</v>
      </c>
      <c r="Y86" s="2" t="s">
        <v>14011</v>
      </c>
      <c r="AB86" s="2" t="s">
        <v>14250</v>
      </c>
      <c r="AD86" s="2" t="s">
        <v>14302</v>
      </c>
      <c r="AJ86" s="2" t="s">
        <v>14432</v>
      </c>
      <c r="AR86" s="2" t="s">
        <v>14341</v>
      </c>
      <c r="AS86" s="2" t="s">
        <v>13239</v>
      </c>
      <c r="AU86" s="2" t="s">
        <v>13825</v>
      </c>
    </row>
    <row r="87" spans="5:47" x14ac:dyDescent="0.25">
      <c r="E87"/>
      <c r="K87" s="2" t="s">
        <v>13566</v>
      </c>
      <c r="M87" s="2" t="s">
        <v>14284</v>
      </c>
      <c r="O87" s="2" t="s">
        <v>14175</v>
      </c>
      <c r="P87" s="2" t="s">
        <v>14416</v>
      </c>
      <c r="Q87" s="2" t="s">
        <v>14155</v>
      </c>
      <c r="R87" s="2" t="s">
        <v>13766</v>
      </c>
      <c r="X87" s="2" t="s">
        <v>14494</v>
      </c>
      <c r="Y87" s="2" t="s">
        <v>14013</v>
      </c>
      <c r="AB87" s="2" t="s">
        <v>14267</v>
      </c>
      <c r="AD87" s="2" t="s">
        <v>14304</v>
      </c>
      <c r="AJ87" s="2" t="s">
        <v>14467</v>
      </c>
      <c r="AR87" s="2" t="s">
        <v>14361</v>
      </c>
      <c r="AS87" s="2" t="s">
        <v>13255</v>
      </c>
      <c r="AU87" s="2" t="s">
        <v>13838</v>
      </c>
    </row>
    <row r="88" spans="5:47" x14ac:dyDescent="0.25">
      <c r="E88"/>
      <c r="K88" s="2" t="s">
        <v>13582</v>
      </c>
      <c r="M88" s="2" t="s">
        <v>14291</v>
      </c>
      <c r="O88" s="2" t="s">
        <v>14212</v>
      </c>
      <c r="P88" s="2" t="s">
        <v>14417</v>
      </c>
      <c r="Q88" s="2" t="s">
        <v>14160</v>
      </c>
      <c r="R88" s="2" t="s">
        <v>13771</v>
      </c>
      <c r="X88" s="2" t="s">
        <v>14512</v>
      </c>
      <c r="Y88" s="2" t="s">
        <v>14024</v>
      </c>
      <c r="AB88" s="2" t="s">
        <v>14273</v>
      </c>
      <c r="AD88" s="2" t="s">
        <v>14306</v>
      </c>
      <c r="AJ88" s="2" t="s">
        <v>14484</v>
      </c>
      <c r="AR88" s="2" t="s">
        <v>14362</v>
      </c>
      <c r="AS88" s="2" t="s">
        <v>13263</v>
      </c>
      <c r="AU88" s="2" t="s">
        <v>13842</v>
      </c>
    </row>
    <row r="89" spans="5:47" x14ac:dyDescent="0.25">
      <c r="E89"/>
      <c r="K89" s="2" t="s">
        <v>13591</v>
      </c>
      <c r="M89" s="2" t="s">
        <v>14362</v>
      </c>
      <c r="O89" s="2" t="s">
        <v>14235</v>
      </c>
      <c r="P89" s="2" t="s">
        <v>14423</v>
      </c>
      <c r="Q89" s="2" t="s">
        <v>14166</v>
      </c>
      <c r="R89" s="2" t="s">
        <v>13779</v>
      </c>
      <c r="Y89" s="2" t="s">
        <v>14027</v>
      </c>
      <c r="AB89" s="2" t="s">
        <v>14329</v>
      </c>
      <c r="AD89" s="2" t="s">
        <v>14372</v>
      </c>
      <c r="AJ89" s="2" t="s">
        <v>14495</v>
      </c>
      <c r="AR89" s="2" t="s">
        <v>14373</v>
      </c>
      <c r="AS89" s="2" t="s">
        <v>13269</v>
      </c>
      <c r="AU89" s="2" t="s">
        <v>13843</v>
      </c>
    </row>
    <row r="90" spans="5:47" x14ac:dyDescent="0.25">
      <c r="E90"/>
      <c r="K90" s="2" t="s">
        <v>13606</v>
      </c>
      <c r="M90" s="2" t="s">
        <v>14373</v>
      </c>
      <c r="O90" s="2" t="s">
        <v>14243</v>
      </c>
      <c r="P90" s="2" t="s">
        <v>14432</v>
      </c>
      <c r="Q90" s="2" t="s">
        <v>14173</v>
      </c>
      <c r="R90" s="2" t="s">
        <v>13790</v>
      </c>
      <c r="Y90" s="2" t="s">
        <v>14034</v>
      </c>
      <c r="AB90" s="2" t="s">
        <v>14356</v>
      </c>
      <c r="AD90" s="2" t="s">
        <v>14423</v>
      </c>
      <c r="AR90" s="2" t="s">
        <v>14416</v>
      </c>
      <c r="AS90" s="2" t="s">
        <v>13270</v>
      </c>
      <c r="AU90" s="2" t="s">
        <v>13845</v>
      </c>
    </row>
    <row r="91" spans="5:47" x14ac:dyDescent="0.25">
      <c r="E91"/>
      <c r="K91" s="2" t="s">
        <v>13609</v>
      </c>
      <c r="M91" s="2" t="s">
        <v>14413</v>
      </c>
      <c r="O91" s="2" t="s">
        <v>14292</v>
      </c>
      <c r="P91" s="2" t="s">
        <v>14439</v>
      </c>
      <c r="Q91" s="2" t="s">
        <v>14178</v>
      </c>
      <c r="R91" s="2" t="s">
        <v>13810</v>
      </c>
      <c r="Y91" s="2" t="s">
        <v>14047</v>
      </c>
      <c r="AB91" s="2" t="s">
        <v>14362</v>
      </c>
      <c r="AD91" s="2" t="s">
        <v>14432</v>
      </c>
      <c r="AR91" s="2" t="s">
        <v>14423</v>
      </c>
      <c r="AS91" s="2" t="s">
        <v>13291</v>
      </c>
      <c r="AU91" s="2" t="s">
        <v>13847</v>
      </c>
    </row>
    <row r="92" spans="5:47" x14ac:dyDescent="0.25">
      <c r="E92"/>
      <c r="K92" s="2" t="s">
        <v>13619</v>
      </c>
      <c r="M92" s="2" t="s">
        <v>14416</v>
      </c>
      <c r="O92" s="2" t="s">
        <v>14362</v>
      </c>
      <c r="P92" s="2" t="s">
        <v>14452</v>
      </c>
      <c r="Q92" s="2" t="s">
        <v>14179</v>
      </c>
      <c r="R92" s="2" t="s">
        <v>13830</v>
      </c>
      <c r="Y92" s="2" t="s">
        <v>14061</v>
      </c>
      <c r="AB92" s="2" t="s">
        <v>14376</v>
      </c>
      <c r="AD92" s="2" t="s">
        <v>14437</v>
      </c>
      <c r="AR92" s="2" t="s">
        <v>14432</v>
      </c>
      <c r="AS92" s="2" t="s">
        <v>13293</v>
      </c>
      <c r="AU92" s="2" t="s">
        <v>13881</v>
      </c>
    </row>
    <row r="93" spans="5:47" x14ac:dyDescent="0.25">
      <c r="E93"/>
      <c r="K93" s="2" t="s">
        <v>13630</v>
      </c>
      <c r="M93" s="2" t="s">
        <v>14423</v>
      </c>
      <c r="O93" s="2" t="s">
        <v>14382</v>
      </c>
      <c r="P93" s="2" t="s">
        <v>14455</v>
      </c>
      <c r="Q93" s="2" t="s">
        <v>14193</v>
      </c>
      <c r="R93" s="2" t="s">
        <v>13865</v>
      </c>
      <c r="Y93" s="2" t="s">
        <v>14105</v>
      </c>
      <c r="AB93" s="2" t="s">
        <v>14401</v>
      </c>
      <c r="AD93" s="2" t="s">
        <v>14450</v>
      </c>
      <c r="AR93" s="2" t="s">
        <v>14434</v>
      </c>
      <c r="AS93" s="2" t="s">
        <v>13305</v>
      </c>
      <c r="AU93" s="2" t="s">
        <v>13907</v>
      </c>
    </row>
    <row r="94" spans="5:47" x14ac:dyDescent="0.25">
      <c r="E94"/>
      <c r="K94" s="2" t="s">
        <v>13634</v>
      </c>
      <c r="M94" s="2" t="s">
        <v>14432</v>
      </c>
      <c r="O94" s="2" t="s">
        <v>14394</v>
      </c>
      <c r="Q94" s="2" t="s">
        <v>14230</v>
      </c>
      <c r="R94" s="2" t="s">
        <v>13873</v>
      </c>
      <c r="Y94" s="2" t="s">
        <v>14150</v>
      </c>
      <c r="AB94" s="2" t="s">
        <v>14416</v>
      </c>
      <c r="AD94" s="2" t="s">
        <v>14516</v>
      </c>
      <c r="AR94" s="2" t="s">
        <v>14452</v>
      </c>
      <c r="AS94" s="2" t="s">
        <v>13309</v>
      </c>
      <c r="AU94" s="2" t="s">
        <v>13921</v>
      </c>
    </row>
    <row r="95" spans="5:47" x14ac:dyDescent="0.25">
      <c r="E95"/>
      <c r="K95" s="2" t="s">
        <v>13646</v>
      </c>
      <c r="M95" s="2" t="s">
        <v>14437</v>
      </c>
      <c r="O95" s="2" t="s">
        <v>14416</v>
      </c>
      <c r="Q95" s="2" t="s">
        <v>14234</v>
      </c>
      <c r="R95" s="2" t="s">
        <v>13900</v>
      </c>
      <c r="Y95" s="2" t="s">
        <v>14153</v>
      </c>
      <c r="AB95" s="2" t="s">
        <v>14423</v>
      </c>
      <c r="AR95" s="2" t="s">
        <v>14470</v>
      </c>
      <c r="AS95" s="2" t="s">
        <v>13311</v>
      </c>
      <c r="AU95" s="2" t="s">
        <v>13945</v>
      </c>
    </row>
    <row r="96" spans="5:47" x14ac:dyDescent="0.25">
      <c r="E96"/>
      <c r="K96" s="2" t="s">
        <v>13649</v>
      </c>
      <c r="M96" s="2" t="s">
        <v>14477</v>
      </c>
      <c r="O96" s="2" t="s">
        <v>14423</v>
      </c>
      <c r="Q96" s="2" t="s">
        <v>14246</v>
      </c>
      <c r="R96" s="2" t="s">
        <v>13901</v>
      </c>
      <c r="Y96" s="2" t="s">
        <v>14155</v>
      </c>
      <c r="AB96" s="2" t="s">
        <v>14427</v>
      </c>
      <c r="AR96" s="2" t="s">
        <v>14471</v>
      </c>
      <c r="AS96" s="2" t="s">
        <v>13326</v>
      </c>
      <c r="AU96" s="2" t="s">
        <v>13966</v>
      </c>
    </row>
    <row r="97" spans="5:47" x14ac:dyDescent="0.25">
      <c r="E97"/>
      <c r="K97" s="2" t="s">
        <v>13670</v>
      </c>
      <c r="M97" s="2" t="s">
        <v>14478</v>
      </c>
      <c r="O97" s="2" t="s">
        <v>14432</v>
      </c>
      <c r="Q97" s="2" t="s">
        <v>14264</v>
      </c>
      <c r="R97" s="2" t="s">
        <v>13933</v>
      </c>
      <c r="Y97" s="2" t="s">
        <v>14168</v>
      </c>
      <c r="AB97" s="2" t="s">
        <v>14432</v>
      </c>
      <c r="AS97" s="2" t="s">
        <v>13328</v>
      </c>
      <c r="AU97" s="2" t="s">
        <v>13982</v>
      </c>
    </row>
    <row r="98" spans="5:47" x14ac:dyDescent="0.25">
      <c r="E98"/>
      <c r="K98" s="2" t="s">
        <v>13695</v>
      </c>
      <c r="M98" s="2" t="s">
        <v>14485</v>
      </c>
      <c r="O98" s="2" t="s">
        <v>14452</v>
      </c>
      <c r="Q98" s="2" t="s">
        <v>14304</v>
      </c>
      <c r="R98" s="2" t="s">
        <v>13941</v>
      </c>
      <c r="Y98" s="2" t="s">
        <v>14175</v>
      </c>
      <c r="AB98" s="2" t="s">
        <v>14462</v>
      </c>
      <c r="AS98" s="2" t="s">
        <v>13330</v>
      </c>
      <c r="AU98" s="2" t="s">
        <v>13985</v>
      </c>
    </row>
    <row r="99" spans="5:47" x14ac:dyDescent="0.25">
      <c r="E99"/>
      <c r="K99" s="2" t="s">
        <v>13697</v>
      </c>
      <c r="M99" s="2" t="s">
        <v>14492</v>
      </c>
      <c r="O99" s="2" t="s">
        <v>14453</v>
      </c>
      <c r="Q99" s="2" t="s">
        <v>14333</v>
      </c>
      <c r="R99" s="2" t="s">
        <v>13956</v>
      </c>
      <c r="Y99" s="2" t="s">
        <v>14211</v>
      </c>
      <c r="AB99" s="2" t="s">
        <v>14471</v>
      </c>
      <c r="AS99" s="2" t="s">
        <v>13339</v>
      </c>
      <c r="AU99" s="2" t="s">
        <v>13994</v>
      </c>
    </row>
    <row r="100" spans="5:47" x14ac:dyDescent="0.25">
      <c r="E100"/>
      <c r="K100" s="2" t="s">
        <v>13731</v>
      </c>
      <c r="M100" s="2" t="s">
        <v>14494</v>
      </c>
      <c r="O100" s="2" t="s">
        <v>14465</v>
      </c>
      <c r="Q100" s="2" t="s">
        <v>14396</v>
      </c>
      <c r="R100" s="2" t="s">
        <v>13991</v>
      </c>
      <c r="Y100" s="2" t="s">
        <v>14212</v>
      </c>
      <c r="AB100" s="2" t="s">
        <v>14500</v>
      </c>
      <c r="AS100" s="2" t="s">
        <v>13343</v>
      </c>
      <c r="AU100" s="2" t="s">
        <v>14004</v>
      </c>
    </row>
    <row r="101" spans="5:47" x14ac:dyDescent="0.25">
      <c r="E101"/>
      <c r="K101" s="2" t="s">
        <v>13744</v>
      </c>
      <c r="O101" s="2" t="s">
        <v>14470</v>
      </c>
      <c r="Q101" s="2" t="s">
        <v>14406</v>
      </c>
      <c r="R101" s="2" t="s">
        <v>14011</v>
      </c>
      <c r="Y101" s="2" t="s">
        <v>14215</v>
      </c>
      <c r="AB101" s="2" t="s">
        <v>14505</v>
      </c>
      <c r="AS101" s="2" t="s">
        <v>13344</v>
      </c>
      <c r="AU101" s="2" t="s">
        <v>14005</v>
      </c>
    </row>
    <row r="102" spans="5:47" x14ac:dyDescent="0.25">
      <c r="E102"/>
      <c r="K102" s="2" t="s">
        <v>13755</v>
      </c>
      <c r="O102" s="2" t="s">
        <v>14477</v>
      </c>
      <c r="Q102" s="2" t="s">
        <v>14423</v>
      </c>
      <c r="R102" s="2" t="s">
        <v>14068</v>
      </c>
      <c r="Y102" s="2" t="s">
        <v>14223</v>
      </c>
      <c r="AS102" s="2" t="s">
        <v>13353</v>
      </c>
      <c r="AU102" s="2" t="s">
        <v>14007</v>
      </c>
    </row>
    <row r="103" spans="5:47" x14ac:dyDescent="0.25">
      <c r="E103"/>
      <c r="K103" s="2" t="s">
        <v>13766</v>
      </c>
      <c r="O103" s="2" t="s">
        <v>14486</v>
      </c>
      <c r="Q103" s="2" t="s">
        <v>14458</v>
      </c>
      <c r="R103" s="2" t="s">
        <v>14073</v>
      </c>
      <c r="Y103" s="2" t="s">
        <v>14224</v>
      </c>
      <c r="AS103" s="2" t="s">
        <v>13354</v>
      </c>
      <c r="AU103" s="2" t="s">
        <v>14011</v>
      </c>
    </row>
    <row r="104" spans="5:47" x14ac:dyDescent="0.25">
      <c r="E104"/>
      <c r="K104" s="2" t="s">
        <v>13771</v>
      </c>
      <c r="Q104" s="2" t="s">
        <v>14471</v>
      </c>
      <c r="R104" s="2" t="s">
        <v>14088</v>
      </c>
      <c r="Y104" s="2" t="s">
        <v>14239</v>
      </c>
      <c r="AS104" s="2" t="s">
        <v>13358</v>
      </c>
      <c r="AU104" s="2" t="s">
        <v>14021</v>
      </c>
    </row>
    <row r="105" spans="5:47" x14ac:dyDescent="0.25">
      <c r="E105"/>
      <c r="K105" s="2" t="s">
        <v>13779</v>
      </c>
      <c r="Q105" s="2" t="s">
        <v>14489</v>
      </c>
      <c r="R105" s="2" t="s">
        <v>14092</v>
      </c>
      <c r="Y105" s="2" t="s">
        <v>14249</v>
      </c>
      <c r="AS105" s="2" t="s">
        <v>13360</v>
      </c>
      <c r="AU105" s="2" t="s">
        <v>14031</v>
      </c>
    </row>
    <row r="106" spans="5:47" x14ac:dyDescent="0.25">
      <c r="E106"/>
      <c r="K106" s="2" t="s">
        <v>13792</v>
      </c>
      <c r="Q106" s="2" t="s">
        <v>14496</v>
      </c>
      <c r="R106" s="2" t="s">
        <v>14155</v>
      </c>
      <c r="Y106" s="2" t="s">
        <v>14251</v>
      </c>
      <c r="AS106" s="2" t="s">
        <v>13365</v>
      </c>
      <c r="AU106" s="2" t="s">
        <v>14053</v>
      </c>
    </row>
    <row r="107" spans="5:47" x14ac:dyDescent="0.25">
      <c r="E107"/>
      <c r="K107" s="2" t="s">
        <v>13794</v>
      </c>
      <c r="R107" s="2" t="s">
        <v>14175</v>
      </c>
      <c r="Y107" s="2" t="s">
        <v>14260</v>
      </c>
      <c r="AS107" s="2" t="s">
        <v>13368</v>
      </c>
      <c r="AU107" s="2" t="s">
        <v>14054</v>
      </c>
    </row>
    <row r="108" spans="5:47" x14ac:dyDescent="0.25">
      <c r="E108"/>
      <c r="K108" s="2" t="s">
        <v>13827</v>
      </c>
      <c r="R108" s="2" t="s">
        <v>14185</v>
      </c>
      <c r="Y108" s="2" t="s">
        <v>14285</v>
      </c>
      <c r="AS108" s="2" t="s">
        <v>13370</v>
      </c>
      <c r="AU108" s="2" t="s">
        <v>14065</v>
      </c>
    </row>
    <row r="109" spans="5:47" x14ac:dyDescent="0.25">
      <c r="E109"/>
      <c r="K109" s="2" t="s">
        <v>13859</v>
      </c>
      <c r="R109" s="2" t="s">
        <v>14206</v>
      </c>
      <c r="Y109" s="2" t="s">
        <v>14301</v>
      </c>
      <c r="AS109" s="2" t="s">
        <v>13382</v>
      </c>
      <c r="AU109" s="2" t="s">
        <v>14066</v>
      </c>
    </row>
    <row r="110" spans="5:47" x14ac:dyDescent="0.25">
      <c r="E110"/>
      <c r="K110" s="2" t="s">
        <v>13864</v>
      </c>
      <c r="R110" s="2" t="s">
        <v>14291</v>
      </c>
      <c r="Y110" s="2" t="s">
        <v>14384</v>
      </c>
      <c r="AS110" s="2" t="s">
        <v>13385</v>
      </c>
      <c r="AU110" s="2" t="s">
        <v>14072</v>
      </c>
    </row>
    <row r="111" spans="5:47" x14ac:dyDescent="0.25">
      <c r="E111"/>
      <c r="K111" s="2" t="s">
        <v>13922</v>
      </c>
      <c r="R111" s="2" t="s">
        <v>14318</v>
      </c>
      <c r="Y111" s="2" t="s">
        <v>14416</v>
      </c>
      <c r="AS111" s="2" t="s">
        <v>13392</v>
      </c>
      <c r="AU111" s="2" t="s">
        <v>14075</v>
      </c>
    </row>
    <row r="112" spans="5:47" x14ac:dyDescent="0.25">
      <c r="E112"/>
      <c r="K112" s="2" t="s">
        <v>13926</v>
      </c>
      <c r="R112" s="2" t="s">
        <v>14336</v>
      </c>
      <c r="Y112" s="2" t="s">
        <v>14423</v>
      </c>
      <c r="AS112" s="2" t="s">
        <v>13399</v>
      </c>
      <c r="AU112" s="2" t="s">
        <v>14092</v>
      </c>
    </row>
    <row r="113" spans="5:47" x14ac:dyDescent="0.25">
      <c r="E113"/>
      <c r="K113" s="2" t="s">
        <v>13953</v>
      </c>
      <c r="R113" s="2" t="s">
        <v>14337</v>
      </c>
      <c r="Y113" s="2" t="s">
        <v>14432</v>
      </c>
      <c r="AS113" s="2" t="s">
        <v>13403</v>
      </c>
      <c r="AU113" s="2" t="s">
        <v>14102</v>
      </c>
    </row>
    <row r="114" spans="5:47" x14ac:dyDescent="0.25">
      <c r="E114"/>
      <c r="K114" s="2" t="s">
        <v>13955</v>
      </c>
      <c r="R114" s="2" t="s">
        <v>14362</v>
      </c>
      <c r="Y114" s="2" t="s">
        <v>14437</v>
      </c>
      <c r="AS114" s="2" t="s">
        <v>13409</v>
      </c>
      <c r="AU114" s="2" t="s">
        <v>14155</v>
      </c>
    </row>
    <row r="115" spans="5:47" x14ac:dyDescent="0.25">
      <c r="E115"/>
      <c r="K115" s="2" t="s">
        <v>13956</v>
      </c>
      <c r="R115" s="2" t="s">
        <v>14416</v>
      </c>
      <c r="Y115" s="2" t="s">
        <v>14492</v>
      </c>
      <c r="AS115" s="2" t="s">
        <v>13410</v>
      </c>
      <c r="AU115" s="2" t="s">
        <v>14176</v>
      </c>
    </row>
    <row r="116" spans="5:47" x14ac:dyDescent="0.25">
      <c r="E116"/>
      <c r="K116" s="2" t="s">
        <v>13977</v>
      </c>
      <c r="R116" s="2" t="s">
        <v>14423</v>
      </c>
      <c r="Y116" s="2" t="s">
        <v>14494</v>
      </c>
      <c r="AS116" s="2" t="s">
        <v>13414</v>
      </c>
      <c r="AU116" s="2" t="s">
        <v>14194</v>
      </c>
    </row>
    <row r="117" spans="5:47" x14ac:dyDescent="0.25">
      <c r="E117"/>
      <c r="K117" s="2" t="s">
        <v>14011</v>
      </c>
      <c r="R117" s="2" t="s">
        <v>14432</v>
      </c>
      <c r="AS117" s="2" t="s">
        <v>13420</v>
      </c>
      <c r="AU117" s="2" t="s">
        <v>14202</v>
      </c>
    </row>
    <row r="118" spans="5:47" x14ac:dyDescent="0.25">
      <c r="E118"/>
      <c r="K118" s="2" t="s">
        <v>14013</v>
      </c>
      <c r="R118" s="2" t="s">
        <v>14437</v>
      </c>
      <c r="AS118" s="2" t="s">
        <v>13425</v>
      </c>
      <c r="AU118" s="2" t="s">
        <v>14209</v>
      </c>
    </row>
    <row r="119" spans="5:47" x14ac:dyDescent="0.25">
      <c r="E119"/>
      <c r="K119" s="2" t="s">
        <v>14018</v>
      </c>
      <c r="R119" s="2" t="s">
        <v>14455</v>
      </c>
      <c r="AS119" s="2" t="s">
        <v>13441</v>
      </c>
      <c r="AU119" s="2" t="s">
        <v>14230</v>
      </c>
    </row>
    <row r="120" spans="5:47" x14ac:dyDescent="0.25">
      <c r="E120"/>
      <c r="K120" s="2" t="s">
        <v>14019</v>
      </c>
      <c r="R120" s="2" t="s">
        <v>14483</v>
      </c>
      <c r="AS120" s="2" t="s">
        <v>13454</v>
      </c>
      <c r="AU120" s="2" t="s">
        <v>14238</v>
      </c>
    </row>
    <row r="121" spans="5:47" x14ac:dyDescent="0.25">
      <c r="E121"/>
      <c r="K121" s="2" t="s">
        <v>14027</v>
      </c>
      <c r="R121" s="2" t="s">
        <v>14486</v>
      </c>
      <c r="AS121" s="2" t="s">
        <v>13455</v>
      </c>
      <c r="AU121" s="2" t="s">
        <v>14258</v>
      </c>
    </row>
    <row r="122" spans="5:47" x14ac:dyDescent="0.25">
      <c r="E122"/>
      <c r="K122" s="2" t="s">
        <v>14054</v>
      </c>
      <c r="AS122" s="2" t="s">
        <v>13457</v>
      </c>
      <c r="AU122" s="2" t="s">
        <v>14267</v>
      </c>
    </row>
    <row r="123" spans="5:47" x14ac:dyDescent="0.25">
      <c r="E123"/>
      <c r="K123" s="2" t="s">
        <v>14074</v>
      </c>
      <c r="AS123" s="2" t="s">
        <v>13460</v>
      </c>
      <c r="AU123" s="2" t="s">
        <v>14269</v>
      </c>
    </row>
    <row r="124" spans="5:47" x14ac:dyDescent="0.25">
      <c r="E124"/>
      <c r="K124" s="2" t="s">
        <v>14147</v>
      </c>
      <c r="AS124" s="2" t="s">
        <v>13462</v>
      </c>
      <c r="AU124" s="2" t="s">
        <v>14292</v>
      </c>
    </row>
    <row r="125" spans="5:47" x14ac:dyDescent="0.25">
      <c r="E125"/>
      <c r="K125" s="2" t="s">
        <v>14156</v>
      </c>
      <c r="AS125" s="2" t="s">
        <v>13471</v>
      </c>
      <c r="AU125" s="2" t="s">
        <v>14391</v>
      </c>
    </row>
    <row r="126" spans="5:47" x14ac:dyDescent="0.25">
      <c r="E126"/>
      <c r="K126" s="2" t="s">
        <v>14161</v>
      </c>
      <c r="AS126" s="2" t="s">
        <v>13472</v>
      </c>
      <c r="AU126" s="2" t="s">
        <v>14416</v>
      </c>
    </row>
    <row r="127" spans="5:47" x14ac:dyDescent="0.25">
      <c r="E127"/>
      <c r="K127" s="2" t="s">
        <v>14204</v>
      </c>
      <c r="AS127" s="2" t="s">
        <v>13474</v>
      </c>
      <c r="AU127" s="2" t="s">
        <v>14423</v>
      </c>
    </row>
    <row r="128" spans="5:47" x14ac:dyDescent="0.25">
      <c r="E128"/>
      <c r="K128" s="2" t="s">
        <v>14242</v>
      </c>
      <c r="AS128" s="2" t="s">
        <v>13476</v>
      </c>
      <c r="AU128" s="2" t="s">
        <v>14433</v>
      </c>
    </row>
    <row r="129" spans="5:47" x14ac:dyDescent="0.25">
      <c r="E129"/>
      <c r="K129" s="2" t="s">
        <v>14247</v>
      </c>
      <c r="AS129" s="2" t="s">
        <v>13492</v>
      </c>
      <c r="AU129" s="2" t="s">
        <v>14443</v>
      </c>
    </row>
    <row r="130" spans="5:47" x14ac:dyDescent="0.25">
      <c r="E130"/>
      <c r="K130" s="2" t="s">
        <v>14265</v>
      </c>
      <c r="AS130" s="2" t="s">
        <v>13494</v>
      </c>
      <c r="AU130" s="2" t="s">
        <v>14468</v>
      </c>
    </row>
    <row r="131" spans="5:47" x14ac:dyDescent="0.25">
      <c r="E131"/>
      <c r="K131" s="2" t="s">
        <v>14279</v>
      </c>
      <c r="AS131" s="2" t="s">
        <v>13501</v>
      </c>
      <c r="AU131" s="2" t="s">
        <v>14472</v>
      </c>
    </row>
    <row r="132" spans="5:47" x14ac:dyDescent="0.25">
      <c r="E132"/>
      <c r="K132" s="2" t="s">
        <v>14280</v>
      </c>
      <c r="AS132" s="2" t="s">
        <v>13502</v>
      </c>
      <c r="AU132" s="2" t="s">
        <v>14482</v>
      </c>
    </row>
    <row r="133" spans="5:47" x14ac:dyDescent="0.25">
      <c r="E133"/>
      <c r="K133" s="2" t="s">
        <v>14290</v>
      </c>
      <c r="AS133" s="2" t="s">
        <v>13505</v>
      </c>
      <c r="AU133" s="2" t="s">
        <v>14498</v>
      </c>
    </row>
    <row r="134" spans="5:47" x14ac:dyDescent="0.25">
      <c r="E134"/>
      <c r="K134" s="2" t="s">
        <v>14291</v>
      </c>
      <c r="AS134" s="2" t="s">
        <v>13509</v>
      </c>
      <c r="AU134" s="2" t="s">
        <v>14516</v>
      </c>
    </row>
    <row r="135" spans="5:47" x14ac:dyDescent="0.25">
      <c r="E135"/>
      <c r="K135" s="2" t="s">
        <v>14294</v>
      </c>
      <c r="AS135" s="2" t="s">
        <v>13517</v>
      </c>
    </row>
    <row r="136" spans="5:47" x14ac:dyDescent="0.25">
      <c r="E136"/>
      <c r="K136" s="2" t="s">
        <v>14298</v>
      </c>
      <c r="AS136" s="2" t="s">
        <v>13521</v>
      </c>
    </row>
    <row r="137" spans="5:47" x14ac:dyDescent="0.25">
      <c r="E137"/>
      <c r="K137" s="2" t="s">
        <v>14304</v>
      </c>
      <c r="AS137" s="2" t="s">
        <v>13526</v>
      </c>
    </row>
    <row r="138" spans="5:47" x14ac:dyDescent="0.25">
      <c r="E138"/>
      <c r="K138" s="2" t="s">
        <v>14307</v>
      </c>
      <c r="AS138" s="2" t="s">
        <v>13533</v>
      </c>
    </row>
    <row r="139" spans="5:47" x14ac:dyDescent="0.25">
      <c r="E139"/>
      <c r="K139" s="2" t="s">
        <v>14324</v>
      </c>
      <c r="AS139" s="2" t="s">
        <v>13536</v>
      </c>
    </row>
    <row r="140" spans="5:47" x14ac:dyDescent="0.25">
      <c r="E140"/>
      <c r="K140" s="2" t="s">
        <v>14327</v>
      </c>
      <c r="AS140" s="2" t="s">
        <v>13546</v>
      </c>
    </row>
    <row r="141" spans="5:47" x14ac:dyDescent="0.25">
      <c r="E141"/>
      <c r="K141" s="2" t="s">
        <v>14335</v>
      </c>
      <c r="AS141" s="2" t="s">
        <v>13558</v>
      </c>
    </row>
    <row r="142" spans="5:47" x14ac:dyDescent="0.25">
      <c r="E142"/>
      <c r="K142" s="2" t="s">
        <v>14340</v>
      </c>
      <c r="AS142" s="2" t="s">
        <v>13559</v>
      </c>
    </row>
    <row r="143" spans="5:47" x14ac:dyDescent="0.25">
      <c r="E143"/>
      <c r="K143" s="2" t="s">
        <v>14349</v>
      </c>
      <c r="AS143" s="2" t="s">
        <v>13561</v>
      </c>
    </row>
    <row r="144" spans="5:47" x14ac:dyDescent="0.25">
      <c r="E144"/>
      <c r="K144" s="2" t="s">
        <v>14353</v>
      </c>
      <c r="AS144" s="2" t="s">
        <v>13583</v>
      </c>
    </row>
    <row r="145" spans="5:45" x14ac:dyDescent="0.25">
      <c r="E145"/>
      <c r="K145" s="2" t="s">
        <v>14362</v>
      </c>
      <c r="AS145" s="2" t="s">
        <v>13591</v>
      </c>
    </row>
    <row r="146" spans="5:45" x14ac:dyDescent="0.25">
      <c r="E146"/>
      <c r="K146" s="2" t="s">
        <v>14364</v>
      </c>
      <c r="AS146" s="2" t="s">
        <v>13598</v>
      </c>
    </row>
    <row r="147" spans="5:45" x14ac:dyDescent="0.25">
      <c r="E147"/>
      <c r="K147" s="2" t="s">
        <v>14404</v>
      </c>
      <c r="AS147" s="2" t="s">
        <v>13606</v>
      </c>
    </row>
    <row r="148" spans="5:45" x14ac:dyDescent="0.25">
      <c r="E148"/>
      <c r="K148" s="2" t="s">
        <v>14411</v>
      </c>
      <c r="AS148" s="2" t="s">
        <v>13608</v>
      </c>
    </row>
    <row r="149" spans="5:45" x14ac:dyDescent="0.25">
      <c r="E149"/>
      <c r="K149" s="2" t="s">
        <v>14415</v>
      </c>
      <c r="AS149" s="2" t="s">
        <v>13611</v>
      </c>
    </row>
    <row r="150" spans="5:45" x14ac:dyDescent="0.25">
      <c r="E150"/>
      <c r="K150" s="2" t="s">
        <v>14416</v>
      </c>
      <c r="AS150" s="2" t="s">
        <v>13614</v>
      </c>
    </row>
    <row r="151" spans="5:45" x14ac:dyDescent="0.25">
      <c r="E151"/>
      <c r="K151" s="2" t="s">
        <v>14423</v>
      </c>
      <c r="AS151" s="2" t="s">
        <v>13616</v>
      </c>
    </row>
    <row r="152" spans="5:45" x14ac:dyDescent="0.25">
      <c r="E152"/>
      <c r="K152" s="2" t="s">
        <v>14432</v>
      </c>
      <c r="AS152" s="2" t="s">
        <v>13629</v>
      </c>
    </row>
    <row r="153" spans="5:45" x14ac:dyDescent="0.25">
      <c r="E153"/>
      <c r="K153" s="2" t="s">
        <v>14437</v>
      </c>
      <c r="AS153" s="2" t="s">
        <v>13631</v>
      </c>
    </row>
    <row r="154" spans="5:45" x14ac:dyDescent="0.25">
      <c r="E154"/>
      <c r="K154" s="2" t="s">
        <v>14450</v>
      </c>
      <c r="AS154" s="2" t="s">
        <v>13642</v>
      </c>
    </row>
    <row r="155" spans="5:45" x14ac:dyDescent="0.25">
      <c r="E155"/>
      <c r="K155" s="2" t="s">
        <v>14452</v>
      </c>
      <c r="AS155" s="2" t="s">
        <v>13649</v>
      </c>
    </row>
    <row r="156" spans="5:45" x14ac:dyDescent="0.25">
      <c r="E156"/>
      <c r="K156" s="2" t="s">
        <v>14454</v>
      </c>
      <c r="AS156" s="2" t="s">
        <v>13670</v>
      </c>
    </row>
    <row r="157" spans="5:45" x14ac:dyDescent="0.25">
      <c r="E157"/>
      <c r="K157" s="2" t="s">
        <v>14461</v>
      </c>
      <c r="AS157" s="2" t="s">
        <v>13675</v>
      </c>
    </row>
    <row r="158" spans="5:45" x14ac:dyDescent="0.25">
      <c r="E158"/>
      <c r="K158" s="2" t="s">
        <v>14462</v>
      </c>
      <c r="AS158" s="2" t="s">
        <v>13677</v>
      </c>
    </row>
    <row r="159" spans="5:45" x14ac:dyDescent="0.25">
      <c r="E159"/>
      <c r="K159" s="2" t="s">
        <v>14464</v>
      </c>
      <c r="AS159" s="2" t="s">
        <v>13679</v>
      </c>
    </row>
    <row r="160" spans="5:45" x14ac:dyDescent="0.25">
      <c r="E160"/>
      <c r="K160" s="2" t="s">
        <v>14492</v>
      </c>
      <c r="AS160" s="2" t="s">
        <v>13685</v>
      </c>
    </row>
    <row r="161" spans="5:45" x14ac:dyDescent="0.25">
      <c r="E161"/>
      <c r="AS161" s="2" t="s">
        <v>13691</v>
      </c>
    </row>
    <row r="162" spans="5:45" x14ac:dyDescent="0.25">
      <c r="E162"/>
      <c r="AS162" s="2" t="s">
        <v>13700</v>
      </c>
    </row>
    <row r="163" spans="5:45" x14ac:dyDescent="0.25">
      <c r="E163"/>
      <c r="AS163" s="2" t="s">
        <v>13703</v>
      </c>
    </row>
    <row r="164" spans="5:45" x14ac:dyDescent="0.25">
      <c r="E164"/>
      <c r="AS164" s="2" t="s">
        <v>13720</v>
      </c>
    </row>
    <row r="165" spans="5:45" x14ac:dyDescent="0.25">
      <c r="E165"/>
      <c r="AS165" s="2" t="s">
        <v>13724</v>
      </c>
    </row>
    <row r="166" spans="5:45" x14ac:dyDescent="0.25">
      <c r="E166"/>
      <c r="AS166" s="2" t="s">
        <v>13739</v>
      </c>
    </row>
    <row r="167" spans="5:45" x14ac:dyDescent="0.25">
      <c r="E167"/>
      <c r="AS167" s="2" t="s">
        <v>13741</v>
      </c>
    </row>
    <row r="168" spans="5:45" x14ac:dyDescent="0.25">
      <c r="E168"/>
      <c r="AS168" s="2" t="s">
        <v>13745</v>
      </c>
    </row>
    <row r="169" spans="5:45" x14ac:dyDescent="0.25">
      <c r="E169"/>
      <c r="AS169" s="2" t="s">
        <v>13755</v>
      </c>
    </row>
    <row r="170" spans="5:45" x14ac:dyDescent="0.25">
      <c r="E170"/>
      <c r="AS170" s="2" t="s">
        <v>13767</v>
      </c>
    </row>
    <row r="171" spans="5:45" x14ac:dyDescent="0.25">
      <c r="E171"/>
      <c r="AS171" s="2" t="s">
        <v>13771</v>
      </c>
    </row>
    <row r="172" spans="5:45" x14ac:dyDescent="0.25">
      <c r="E172"/>
      <c r="AS172" s="2" t="s">
        <v>13776</v>
      </c>
    </row>
    <row r="173" spans="5:45" x14ac:dyDescent="0.25">
      <c r="E173"/>
      <c r="AS173" s="2" t="s">
        <v>13782</v>
      </c>
    </row>
    <row r="174" spans="5:45" x14ac:dyDescent="0.25">
      <c r="E174"/>
      <c r="AS174" s="2" t="s">
        <v>13786</v>
      </c>
    </row>
    <row r="175" spans="5:45" x14ac:dyDescent="0.25">
      <c r="E175"/>
      <c r="AS175" s="2" t="s">
        <v>13799</v>
      </c>
    </row>
    <row r="176" spans="5:45" x14ac:dyDescent="0.25">
      <c r="E176"/>
      <c r="AS176" s="2" t="s">
        <v>13809</v>
      </c>
    </row>
    <row r="177" spans="5:45" x14ac:dyDescent="0.25">
      <c r="E177"/>
      <c r="AS177" s="2" t="s">
        <v>13827</v>
      </c>
    </row>
    <row r="178" spans="5:45" x14ac:dyDescent="0.25">
      <c r="E178"/>
      <c r="AS178" s="2" t="s">
        <v>13836</v>
      </c>
    </row>
    <row r="179" spans="5:45" x14ac:dyDescent="0.25">
      <c r="E179"/>
      <c r="AS179" s="2" t="s">
        <v>13851</v>
      </c>
    </row>
    <row r="180" spans="5:45" x14ac:dyDescent="0.25">
      <c r="E180"/>
      <c r="AS180" s="2" t="s">
        <v>13858</v>
      </c>
    </row>
    <row r="181" spans="5:45" x14ac:dyDescent="0.25">
      <c r="E181"/>
      <c r="AS181" s="2" t="s">
        <v>13873</v>
      </c>
    </row>
    <row r="182" spans="5:45" x14ac:dyDescent="0.25">
      <c r="E182"/>
      <c r="AS182" s="2" t="s">
        <v>13881</v>
      </c>
    </row>
    <row r="183" spans="5:45" x14ac:dyDescent="0.25">
      <c r="E183"/>
      <c r="AS183" s="2" t="s">
        <v>13910</v>
      </c>
    </row>
    <row r="184" spans="5:45" x14ac:dyDescent="0.25">
      <c r="E184"/>
      <c r="AS184" s="2" t="s">
        <v>13912</v>
      </c>
    </row>
    <row r="185" spans="5:45" x14ac:dyDescent="0.25">
      <c r="E185"/>
      <c r="AS185" s="2" t="s">
        <v>13915</v>
      </c>
    </row>
    <row r="186" spans="5:45" x14ac:dyDescent="0.25">
      <c r="E186"/>
      <c r="AS186" s="2" t="s">
        <v>13916</v>
      </c>
    </row>
    <row r="187" spans="5:45" x14ac:dyDescent="0.25">
      <c r="E187"/>
      <c r="AS187" s="2" t="s">
        <v>13928</v>
      </c>
    </row>
    <row r="188" spans="5:45" x14ac:dyDescent="0.25">
      <c r="E188"/>
      <c r="AS188" s="2" t="s">
        <v>13977</v>
      </c>
    </row>
    <row r="189" spans="5:45" x14ac:dyDescent="0.25">
      <c r="E189"/>
      <c r="AS189" s="2" t="s">
        <v>13989</v>
      </c>
    </row>
    <row r="190" spans="5:45" x14ac:dyDescent="0.25">
      <c r="E190"/>
      <c r="AS190" s="2" t="s">
        <v>14000</v>
      </c>
    </row>
    <row r="191" spans="5:45" x14ac:dyDescent="0.25">
      <c r="E191"/>
      <c r="AS191" s="2" t="s">
        <v>14022</v>
      </c>
    </row>
    <row r="192" spans="5:45" x14ac:dyDescent="0.25">
      <c r="E192"/>
      <c r="AS192" s="2" t="s">
        <v>14026</v>
      </c>
    </row>
    <row r="193" spans="5:45" x14ac:dyDescent="0.25">
      <c r="E193"/>
      <c r="AS193" s="2" t="s">
        <v>14035</v>
      </c>
    </row>
    <row r="194" spans="5:45" x14ac:dyDescent="0.25">
      <c r="E194"/>
      <c r="AS194" s="2" t="s">
        <v>14036</v>
      </c>
    </row>
    <row r="195" spans="5:45" x14ac:dyDescent="0.25">
      <c r="E195"/>
      <c r="AS195" s="2" t="s">
        <v>14038</v>
      </c>
    </row>
    <row r="196" spans="5:45" x14ac:dyDescent="0.25">
      <c r="E196"/>
      <c r="AS196" s="2" t="s">
        <v>14041</v>
      </c>
    </row>
    <row r="197" spans="5:45" x14ac:dyDescent="0.25">
      <c r="E197"/>
      <c r="AS197" s="2" t="s">
        <v>14042</v>
      </c>
    </row>
    <row r="198" spans="5:45" x14ac:dyDescent="0.25">
      <c r="E198"/>
      <c r="AS198" s="2" t="s">
        <v>14067</v>
      </c>
    </row>
    <row r="199" spans="5:45" x14ac:dyDescent="0.25">
      <c r="E199"/>
      <c r="AS199" s="2" t="s">
        <v>14068</v>
      </c>
    </row>
    <row r="200" spans="5:45" x14ac:dyDescent="0.25">
      <c r="E200"/>
      <c r="AS200" s="2" t="s">
        <v>14077</v>
      </c>
    </row>
    <row r="201" spans="5:45" x14ac:dyDescent="0.25">
      <c r="E201"/>
      <c r="AS201" s="2" t="s">
        <v>14089</v>
      </c>
    </row>
    <row r="202" spans="5:45" x14ac:dyDescent="0.25">
      <c r="E202"/>
      <c r="AS202" s="2" t="s">
        <v>14091</v>
      </c>
    </row>
    <row r="203" spans="5:45" x14ac:dyDescent="0.25">
      <c r="E203"/>
      <c r="AS203" s="2" t="s">
        <v>14096</v>
      </c>
    </row>
    <row r="204" spans="5:45" x14ac:dyDescent="0.25">
      <c r="E204"/>
      <c r="AS204" s="2" t="s">
        <v>14109</v>
      </c>
    </row>
    <row r="205" spans="5:45" x14ac:dyDescent="0.25">
      <c r="E205"/>
      <c r="AS205" s="2" t="s">
        <v>14115</v>
      </c>
    </row>
    <row r="206" spans="5:45" x14ac:dyDescent="0.25">
      <c r="E206"/>
      <c r="AS206" s="2" t="s">
        <v>14122</v>
      </c>
    </row>
    <row r="207" spans="5:45" x14ac:dyDescent="0.25">
      <c r="E207"/>
      <c r="AS207" s="2" t="s">
        <v>14123</v>
      </c>
    </row>
    <row r="208" spans="5:45" x14ac:dyDescent="0.25">
      <c r="E208"/>
      <c r="AS208" s="2" t="s">
        <v>14146</v>
      </c>
    </row>
    <row r="209" spans="5:45" x14ac:dyDescent="0.25">
      <c r="E209"/>
      <c r="AS209" s="2" t="s">
        <v>14157</v>
      </c>
    </row>
    <row r="210" spans="5:45" x14ac:dyDescent="0.25">
      <c r="E210"/>
      <c r="AS210" s="2" t="s">
        <v>14167</v>
      </c>
    </row>
    <row r="211" spans="5:45" x14ac:dyDescent="0.25">
      <c r="E211"/>
      <c r="AS211" s="2" t="s">
        <v>14175</v>
      </c>
    </row>
    <row r="212" spans="5:45" x14ac:dyDescent="0.25">
      <c r="E212"/>
      <c r="AS212" s="2" t="s">
        <v>14179</v>
      </c>
    </row>
    <row r="213" spans="5:45" x14ac:dyDescent="0.25">
      <c r="E213"/>
      <c r="AS213" s="2" t="s">
        <v>14193</v>
      </c>
    </row>
    <row r="214" spans="5:45" x14ac:dyDescent="0.25">
      <c r="E214"/>
      <c r="AS214" s="2" t="s">
        <v>14200</v>
      </c>
    </row>
    <row r="215" spans="5:45" x14ac:dyDescent="0.25">
      <c r="E215"/>
      <c r="AS215" s="2" t="s">
        <v>14237</v>
      </c>
    </row>
    <row r="216" spans="5:45" x14ac:dyDescent="0.25">
      <c r="E216"/>
      <c r="AS216" s="2" t="s">
        <v>14242</v>
      </c>
    </row>
    <row r="217" spans="5:45" x14ac:dyDescent="0.25">
      <c r="E217"/>
      <c r="AS217" s="2" t="s">
        <v>14244</v>
      </c>
    </row>
    <row r="218" spans="5:45" x14ac:dyDescent="0.25">
      <c r="E218"/>
      <c r="AS218" s="2" t="s">
        <v>14252</v>
      </c>
    </row>
    <row r="219" spans="5:45" x14ac:dyDescent="0.25">
      <c r="E219"/>
      <c r="AS219" s="2" t="s">
        <v>14271</v>
      </c>
    </row>
    <row r="220" spans="5:45" x14ac:dyDescent="0.25">
      <c r="E220"/>
      <c r="AS220" s="2" t="s">
        <v>14277</v>
      </c>
    </row>
    <row r="221" spans="5:45" x14ac:dyDescent="0.25">
      <c r="E221"/>
      <c r="AS221" s="2" t="s">
        <v>14288</v>
      </c>
    </row>
    <row r="222" spans="5:45" x14ac:dyDescent="0.25">
      <c r="E222"/>
      <c r="AS222" s="2" t="s">
        <v>14291</v>
      </c>
    </row>
    <row r="223" spans="5:45" x14ac:dyDescent="0.25">
      <c r="E223"/>
      <c r="AS223" s="2" t="s">
        <v>14298</v>
      </c>
    </row>
    <row r="224" spans="5:45" x14ac:dyDescent="0.25">
      <c r="E224"/>
      <c r="AS224" s="2" t="s">
        <v>14299</v>
      </c>
    </row>
    <row r="225" spans="5:45" x14ac:dyDescent="0.25">
      <c r="E225"/>
      <c r="AS225" s="2" t="s">
        <v>14305</v>
      </c>
    </row>
    <row r="226" spans="5:45" x14ac:dyDescent="0.25">
      <c r="E226"/>
      <c r="AS226" s="2" t="s">
        <v>14315</v>
      </c>
    </row>
    <row r="227" spans="5:45" x14ac:dyDescent="0.25">
      <c r="E227"/>
      <c r="AS227" s="2" t="s">
        <v>14320</v>
      </c>
    </row>
    <row r="228" spans="5:45" x14ac:dyDescent="0.25">
      <c r="E228"/>
      <c r="AS228" s="2" t="s">
        <v>14331</v>
      </c>
    </row>
    <row r="229" spans="5:45" x14ac:dyDescent="0.25">
      <c r="E229"/>
      <c r="AS229" s="2" t="s">
        <v>14338</v>
      </c>
    </row>
    <row r="230" spans="5:45" x14ac:dyDescent="0.25">
      <c r="E230"/>
      <c r="AS230" s="2" t="s">
        <v>14355</v>
      </c>
    </row>
    <row r="231" spans="5:45" x14ac:dyDescent="0.25">
      <c r="E231"/>
      <c r="AS231" s="2" t="s">
        <v>14363</v>
      </c>
    </row>
    <row r="232" spans="5:45" x14ac:dyDescent="0.25">
      <c r="E232"/>
      <c r="AS232" s="2" t="s">
        <v>14365</v>
      </c>
    </row>
    <row r="233" spans="5:45" x14ac:dyDescent="0.25">
      <c r="E233"/>
      <c r="AS233" s="2" t="s">
        <v>14368</v>
      </c>
    </row>
    <row r="234" spans="5:45" x14ac:dyDescent="0.25">
      <c r="E234"/>
      <c r="AS234" s="2" t="s">
        <v>14369</v>
      </c>
    </row>
    <row r="235" spans="5:45" x14ac:dyDescent="0.25">
      <c r="E235"/>
      <c r="AS235" s="2" t="s">
        <v>14375</v>
      </c>
    </row>
    <row r="236" spans="5:45" x14ac:dyDescent="0.25">
      <c r="E236"/>
      <c r="AS236" s="2" t="s">
        <v>14385</v>
      </c>
    </row>
    <row r="237" spans="5:45" x14ac:dyDescent="0.25">
      <c r="E237"/>
      <c r="AS237" s="2" t="s">
        <v>14404</v>
      </c>
    </row>
    <row r="238" spans="5:45" x14ac:dyDescent="0.25">
      <c r="E238"/>
      <c r="AS238" s="2" t="s">
        <v>14407</v>
      </c>
    </row>
    <row r="239" spans="5:45" x14ac:dyDescent="0.25">
      <c r="E239"/>
      <c r="AS239" s="2" t="s">
        <v>14414</v>
      </c>
    </row>
    <row r="240" spans="5:45" x14ac:dyDescent="0.25">
      <c r="E240"/>
      <c r="AS240" s="2" t="s">
        <v>14423</v>
      </c>
    </row>
    <row r="241" spans="5:45" x14ac:dyDescent="0.25">
      <c r="E241"/>
      <c r="AS241" s="2" t="s">
        <v>14435</v>
      </c>
    </row>
    <row r="242" spans="5:45" x14ac:dyDescent="0.25">
      <c r="E242"/>
      <c r="AS242" s="2" t="s">
        <v>14447</v>
      </c>
    </row>
    <row r="243" spans="5:45" x14ac:dyDescent="0.25">
      <c r="E243"/>
      <c r="AS243" s="2" t="s">
        <v>14450</v>
      </c>
    </row>
    <row r="244" spans="5:45" x14ac:dyDescent="0.25">
      <c r="E244"/>
      <c r="AS244" s="2" t="s">
        <v>14458</v>
      </c>
    </row>
    <row r="245" spans="5:45" x14ac:dyDescent="0.25">
      <c r="E245"/>
      <c r="AS245" s="2" t="s">
        <v>14460</v>
      </c>
    </row>
    <row r="246" spans="5:45" x14ac:dyDescent="0.25">
      <c r="E246"/>
      <c r="AS246" s="2" t="s">
        <v>14466</v>
      </c>
    </row>
    <row r="247" spans="5:45" x14ac:dyDescent="0.25">
      <c r="E247"/>
      <c r="AS247" s="2" t="s">
        <v>14470</v>
      </c>
    </row>
    <row r="248" spans="5:45" x14ac:dyDescent="0.25">
      <c r="E248"/>
      <c r="AS248" s="2" t="s">
        <v>14471</v>
      </c>
    </row>
    <row r="249" spans="5:45" x14ac:dyDescent="0.25">
      <c r="E249"/>
      <c r="AS249" s="2" t="s">
        <v>14475</v>
      </c>
    </row>
    <row r="250" spans="5:45" x14ac:dyDescent="0.25">
      <c r="E250"/>
      <c r="AS250" s="2" t="s">
        <v>14482</v>
      </c>
    </row>
    <row r="251" spans="5:45" x14ac:dyDescent="0.25">
      <c r="E251"/>
      <c r="AS251" s="2" t="s">
        <v>14484</v>
      </c>
    </row>
    <row r="252" spans="5:45" x14ac:dyDescent="0.25">
      <c r="E252"/>
      <c r="AS252" s="2" t="s">
        <v>14514</v>
      </c>
    </row>
    <row r="253" spans="5:45" x14ac:dyDescent="0.25">
      <c r="E253"/>
      <c r="AS253" s="2" t="s">
        <v>14517</v>
      </c>
    </row>
    <row r="254" spans="5:45" x14ac:dyDescent="0.25">
      <c r="E254"/>
      <c r="AS254" s="2" t="s">
        <v>14521</v>
      </c>
    </row>
    <row r="255" spans="5:45" x14ac:dyDescent="0.25">
      <c r="E255"/>
      <c r="AS255" s="2" t="s">
        <v>14522</v>
      </c>
    </row>
    <row r="256" spans="5:4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  <row r="1140" spans="5:5" x14ac:dyDescent="0.25">
      <c r="E1140"/>
    </row>
    <row r="1141" spans="5:5" x14ac:dyDescent="0.25">
      <c r="E1141"/>
    </row>
    <row r="1142" spans="5:5" x14ac:dyDescent="0.25">
      <c r="E1142"/>
    </row>
    <row r="1143" spans="5:5" x14ac:dyDescent="0.25">
      <c r="E1143"/>
    </row>
    <row r="1144" spans="5:5" x14ac:dyDescent="0.25">
      <c r="E1144"/>
    </row>
    <row r="1145" spans="5:5" x14ac:dyDescent="0.25">
      <c r="E1145"/>
    </row>
    <row r="1146" spans="5:5" x14ac:dyDescent="0.25">
      <c r="E1146"/>
    </row>
    <row r="1147" spans="5:5" x14ac:dyDescent="0.25">
      <c r="E1147"/>
    </row>
    <row r="1148" spans="5:5" x14ac:dyDescent="0.25">
      <c r="E1148"/>
    </row>
    <row r="1149" spans="5:5" x14ac:dyDescent="0.25">
      <c r="E1149"/>
    </row>
    <row r="1150" spans="5:5" x14ac:dyDescent="0.25">
      <c r="E1150"/>
    </row>
    <row r="1151" spans="5:5" x14ac:dyDescent="0.25">
      <c r="E1151"/>
    </row>
    <row r="1152" spans="5:5" x14ac:dyDescent="0.25">
      <c r="E1152"/>
    </row>
    <row r="1153" spans="5:5" x14ac:dyDescent="0.25">
      <c r="E1153"/>
    </row>
    <row r="1154" spans="5:5" x14ac:dyDescent="0.25">
      <c r="E1154"/>
    </row>
    <row r="1155" spans="5:5" x14ac:dyDescent="0.25">
      <c r="E1155"/>
    </row>
    <row r="1156" spans="5:5" x14ac:dyDescent="0.25">
      <c r="E1156"/>
    </row>
    <row r="1157" spans="5:5" x14ac:dyDescent="0.25">
      <c r="E1157"/>
    </row>
    <row r="1158" spans="5:5" x14ac:dyDescent="0.25">
      <c r="E1158"/>
    </row>
    <row r="1159" spans="5:5" x14ac:dyDescent="0.25">
      <c r="E1159"/>
    </row>
    <row r="1160" spans="5:5" x14ac:dyDescent="0.25">
      <c r="E1160"/>
    </row>
    <row r="1161" spans="5:5" x14ac:dyDescent="0.25">
      <c r="E1161"/>
    </row>
    <row r="1162" spans="5:5" x14ac:dyDescent="0.25">
      <c r="E1162"/>
    </row>
    <row r="1163" spans="5:5" x14ac:dyDescent="0.25">
      <c r="E1163"/>
    </row>
    <row r="1164" spans="5:5" x14ac:dyDescent="0.25">
      <c r="E1164"/>
    </row>
    <row r="1165" spans="5:5" x14ac:dyDescent="0.25">
      <c r="E1165"/>
    </row>
    <row r="1166" spans="5:5" x14ac:dyDescent="0.25">
      <c r="E1166"/>
    </row>
    <row r="1167" spans="5:5" x14ac:dyDescent="0.25">
      <c r="E1167"/>
    </row>
    <row r="1168" spans="5:5" x14ac:dyDescent="0.25">
      <c r="E1168"/>
    </row>
    <row r="1169" spans="5:5" x14ac:dyDescent="0.25">
      <c r="E1169"/>
    </row>
    <row r="1170" spans="5:5" x14ac:dyDescent="0.25">
      <c r="E1170"/>
    </row>
    <row r="1171" spans="5:5" x14ac:dyDescent="0.25">
      <c r="E1171"/>
    </row>
    <row r="1172" spans="5:5" x14ac:dyDescent="0.25">
      <c r="E1172"/>
    </row>
    <row r="1173" spans="5:5" x14ac:dyDescent="0.25">
      <c r="E1173"/>
    </row>
    <row r="1174" spans="5:5" x14ac:dyDescent="0.25">
      <c r="E1174"/>
    </row>
    <row r="1175" spans="5:5" x14ac:dyDescent="0.25">
      <c r="E1175"/>
    </row>
    <row r="1176" spans="5:5" x14ac:dyDescent="0.25">
      <c r="E1176"/>
    </row>
    <row r="1177" spans="5:5" x14ac:dyDescent="0.25">
      <c r="E1177"/>
    </row>
    <row r="1178" spans="5:5" x14ac:dyDescent="0.25">
      <c r="E1178"/>
    </row>
    <row r="1179" spans="5:5" x14ac:dyDescent="0.25">
      <c r="E1179"/>
    </row>
    <row r="1180" spans="5:5" x14ac:dyDescent="0.25">
      <c r="E1180"/>
    </row>
    <row r="1181" spans="5:5" x14ac:dyDescent="0.25">
      <c r="E1181"/>
    </row>
    <row r="1182" spans="5:5" x14ac:dyDescent="0.25">
      <c r="E1182"/>
    </row>
    <row r="1183" spans="5:5" x14ac:dyDescent="0.25">
      <c r="E1183"/>
    </row>
    <row r="1184" spans="5:5" x14ac:dyDescent="0.25">
      <c r="E1184"/>
    </row>
    <row r="1185" spans="5:5" x14ac:dyDescent="0.25">
      <c r="E1185"/>
    </row>
    <row r="1186" spans="5:5" x14ac:dyDescent="0.25">
      <c r="E1186"/>
    </row>
    <row r="1187" spans="5:5" x14ac:dyDescent="0.25">
      <c r="E1187"/>
    </row>
    <row r="1188" spans="5:5" x14ac:dyDescent="0.25">
      <c r="E1188"/>
    </row>
    <row r="1189" spans="5:5" x14ac:dyDescent="0.25">
      <c r="E1189"/>
    </row>
    <row r="1190" spans="5:5" x14ac:dyDescent="0.25">
      <c r="E1190"/>
    </row>
    <row r="1191" spans="5:5" x14ac:dyDescent="0.25">
      <c r="E1191"/>
    </row>
    <row r="1192" spans="5:5" x14ac:dyDescent="0.25">
      <c r="E1192"/>
    </row>
    <row r="1193" spans="5:5" x14ac:dyDescent="0.25">
      <c r="E1193"/>
    </row>
    <row r="1194" spans="5:5" x14ac:dyDescent="0.25">
      <c r="E1194"/>
    </row>
    <row r="1195" spans="5:5" x14ac:dyDescent="0.25">
      <c r="E1195"/>
    </row>
    <row r="1196" spans="5:5" x14ac:dyDescent="0.25">
      <c r="E1196"/>
    </row>
    <row r="1197" spans="5:5" x14ac:dyDescent="0.25">
      <c r="E1197"/>
    </row>
    <row r="1198" spans="5:5" x14ac:dyDescent="0.25">
      <c r="E1198"/>
    </row>
    <row r="1199" spans="5:5" x14ac:dyDescent="0.25">
      <c r="E1199"/>
    </row>
    <row r="1200" spans="5:5" x14ac:dyDescent="0.25">
      <c r="E1200"/>
    </row>
    <row r="1201" spans="5:5" x14ac:dyDescent="0.25">
      <c r="E1201"/>
    </row>
    <row r="1202" spans="5:5" x14ac:dyDescent="0.25">
      <c r="E1202"/>
    </row>
    <row r="1203" spans="5:5" x14ac:dyDescent="0.25">
      <c r="E1203"/>
    </row>
    <row r="1204" spans="5:5" x14ac:dyDescent="0.25">
      <c r="E1204"/>
    </row>
    <row r="1205" spans="5:5" x14ac:dyDescent="0.25">
      <c r="E1205"/>
    </row>
    <row r="1206" spans="5:5" x14ac:dyDescent="0.25">
      <c r="E1206"/>
    </row>
    <row r="1207" spans="5:5" x14ac:dyDescent="0.25">
      <c r="E1207"/>
    </row>
    <row r="1208" spans="5:5" x14ac:dyDescent="0.25">
      <c r="E1208"/>
    </row>
    <row r="1209" spans="5:5" x14ac:dyDescent="0.25">
      <c r="E1209"/>
    </row>
    <row r="1210" spans="5:5" x14ac:dyDescent="0.25">
      <c r="E1210"/>
    </row>
    <row r="1211" spans="5:5" x14ac:dyDescent="0.25">
      <c r="E1211"/>
    </row>
    <row r="1212" spans="5:5" x14ac:dyDescent="0.25">
      <c r="E1212"/>
    </row>
    <row r="1213" spans="5:5" x14ac:dyDescent="0.25">
      <c r="E1213"/>
    </row>
    <row r="1214" spans="5:5" x14ac:dyDescent="0.25">
      <c r="E1214"/>
    </row>
    <row r="1215" spans="5:5" x14ac:dyDescent="0.25">
      <c r="E1215"/>
    </row>
    <row r="1216" spans="5:5" x14ac:dyDescent="0.25">
      <c r="E1216"/>
    </row>
    <row r="1217" spans="5:5" x14ac:dyDescent="0.25">
      <c r="E1217"/>
    </row>
    <row r="1218" spans="5:5" x14ac:dyDescent="0.25">
      <c r="E1218"/>
    </row>
    <row r="1219" spans="5:5" x14ac:dyDescent="0.25">
      <c r="E1219"/>
    </row>
    <row r="1220" spans="5:5" x14ac:dyDescent="0.25">
      <c r="E1220"/>
    </row>
    <row r="1221" spans="5:5" x14ac:dyDescent="0.25">
      <c r="E1221"/>
    </row>
    <row r="1222" spans="5:5" x14ac:dyDescent="0.25">
      <c r="E1222"/>
    </row>
    <row r="1223" spans="5:5" x14ac:dyDescent="0.25">
      <c r="E1223"/>
    </row>
    <row r="1224" spans="5:5" x14ac:dyDescent="0.25">
      <c r="E1224"/>
    </row>
    <row r="1225" spans="5:5" x14ac:dyDescent="0.25">
      <c r="E1225"/>
    </row>
    <row r="1226" spans="5:5" x14ac:dyDescent="0.25">
      <c r="E1226"/>
    </row>
    <row r="1227" spans="5:5" x14ac:dyDescent="0.25">
      <c r="E1227"/>
    </row>
    <row r="1228" spans="5:5" x14ac:dyDescent="0.25">
      <c r="E1228"/>
    </row>
    <row r="1229" spans="5:5" x14ac:dyDescent="0.25">
      <c r="E1229"/>
    </row>
    <row r="1230" spans="5:5" x14ac:dyDescent="0.25">
      <c r="E1230"/>
    </row>
    <row r="1231" spans="5:5" x14ac:dyDescent="0.25">
      <c r="E1231"/>
    </row>
    <row r="1232" spans="5:5" x14ac:dyDescent="0.25">
      <c r="E1232"/>
    </row>
    <row r="1233" spans="5:5" x14ac:dyDescent="0.25">
      <c r="E1233"/>
    </row>
    <row r="1234" spans="5:5" x14ac:dyDescent="0.25">
      <c r="E1234"/>
    </row>
    <row r="1235" spans="5:5" x14ac:dyDescent="0.25">
      <c r="E1235"/>
    </row>
    <row r="1236" spans="5:5" x14ac:dyDescent="0.25">
      <c r="E1236"/>
    </row>
    <row r="1237" spans="5:5" x14ac:dyDescent="0.25">
      <c r="E1237"/>
    </row>
    <row r="1238" spans="5:5" x14ac:dyDescent="0.25">
      <c r="E1238"/>
    </row>
    <row r="1239" spans="5:5" x14ac:dyDescent="0.25">
      <c r="E1239"/>
    </row>
    <row r="1240" spans="5:5" x14ac:dyDescent="0.25">
      <c r="E1240"/>
    </row>
    <row r="1241" spans="5:5" x14ac:dyDescent="0.25">
      <c r="E1241"/>
    </row>
    <row r="1242" spans="5:5" x14ac:dyDescent="0.25">
      <c r="E1242"/>
    </row>
    <row r="1243" spans="5:5" x14ac:dyDescent="0.25">
      <c r="E1243"/>
    </row>
    <row r="1244" spans="5:5" x14ac:dyDescent="0.25">
      <c r="E1244"/>
    </row>
    <row r="1245" spans="5:5" x14ac:dyDescent="0.25">
      <c r="E1245"/>
    </row>
    <row r="1246" spans="5:5" x14ac:dyDescent="0.25">
      <c r="E1246"/>
    </row>
    <row r="1247" spans="5:5" x14ac:dyDescent="0.25">
      <c r="E1247"/>
    </row>
    <row r="1248" spans="5:5" x14ac:dyDescent="0.25">
      <c r="E1248"/>
    </row>
    <row r="1249" spans="5:5" x14ac:dyDescent="0.25">
      <c r="E1249"/>
    </row>
    <row r="1250" spans="5:5" x14ac:dyDescent="0.25">
      <c r="E1250"/>
    </row>
    <row r="1251" spans="5:5" x14ac:dyDescent="0.25">
      <c r="E1251"/>
    </row>
    <row r="1252" spans="5:5" x14ac:dyDescent="0.25">
      <c r="E1252"/>
    </row>
    <row r="1253" spans="5:5" x14ac:dyDescent="0.25">
      <c r="E1253"/>
    </row>
    <row r="1254" spans="5:5" x14ac:dyDescent="0.25">
      <c r="E1254"/>
    </row>
    <row r="1255" spans="5:5" x14ac:dyDescent="0.25">
      <c r="E1255"/>
    </row>
    <row r="1256" spans="5:5" x14ac:dyDescent="0.25">
      <c r="E1256"/>
    </row>
    <row r="1257" spans="5:5" x14ac:dyDescent="0.25">
      <c r="E1257"/>
    </row>
    <row r="1258" spans="5:5" x14ac:dyDescent="0.25">
      <c r="E1258"/>
    </row>
    <row r="1259" spans="5:5" x14ac:dyDescent="0.25">
      <c r="E1259"/>
    </row>
    <row r="1260" spans="5:5" x14ac:dyDescent="0.25">
      <c r="E1260"/>
    </row>
    <row r="1261" spans="5:5" x14ac:dyDescent="0.25">
      <c r="E1261"/>
    </row>
    <row r="1262" spans="5:5" x14ac:dyDescent="0.25">
      <c r="E1262"/>
    </row>
    <row r="1263" spans="5:5" x14ac:dyDescent="0.25">
      <c r="E1263"/>
    </row>
    <row r="1264" spans="5:5" x14ac:dyDescent="0.25">
      <c r="E1264"/>
    </row>
    <row r="1265" spans="5:5" x14ac:dyDescent="0.25">
      <c r="E1265"/>
    </row>
    <row r="1266" spans="5:5" x14ac:dyDescent="0.25">
      <c r="E1266"/>
    </row>
    <row r="1267" spans="5:5" x14ac:dyDescent="0.25">
      <c r="E1267"/>
    </row>
    <row r="1268" spans="5:5" x14ac:dyDescent="0.25">
      <c r="E1268"/>
    </row>
    <row r="1269" spans="5:5" x14ac:dyDescent="0.25">
      <c r="E1269"/>
    </row>
    <row r="1270" spans="5:5" x14ac:dyDescent="0.25">
      <c r="E1270"/>
    </row>
    <row r="1271" spans="5:5" x14ac:dyDescent="0.25">
      <c r="E1271"/>
    </row>
    <row r="1272" spans="5:5" x14ac:dyDescent="0.25">
      <c r="E1272"/>
    </row>
    <row r="1273" spans="5:5" x14ac:dyDescent="0.25">
      <c r="E1273"/>
    </row>
    <row r="1274" spans="5:5" x14ac:dyDescent="0.25">
      <c r="E1274"/>
    </row>
    <row r="1275" spans="5:5" x14ac:dyDescent="0.25">
      <c r="E1275"/>
    </row>
    <row r="1276" spans="5:5" x14ac:dyDescent="0.25">
      <c r="E1276"/>
    </row>
    <row r="1277" spans="5:5" x14ac:dyDescent="0.25">
      <c r="E1277"/>
    </row>
    <row r="1278" spans="5:5" x14ac:dyDescent="0.25">
      <c r="E1278"/>
    </row>
    <row r="1279" spans="5:5" x14ac:dyDescent="0.25">
      <c r="E1279"/>
    </row>
    <row r="1280" spans="5:5" x14ac:dyDescent="0.25">
      <c r="E1280"/>
    </row>
    <row r="1281" spans="5:5" x14ac:dyDescent="0.25">
      <c r="E1281"/>
    </row>
    <row r="1282" spans="5:5" x14ac:dyDescent="0.25">
      <c r="E1282"/>
    </row>
    <row r="1283" spans="5:5" x14ac:dyDescent="0.25">
      <c r="E1283"/>
    </row>
    <row r="1284" spans="5:5" x14ac:dyDescent="0.25">
      <c r="E1284"/>
    </row>
    <row r="1285" spans="5:5" x14ac:dyDescent="0.25">
      <c r="E1285"/>
    </row>
    <row r="1286" spans="5:5" x14ac:dyDescent="0.25">
      <c r="E1286"/>
    </row>
    <row r="1287" spans="5:5" x14ac:dyDescent="0.25">
      <c r="E1287"/>
    </row>
    <row r="1288" spans="5:5" x14ac:dyDescent="0.25">
      <c r="E1288"/>
    </row>
    <row r="1289" spans="5:5" x14ac:dyDescent="0.25">
      <c r="E1289"/>
    </row>
    <row r="1290" spans="5:5" x14ac:dyDescent="0.25">
      <c r="E1290"/>
    </row>
    <row r="1291" spans="5:5" x14ac:dyDescent="0.25">
      <c r="E1291"/>
    </row>
    <row r="1292" spans="5:5" x14ac:dyDescent="0.25">
      <c r="E1292"/>
    </row>
    <row r="1293" spans="5:5" x14ac:dyDescent="0.25">
      <c r="E1293"/>
    </row>
    <row r="1294" spans="5:5" x14ac:dyDescent="0.25">
      <c r="E1294"/>
    </row>
    <row r="1295" spans="5:5" x14ac:dyDescent="0.25">
      <c r="E1295"/>
    </row>
    <row r="1296" spans="5:5" x14ac:dyDescent="0.25">
      <c r="E1296"/>
    </row>
    <row r="1297" spans="5:5" x14ac:dyDescent="0.25">
      <c r="E1297"/>
    </row>
    <row r="1298" spans="5:5" x14ac:dyDescent="0.25">
      <c r="E1298"/>
    </row>
    <row r="1299" spans="5:5" x14ac:dyDescent="0.25">
      <c r="E1299"/>
    </row>
    <row r="1300" spans="5:5" x14ac:dyDescent="0.25">
      <c r="E1300"/>
    </row>
    <row r="1301" spans="5:5" x14ac:dyDescent="0.25">
      <c r="E1301"/>
    </row>
    <row r="1302" spans="5:5" x14ac:dyDescent="0.25">
      <c r="E1302"/>
    </row>
    <row r="1303" spans="5:5" x14ac:dyDescent="0.25">
      <c r="E1303"/>
    </row>
    <row r="1304" spans="5:5" x14ac:dyDescent="0.25">
      <c r="E1304"/>
    </row>
    <row r="1305" spans="5:5" x14ac:dyDescent="0.25">
      <c r="E1305"/>
    </row>
    <row r="1306" spans="5:5" x14ac:dyDescent="0.25">
      <c r="E1306"/>
    </row>
    <row r="1307" spans="5:5" x14ac:dyDescent="0.25">
      <c r="E1307"/>
    </row>
    <row r="1308" spans="5:5" x14ac:dyDescent="0.25">
      <c r="E1308"/>
    </row>
    <row r="1309" spans="5:5" x14ac:dyDescent="0.25">
      <c r="E1309"/>
    </row>
    <row r="1310" spans="5:5" x14ac:dyDescent="0.25">
      <c r="E1310"/>
    </row>
    <row r="1311" spans="5:5" x14ac:dyDescent="0.25">
      <c r="E1311"/>
    </row>
    <row r="1312" spans="5:5" x14ac:dyDescent="0.25">
      <c r="E1312"/>
    </row>
    <row r="1313" spans="5:5" x14ac:dyDescent="0.25">
      <c r="E1313"/>
    </row>
    <row r="1314" spans="5:5" x14ac:dyDescent="0.25">
      <c r="E1314"/>
    </row>
    <row r="1315" spans="5:5" x14ac:dyDescent="0.25">
      <c r="E1315"/>
    </row>
    <row r="1316" spans="5:5" x14ac:dyDescent="0.25">
      <c r="E1316"/>
    </row>
    <row r="1317" spans="5:5" x14ac:dyDescent="0.25">
      <c r="E1317"/>
    </row>
    <row r="1318" spans="5:5" x14ac:dyDescent="0.25">
      <c r="E1318"/>
    </row>
    <row r="1319" spans="5:5" x14ac:dyDescent="0.25">
      <c r="E1319"/>
    </row>
    <row r="1320" spans="5:5" x14ac:dyDescent="0.25">
      <c r="E1320"/>
    </row>
    <row r="1321" spans="5:5" x14ac:dyDescent="0.25">
      <c r="E1321"/>
    </row>
    <row r="1322" spans="5:5" x14ac:dyDescent="0.25">
      <c r="E1322"/>
    </row>
    <row r="1323" spans="5:5" x14ac:dyDescent="0.25">
      <c r="E1323"/>
    </row>
    <row r="1324" spans="5:5" x14ac:dyDescent="0.25">
      <c r="E1324"/>
    </row>
    <row r="1325" spans="5:5" x14ac:dyDescent="0.25">
      <c r="E1325"/>
    </row>
    <row r="1326" spans="5:5" x14ac:dyDescent="0.25">
      <c r="E1326"/>
    </row>
    <row r="1327" spans="5:5" x14ac:dyDescent="0.25">
      <c r="E1327"/>
    </row>
    <row r="1328" spans="5:5" x14ac:dyDescent="0.25">
      <c r="E1328"/>
    </row>
    <row r="1329" spans="5:5" x14ac:dyDescent="0.25">
      <c r="E1329"/>
    </row>
    <row r="1330" spans="5:5" x14ac:dyDescent="0.25">
      <c r="E1330"/>
    </row>
    <row r="1331" spans="5:5" x14ac:dyDescent="0.25">
      <c r="E1331"/>
    </row>
    <row r="1332" spans="5:5" x14ac:dyDescent="0.25">
      <c r="E1332"/>
    </row>
    <row r="1333" spans="5:5" x14ac:dyDescent="0.25">
      <c r="E1333"/>
    </row>
    <row r="1334" spans="5:5" x14ac:dyDescent="0.25">
      <c r="E1334"/>
    </row>
    <row r="1335" spans="5:5" x14ac:dyDescent="0.25">
      <c r="E1335"/>
    </row>
    <row r="1336" spans="5:5" x14ac:dyDescent="0.25">
      <c r="E1336"/>
    </row>
    <row r="1337" spans="5:5" x14ac:dyDescent="0.25">
      <c r="E1337"/>
    </row>
    <row r="1338" spans="5:5" x14ac:dyDescent="0.25">
      <c r="E1338"/>
    </row>
    <row r="1339" spans="5:5" x14ac:dyDescent="0.25">
      <c r="E1339"/>
    </row>
    <row r="1340" spans="5:5" x14ac:dyDescent="0.25">
      <c r="E1340"/>
    </row>
    <row r="1341" spans="5:5" x14ac:dyDescent="0.25">
      <c r="E1341"/>
    </row>
    <row r="1342" spans="5:5" x14ac:dyDescent="0.25">
      <c r="E1342"/>
    </row>
    <row r="1343" spans="5:5" x14ac:dyDescent="0.25">
      <c r="E1343"/>
    </row>
    <row r="1344" spans="5:5" x14ac:dyDescent="0.25">
      <c r="E1344"/>
    </row>
    <row r="1345" spans="5:5" x14ac:dyDescent="0.25">
      <c r="E1345"/>
    </row>
    <row r="1346" spans="5:5" x14ac:dyDescent="0.25">
      <c r="E1346"/>
    </row>
    <row r="1347" spans="5:5" x14ac:dyDescent="0.25">
      <c r="E1347"/>
    </row>
    <row r="1348" spans="5:5" x14ac:dyDescent="0.25">
      <c r="E1348"/>
    </row>
    <row r="1349" spans="5:5" x14ac:dyDescent="0.25">
      <c r="E1349"/>
    </row>
    <row r="1350" spans="5:5" x14ac:dyDescent="0.25">
      <c r="E1350"/>
    </row>
    <row r="1351" spans="5:5" x14ac:dyDescent="0.25">
      <c r="E1351"/>
    </row>
    <row r="1352" spans="5:5" x14ac:dyDescent="0.25">
      <c r="E1352"/>
    </row>
    <row r="1353" spans="5:5" x14ac:dyDescent="0.25">
      <c r="E1353"/>
    </row>
    <row r="1354" spans="5:5" x14ac:dyDescent="0.25">
      <c r="E1354"/>
    </row>
    <row r="1355" spans="5:5" x14ac:dyDescent="0.25">
      <c r="E1355"/>
    </row>
    <row r="1356" spans="5:5" x14ac:dyDescent="0.25">
      <c r="E1356"/>
    </row>
    <row r="1357" spans="5:5" x14ac:dyDescent="0.25">
      <c r="E1357"/>
    </row>
    <row r="1358" spans="5:5" x14ac:dyDescent="0.25">
      <c r="E1358"/>
    </row>
    <row r="1359" spans="5:5" x14ac:dyDescent="0.25">
      <c r="E1359"/>
    </row>
    <row r="1360" spans="5:5" x14ac:dyDescent="0.25">
      <c r="E1360"/>
    </row>
    <row r="1361" spans="5:5" x14ac:dyDescent="0.25">
      <c r="E1361"/>
    </row>
    <row r="1362" spans="5:5" x14ac:dyDescent="0.25">
      <c r="E1362"/>
    </row>
    <row r="1363" spans="5:5" x14ac:dyDescent="0.25">
      <c r="E1363"/>
    </row>
    <row r="1364" spans="5:5" x14ac:dyDescent="0.25">
      <c r="E1364"/>
    </row>
    <row r="1365" spans="5:5" x14ac:dyDescent="0.25">
      <c r="E1365"/>
    </row>
    <row r="1366" spans="5:5" x14ac:dyDescent="0.25">
      <c r="E1366"/>
    </row>
    <row r="1367" spans="5:5" x14ac:dyDescent="0.25">
      <c r="E1367"/>
    </row>
    <row r="1368" spans="5:5" x14ac:dyDescent="0.25">
      <c r="E1368"/>
    </row>
    <row r="1369" spans="5:5" x14ac:dyDescent="0.25">
      <c r="E1369"/>
    </row>
    <row r="1370" spans="5:5" x14ac:dyDescent="0.25">
      <c r="E1370"/>
    </row>
    <row r="1371" spans="5:5" x14ac:dyDescent="0.25">
      <c r="E1371"/>
    </row>
    <row r="1372" spans="5:5" x14ac:dyDescent="0.25">
      <c r="E1372"/>
    </row>
    <row r="1373" spans="5:5" x14ac:dyDescent="0.25">
      <c r="E1373"/>
    </row>
    <row r="1374" spans="5:5" x14ac:dyDescent="0.25">
      <c r="E1374"/>
    </row>
    <row r="1375" spans="5:5" x14ac:dyDescent="0.25">
      <c r="E1375"/>
    </row>
    <row r="1376" spans="5:5" x14ac:dyDescent="0.25">
      <c r="E1376"/>
    </row>
    <row r="1377" spans="5:5" x14ac:dyDescent="0.25">
      <c r="E1377"/>
    </row>
    <row r="1378" spans="5:5" x14ac:dyDescent="0.25">
      <c r="E1378"/>
    </row>
    <row r="1379" spans="5:5" x14ac:dyDescent="0.25">
      <c r="E1379"/>
    </row>
    <row r="1380" spans="5:5" x14ac:dyDescent="0.25">
      <c r="E1380"/>
    </row>
    <row r="1381" spans="5:5" x14ac:dyDescent="0.25">
      <c r="E1381"/>
    </row>
    <row r="1382" spans="5:5" x14ac:dyDescent="0.25">
      <c r="E1382"/>
    </row>
    <row r="1383" spans="5:5" x14ac:dyDescent="0.25">
      <c r="E1383"/>
    </row>
    <row r="1384" spans="5:5" x14ac:dyDescent="0.25">
      <c r="E1384"/>
    </row>
    <row r="1385" spans="5:5" x14ac:dyDescent="0.25">
      <c r="E1385"/>
    </row>
    <row r="1386" spans="5:5" x14ac:dyDescent="0.25">
      <c r="E1386"/>
    </row>
    <row r="1387" spans="5:5" x14ac:dyDescent="0.25">
      <c r="E1387"/>
    </row>
    <row r="1388" spans="5:5" x14ac:dyDescent="0.25">
      <c r="E1388"/>
    </row>
    <row r="1389" spans="5:5" x14ac:dyDescent="0.25">
      <c r="E1389"/>
    </row>
    <row r="1390" spans="5:5" x14ac:dyDescent="0.25">
      <c r="E1390"/>
    </row>
    <row r="1391" spans="5:5" x14ac:dyDescent="0.25">
      <c r="E1391"/>
    </row>
    <row r="1392" spans="5:5" x14ac:dyDescent="0.25">
      <c r="E1392"/>
    </row>
    <row r="1393" spans="5:5" x14ac:dyDescent="0.25">
      <c r="E1393"/>
    </row>
    <row r="1394" spans="5:5" x14ac:dyDescent="0.25">
      <c r="E1394"/>
    </row>
    <row r="1395" spans="5:5" x14ac:dyDescent="0.25">
      <c r="E1395"/>
    </row>
    <row r="1396" spans="5:5" x14ac:dyDescent="0.25">
      <c r="E1396"/>
    </row>
    <row r="1397" spans="5:5" x14ac:dyDescent="0.25">
      <c r="E1397"/>
    </row>
    <row r="1398" spans="5:5" x14ac:dyDescent="0.25">
      <c r="E1398"/>
    </row>
    <row r="1399" spans="5:5" x14ac:dyDescent="0.25">
      <c r="E1399"/>
    </row>
    <row r="1400" spans="5:5" x14ac:dyDescent="0.25">
      <c r="E1400"/>
    </row>
    <row r="1401" spans="5:5" x14ac:dyDescent="0.25">
      <c r="E1401"/>
    </row>
    <row r="1402" spans="5:5" x14ac:dyDescent="0.25">
      <c r="E1402"/>
    </row>
    <row r="1403" spans="5:5" x14ac:dyDescent="0.25">
      <c r="E1403"/>
    </row>
    <row r="1404" spans="5:5" x14ac:dyDescent="0.25">
      <c r="E1404"/>
    </row>
    <row r="1405" spans="5:5" x14ac:dyDescent="0.25">
      <c r="E1405"/>
    </row>
    <row r="1406" spans="5:5" x14ac:dyDescent="0.25">
      <c r="E1406"/>
    </row>
    <row r="1407" spans="5:5" x14ac:dyDescent="0.25">
      <c r="E1407"/>
    </row>
    <row r="1408" spans="5:5" x14ac:dyDescent="0.25">
      <c r="E1408"/>
    </row>
    <row r="1409" spans="5:5" x14ac:dyDescent="0.25">
      <c r="E1409"/>
    </row>
    <row r="1410" spans="5:5" x14ac:dyDescent="0.25">
      <c r="E1410"/>
    </row>
    <row r="1411" spans="5:5" x14ac:dyDescent="0.25">
      <c r="E1411"/>
    </row>
    <row r="1412" spans="5:5" x14ac:dyDescent="0.25">
      <c r="E1412"/>
    </row>
    <row r="1413" spans="5:5" x14ac:dyDescent="0.25">
      <c r="E1413"/>
    </row>
    <row r="1414" spans="5:5" x14ac:dyDescent="0.25">
      <c r="E1414"/>
    </row>
    <row r="1415" spans="5:5" x14ac:dyDescent="0.25">
      <c r="E1415"/>
    </row>
    <row r="1416" spans="5:5" x14ac:dyDescent="0.25">
      <c r="E1416"/>
    </row>
    <row r="1417" spans="5:5" x14ac:dyDescent="0.25">
      <c r="E1417"/>
    </row>
    <row r="1418" spans="5:5" x14ac:dyDescent="0.25">
      <c r="E1418"/>
    </row>
    <row r="1419" spans="5:5" x14ac:dyDescent="0.25">
      <c r="E1419"/>
    </row>
    <row r="1420" spans="5:5" x14ac:dyDescent="0.25">
      <c r="E1420"/>
    </row>
    <row r="1421" spans="5:5" x14ac:dyDescent="0.25">
      <c r="E1421"/>
    </row>
    <row r="1422" spans="5:5" x14ac:dyDescent="0.25">
      <c r="E1422"/>
    </row>
    <row r="1423" spans="5:5" x14ac:dyDescent="0.25">
      <c r="E1423"/>
    </row>
    <row r="1424" spans="5:5" x14ac:dyDescent="0.25">
      <c r="E1424"/>
    </row>
    <row r="1425" spans="5:5" x14ac:dyDescent="0.25">
      <c r="E1425"/>
    </row>
    <row r="1426" spans="5:5" x14ac:dyDescent="0.25">
      <c r="E1426"/>
    </row>
    <row r="1427" spans="5:5" x14ac:dyDescent="0.25">
      <c r="E1427"/>
    </row>
    <row r="1428" spans="5:5" x14ac:dyDescent="0.25">
      <c r="E1428"/>
    </row>
    <row r="1429" spans="5:5" x14ac:dyDescent="0.25">
      <c r="E1429"/>
    </row>
    <row r="1430" spans="5:5" x14ac:dyDescent="0.25">
      <c r="E1430"/>
    </row>
    <row r="1431" spans="5:5" x14ac:dyDescent="0.25">
      <c r="E1431"/>
    </row>
    <row r="1432" spans="5:5" x14ac:dyDescent="0.25">
      <c r="E1432"/>
    </row>
    <row r="1433" spans="5:5" x14ac:dyDescent="0.25">
      <c r="E1433"/>
    </row>
    <row r="1434" spans="5:5" x14ac:dyDescent="0.25">
      <c r="E1434"/>
    </row>
    <row r="1435" spans="5:5" x14ac:dyDescent="0.25">
      <c r="E1435"/>
    </row>
    <row r="1436" spans="5:5" x14ac:dyDescent="0.25">
      <c r="E1436"/>
    </row>
    <row r="1437" spans="5:5" x14ac:dyDescent="0.25">
      <c r="E1437"/>
    </row>
    <row r="1438" spans="5:5" x14ac:dyDescent="0.25">
      <c r="E1438"/>
    </row>
    <row r="1439" spans="5:5" x14ac:dyDescent="0.25">
      <c r="E1439"/>
    </row>
    <row r="1440" spans="5:5" x14ac:dyDescent="0.25">
      <c r="E1440"/>
    </row>
    <row r="1441" spans="5:5" x14ac:dyDescent="0.25">
      <c r="E1441"/>
    </row>
    <row r="1442" spans="5:5" x14ac:dyDescent="0.25">
      <c r="E1442"/>
    </row>
    <row r="1443" spans="5:5" x14ac:dyDescent="0.25">
      <c r="E1443"/>
    </row>
    <row r="1444" spans="5:5" x14ac:dyDescent="0.25">
      <c r="E1444"/>
    </row>
    <row r="1445" spans="5:5" x14ac:dyDescent="0.25">
      <c r="E1445"/>
    </row>
    <row r="1446" spans="5:5" x14ac:dyDescent="0.25">
      <c r="E1446"/>
    </row>
    <row r="1447" spans="5:5" x14ac:dyDescent="0.25">
      <c r="E1447"/>
    </row>
    <row r="1448" spans="5:5" x14ac:dyDescent="0.25">
      <c r="E1448"/>
    </row>
    <row r="1449" spans="5:5" x14ac:dyDescent="0.25">
      <c r="E1449"/>
    </row>
    <row r="1450" spans="5:5" x14ac:dyDescent="0.25">
      <c r="E1450"/>
    </row>
    <row r="1451" spans="5:5" x14ac:dyDescent="0.25">
      <c r="E1451"/>
    </row>
    <row r="1452" spans="5:5" x14ac:dyDescent="0.25">
      <c r="E1452"/>
    </row>
    <row r="1453" spans="5:5" x14ac:dyDescent="0.25">
      <c r="E1453"/>
    </row>
    <row r="1454" spans="5:5" x14ac:dyDescent="0.25">
      <c r="E1454"/>
    </row>
    <row r="1455" spans="5:5" x14ac:dyDescent="0.25">
      <c r="E1455"/>
    </row>
    <row r="1456" spans="5:5" x14ac:dyDescent="0.25">
      <c r="E1456"/>
    </row>
    <row r="1457" spans="5:5" x14ac:dyDescent="0.25">
      <c r="E1457"/>
    </row>
    <row r="1458" spans="5:5" x14ac:dyDescent="0.25">
      <c r="E1458"/>
    </row>
    <row r="1459" spans="5:5" x14ac:dyDescent="0.25">
      <c r="E1459"/>
    </row>
    <row r="1460" spans="5:5" x14ac:dyDescent="0.25">
      <c r="E1460"/>
    </row>
    <row r="1461" spans="5:5" x14ac:dyDescent="0.25">
      <c r="E1461"/>
    </row>
    <row r="1462" spans="5:5" x14ac:dyDescent="0.25">
      <c r="E1462"/>
    </row>
    <row r="1463" spans="5:5" x14ac:dyDescent="0.25">
      <c r="E1463"/>
    </row>
    <row r="1464" spans="5:5" x14ac:dyDescent="0.25">
      <c r="E1464"/>
    </row>
    <row r="1465" spans="5:5" x14ac:dyDescent="0.25">
      <c r="E1465"/>
    </row>
    <row r="1466" spans="5:5" x14ac:dyDescent="0.25">
      <c r="E1466"/>
    </row>
    <row r="1467" spans="5:5" x14ac:dyDescent="0.25">
      <c r="E1467"/>
    </row>
    <row r="1468" spans="5:5" x14ac:dyDescent="0.25">
      <c r="E1468"/>
    </row>
    <row r="1469" spans="5:5" x14ac:dyDescent="0.25">
      <c r="E1469"/>
    </row>
    <row r="1470" spans="5:5" x14ac:dyDescent="0.25">
      <c r="E1470"/>
    </row>
    <row r="1471" spans="5:5" x14ac:dyDescent="0.25">
      <c r="E1471"/>
    </row>
    <row r="1472" spans="5:5" x14ac:dyDescent="0.25">
      <c r="E1472"/>
    </row>
    <row r="1473" spans="5:5" x14ac:dyDescent="0.25">
      <c r="E1473"/>
    </row>
    <row r="1474" spans="5:5" x14ac:dyDescent="0.25">
      <c r="E1474"/>
    </row>
    <row r="1475" spans="5:5" x14ac:dyDescent="0.25">
      <c r="E1475"/>
    </row>
    <row r="1476" spans="5:5" x14ac:dyDescent="0.25">
      <c r="E1476"/>
    </row>
    <row r="1477" spans="5:5" x14ac:dyDescent="0.25">
      <c r="E1477"/>
    </row>
    <row r="1478" spans="5:5" x14ac:dyDescent="0.25">
      <c r="E1478"/>
    </row>
    <row r="1479" spans="5:5" x14ac:dyDescent="0.25">
      <c r="E1479"/>
    </row>
    <row r="1480" spans="5:5" x14ac:dyDescent="0.25">
      <c r="E1480"/>
    </row>
    <row r="1481" spans="5:5" x14ac:dyDescent="0.25">
      <c r="E1481"/>
    </row>
    <row r="1482" spans="5:5" x14ac:dyDescent="0.25">
      <c r="E1482"/>
    </row>
    <row r="1483" spans="5:5" x14ac:dyDescent="0.25">
      <c r="E1483"/>
    </row>
    <row r="1484" spans="5:5" x14ac:dyDescent="0.25">
      <c r="E1484"/>
    </row>
    <row r="1485" spans="5:5" x14ac:dyDescent="0.25">
      <c r="E1485"/>
    </row>
    <row r="1486" spans="5:5" x14ac:dyDescent="0.25">
      <c r="E1486"/>
    </row>
    <row r="1487" spans="5:5" x14ac:dyDescent="0.25">
      <c r="E1487"/>
    </row>
    <row r="1488" spans="5:5" x14ac:dyDescent="0.25">
      <c r="E1488"/>
    </row>
    <row r="1489" spans="5:5" x14ac:dyDescent="0.25">
      <c r="E1489"/>
    </row>
    <row r="1490" spans="5:5" x14ac:dyDescent="0.25">
      <c r="E1490"/>
    </row>
    <row r="1491" spans="5:5" x14ac:dyDescent="0.25">
      <c r="E1491"/>
    </row>
    <row r="1492" spans="5:5" x14ac:dyDescent="0.25">
      <c r="E1492"/>
    </row>
    <row r="1493" spans="5:5" x14ac:dyDescent="0.25">
      <c r="E1493"/>
    </row>
    <row r="1494" spans="5:5" x14ac:dyDescent="0.25">
      <c r="E1494"/>
    </row>
    <row r="1495" spans="5:5" x14ac:dyDescent="0.25">
      <c r="E1495"/>
    </row>
    <row r="1496" spans="5:5" x14ac:dyDescent="0.25">
      <c r="E1496"/>
    </row>
    <row r="1497" spans="5:5" x14ac:dyDescent="0.25">
      <c r="E1497"/>
    </row>
    <row r="1498" spans="5:5" x14ac:dyDescent="0.25">
      <c r="E1498"/>
    </row>
    <row r="1499" spans="5:5" x14ac:dyDescent="0.25">
      <c r="E1499"/>
    </row>
    <row r="1500" spans="5:5" x14ac:dyDescent="0.25">
      <c r="E1500"/>
    </row>
    <row r="1501" spans="5:5" x14ac:dyDescent="0.25">
      <c r="E1501"/>
    </row>
    <row r="1502" spans="5:5" x14ac:dyDescent="0.25">
      <c r="E1502"/>
    </row>
    <row r="1503" spans="5:5" x14ac:dyDescent="0.25">
      <c r="E1503"/>
    </row>
    <row r="1504" spans="5:5" x14ac:dyDescent="0.25">
      <c r="E1504"/>
    </row>
    <row r="1505" spans="5:5" x14ac:dyDescent="0.25">
      <c r="E1505"/>
    </row>
    <row r="1506" spans="5:5" x14ac:dyDescent="0.25">
      <c r="E1506"/>
    </row>
    <row r="1507" spans="5:5" x14ac:dyDescent="0.25">
      <c r="E1507"/>
    </row>
    <row r="1508" spans="5:5" x14ac:dyDescent="0.25">
      <c r="E1508"/>
    </row>
    <row r="1509" spans="5:5" x14ac:dyDescent="0.25">
      <c r="E1509"/>
    </row>
    <row r="1510" spans="5:5" x14ac:dyDescent="0.25">
      <c r="E1510"/>
    </row>
    <row r="1511" spans="5:5" x14ac:dyDescent="0.25">
      <c r="E1511"/>
    </row>
    <row r="1512" spans="5:5" x14ac:dyDescent="0.25">
      <c r="E1512"/>
    </row>
    <row r="1513" spans="5:5" x14ac:dyDescent="0.25">
      <c r="E1513"/>
    </row>
    <row r="1514" spans="5:5" x14ac:dyDescent="0.25">
      <c r="E1514"/>
    </row>
    <row r="1515" spans="5:5" x14ac:dyDescent="0.25">
      <c r="E1515"/>
    </row>
    <row r="1516" spans="5:5" x14ac:dyDescent="0.25">
      <c r="E1516"/>
    </row>
    <row r="1517" spans="5:5" x14ac:dyDescent="0.25">
      <c r="E1517"/>
    </row>
    <row r="1518" spans="5:5" x14ac:dyDescent="0.25">
      <c r="E1518"/>
    </row>
    <row r="1519" spans="5:5" x14ac:dyDescent="0.25">
      <c r="E1519"/>
    </row>
    <row r="1520" spans="5:5" x14ac:dyDescent="0.25">
      <c r="E1520"/>
    </row>
    <row r="1521" spans="5:5" x14ac:dyDescent="0.25">
      <c r="E1521"/>
    </row>
    <row r="1522" spans="5:5" x14ac:dyDescent="0.25">
      <c r="E1522"/>
    </row>
    <row r="1523" spans="5:5" x14ac:dyDescent="0.25">
      <c r="E1523"/>
    </row>
    <row r="1524" spans="5:5" x14ac:dyDescent="0.25">
      <c r="E1524"/>
    </row>
    <row r="1525" spans="5:5" x14ac:dyDescent="0.25">
      <c r="E1525"/>
    </row>
    <row r="1526" spans="5:5" x14ac:dyDescent="0.25">
      <c r="E1526"/>
    </row>
    <row r="1527" spans="5:5" x14ac:dyDescent="0.25">
      <c r="E1527"/>
    </row>
    <row r="1528" spans="5:5" x14ac:dyDescent="0.25">
      <c r="E1528"/>
    </row>
    <row r="1529" spans="5:5" x14ac:dyDescent="0.25">
      <c r="E1529"/>
    </row>
    <row r="1530" spans="5:5" x14ac:dyDescent="0.25">
      <c r="E1530"/>
    </row>
    <row r="1531" spans="5:5" x14ac:dyDescent="0.25">
      <c r="E1531"/>
    </row>
    <row r="1532" spans="5:5" x14ac:dyDescent="0.25">
      <c r="E1532"/>
    </row>
    <row r="1533" spans="5:5" x14ac:dyDescent="0.25">
      <c r="E1533"/>
    </row>
    <row r="1534" spans="5:5" x14ac:dyDescent="0.25">
      <c r="E1534"/>
    </row>
    <row r="1535" spans="5:5" x14ac:dyDescent="0.25">
      <c r="E1535"/>
    </row>
    <row r="1536" spans="5:5" x14ac:dyDescent="0.25">
      <c r="E1536"/>
    </row>
    <row r="1537" spans="5:5" x14ac:dyDescent="0.25">
      <c r="E1537"/>
    </row>
    <row r="1538" spans="5:5" x14ac:dyDescent="0.25">
      <c r="E1538"/>
    </row>
    <row r="1539" spans="5:5" x14ac:dyDescent="0.25">
      <c r="E1539"/>
    </row>
    <row r="1540" spans="5:5" x14ac:dyDescent="0.25">
      <c r="E1540"/>
    </row>
    <row r="1541" spans="5:5" x14ac:dyDescent="0.25">
      <c r="E1541"/>
    </row>
    <row r="1542" spans="5:5" x14ac:dyDescent="0.25">
      <c r="E1542"/>
    </row>
    <row r="1543" spans="5:5" x14ac:dyDescent="0.25">
      <c r="E1543"/>
    </row>
    <row r="1544" spans="5:5" x14ac:dyDescent="0.25">
      <c r="E1544"/>
    </row>
    <row r="1545" spans="5:5" x14ac:dyDescent="0.25">
      <c r="E1545"/>
    </row>
    <row r="1546" spans="5:5" x14ac:dyDescent="0.25">
      <c r="E1546"/>
    </row>
    <row r="1547" spans="5:5" x14ac:dyDescent="0.25">
      <c r="E1547"/>
    </row>
    <row r="1548" spans="5:5" x14ac:dyDescent="0.25">
      <c r="E1548"/>
    </row>
    <row r="1549" spans="5:5" x14ac:dyDescent="0.25">
      <c r="E1549"/>
    </row>
    <row r="1550" spans="5:5" x14ac:dyDescent="0.25">
      <c r="E1550"/>
    </row>
    <row r="1551" spans="5:5" x14ac:dyDescent="0.25">
      <c r="E1551"/>
    </row>
    <row r="1552" spans="5:5" x14ac:dyDescent="0.25">
      <c r="E1552"/>
    </row>
    <row r="1553" spans="5:5" x14ac:dyDescent="0.25">
      <c r="E1553"/>
    </row>
    <row r="1554" spans="5:5" x14ac:dyDescent="0.25">
      <c r="E1554"/>
    </row>
    <row r="1555" spans="5:5" x14ac:dyDescent="0.25">
      <c r="E1555"/>
    </row>
    <row r="1556" spans="5:5" x14ac:dyDescent="0.25">
      <c r="E1556"/>
    </row>
    <row r="1557" spans="5:5" x14ac:dyDescent="0.25">
      <c r="E1557"/>
    </row>
    <row r="1558" spans="5:5" x14ac:dyDescent="0.25">
      <c r="E1558"/>
    </row>
    <row r="1559" spans="5:5" x14ac:dyDescent="0.25">
      <c r="E1559"/>
    </row>
    <row r="1560" spans="5:5" x14ac:dyDescent="0.25">
      <c r="E1560"/>
    </row>
    <row r="1561" spans="5:5" x14ac:dyDescent="0.25">
      <c r="E1561"/>
    </row>
    <row r="1562" spans="5:5" x14ac:dyDescent="0.25">
      <c r="E1562"/>
    </row>
    <row r="1563" spans="5:5" x14ac:dyDescent="0.25">
      <c r="E1563"/>
    </row>
    <row r="1564" spans="5:5" x14ac:dyDescent="0.25">
      <c r="E1564"/>
    </row>
    <row r="1565" spans="5:5" x14ac:dyDescent="0.25">
      <c r="E1565"/>
    </row>
    <row r="1566" spans="5:5" x14ac:dyDescent="0.25">
      <c r="E1566"/>
    </row>
    <row r="1567" spans="5:5" x14ac:dyDescent="0.25">
      <c r="E1567"/>
    </row>
    <row r="1568" spans="5:5" x14ac:dyDescent="0.25">
      <c r="E1568"/>
    </row>
    <row r="1569" spans="5:5" x14ac:dyDescent="0.25">
      <c r="E1569"/>
    </row>
    <row r="1570" spans="5:5" x14ac:dyDescent="0.25">
      <c r="E1570"/>
    </row>
    <row r="1571" spans="5:5" x14ac:dyDescent="0.25">
      <c r="E1571"/>
    </row>
    <row r="1572" spans="5:5" x14ac:dyDescent="0.25">
      <c r="E1572"/>
    </row>
    <row r="1573" spans="5:5" x14ac:dyDescent="0.25">
      <c r="E1573"/>
    </row>
    <row r="1574" spans="5:5" x14ac:dyDescent="0.25">
      <c r="E1574"/>
    </row>
    <row r="1575" spans="5:5" x14ac:dyDescent="0.25">
      <c r="E1575"/>
    </row>
    <row r="1576" spans="5:5" x14ac:dyDescent="0.25">
      <c r="E1576"/>
    </row>
    <row r="1577" spans="5:5" x14ac:dyDescent="0.25">
      <c r="E1577"/>
    </row>
    <row r="1578" spans="5:5" x14ac:dyDescent="0.25">
      <c r="E1578"/>
    </row>
    <row r="1579" spans="5:5" x14ac:dyDescent="0.25">
      <c r="E1579"/>
    </row>
    <row r="1580" spans="5:5" x14ac:dyDescent="0.25">
      <c r="E1580"/>
    </row>
    <row r="1581" spans="5:5" x14ac:dyDescent="0.25">
      <c r="E1581"/>
    </row>
    <row r="1582" spans="5:5" x14ac:dyDescent="0.25">
      <c r="E1582"/>
    </row>
    <row r="1583" spans="5:5" x14ac:dyDescent="0.25">
      <c r="E1583"/>
    </row>
    <row r="1584" spans="5:5" x14ac:dyDescent="0.25">
      <c r="E1584"/>
    </row>
    <row r="1585" spans="5:5" x14ac:dyDescent="0.25">
      <c r="E1585"/>
    </row>
    <row r="1586" spans="5:5" x14ac:dyDescent="0.25">
      <c r="E1586"/>
    </row>
    <row r="1587" spans="5:5" x14ac:dyDescent="0.25">
      <c r="E1587"/>
    </row>
    <row r="1588" spans="5:5" x14ac:dyDescent="0.25">
      <c r="E1588"/>
    </row>
    <row r="1589" spans="5:5" x14ac:dyDescent="0.25">
      <c r="E1589"/>
    </row>
    <row r="1590" spans="5:5" x14ac:dyDescent="0.25">
      <c r="E1590"/>
    </row>
    <row r="1591" spans="5:5" x14ac:dyDescent="0.25">
      <c r="E1591"/>
    </row>
    <row r="1592" spans="5:5" x14ac:dyDescent="0.25">
      <c r="E1592"/>
    </row>
    <row r="1593" spans="5:5" x14ac:dyDescent="0.25">
      <c r="E1593"/>
    </row>
    <row r="1594" spans="5:5" x14ac:dyDescent="0.25">
      <c r="E1594"/>
    </row>
    <row r="1595" spans="5:5" x14ac:dyDescent="0.25">
      <c r="E1595"/>
    </row>
    <row r="1596" spans="5:5" x14ac:dyDescent="0.25">
      <c r="E1596"/>
    </row>
    <row r="1597" spans="5:5" x14ac:dyDescent="0.25">
      <c r="E1597"/>
    </row>
    <row r="1598" spans="5:5" x14ac:dyDescent="0.25">
      <c r="E1598"/>
    </row>
    <row r="1599" spans="5:5" x14ac:dyDescent="0.25">
      <c r="E1599"/>
    </row>
    <row r="1600" spans="5:5" x14ac:dyDescent="0.25">
      <c r="E1600"/>
    </row>
    <row r="1601" spans="5:5" x14ac:dyDescent="0.25">
      <c r="E1601"/>
    </row>
    <row r="1602" spans="5:5" x14ac:dyDescent="0.25">
      <c r="E1602"/>
    </row>
    <row r="1603" spans="5:5" x14ac:dyDescent="0.25">
      <c r="E1603"/>
    </row>
    <row r="1604" spans="5:5" x14ac:dyDescent="0.25">
      <c r="E1604"/>
    </row>
    <row r="1605" spans="5:5" x14ac:dyDescent="0.25">
      <c r="E1605"/>
    </row>
    <row r="1606" spans="5:5" x14ac:dyDescent="0.25">
      <c r="E1606"/>
    </row>
    <row r="1607" spans="5:5" x14ac:dyDescent="0.25">
      <c r="E1607"/>
    </row>
    <row r="1608" spans="5:5" x14ac:dyDescent="0.25">
      <c r="E1608"/>
    </row>
    <row r="1609" spans="5:5" x14ac:dyDescent="0.25">
      <c r="E1609"/>
    </row>
    <row r="1610" spans="5:5" x14ac:dyDescent="0.25">
      <c r="E1610"/>
    </row>
    <row r="1611" spans="5:5" x14ac:dyDescent="0.25">
      <c r="E1611"/>
    </row>
    <row r="1612" spans="5:5" x14ac:dyDescent="0.25">
      <c r="E1612"/>
    </row>
    <row r="1613" spans="5:5" x14ac:dyDescent="0.25">
      <c r="E1613"/>
    </row>
    <row r="1614" spans="5:5" x14ac:dyDescent="0.25">
      <c r="E1614"/>
    </row>
    <row r="1615" spans="5:5" x14ac:dyDescent="0.25">
      <c r="E1615"/>
    </row>
    <row r="1616" spans="5:5" x14ac:dyDescent="0.25">
      <c r="E1616"/>
    </row>
    <row r="1617" spans="5:5" x14ac:dyDescent="0.25">
      <c r="E1617"/>
    </row>
    <row r="1618" spans="5:5" x14ac:dyDescent="0.25">
      <c r="E1618"/>
    </row>
    <row r="1619" spans="5:5" x14ac:dyDescent="0.25">
      <c r="E1619"/>
    </row>
    <row r="1620" spans="5:5" x14ac:dyDescent="0.25">
      <c r="E1620"/>
    </row>
    <row r="1621" spans="5:5" x14ac:dyDescent="0.25">
      <c r="E1621"/>
    </row>
    <row r="1622" spans="5:5" x14ac:dyDescent="0.25">
      <c r="E1622"/>
    </row>
    <row r="1623" spans="5:5" x14ac:dyDescent="0.25">
      <c r="E1623"/>
    </row>
    <row r="1624" spans="5:5" x14ac:dyDescent="0.25">
      <c r="E1624"/>
    </row>
    <row r="1625" spans="5:5" x14ac:dyDescent="0.25">
      <c r="E1625"/>
    </row>
    <row r="1626" spans="5:5" x14ac:dyDescent="0.25">
      <c r="E1626"/>
    </row>
    <row r="1627" spans="5:5" x14ac:dyDescent="0.25">
      <c r="E1627"/>
    </row>
    <row r="1628" spans="5:5" x14ac:dyDescent="0.25">
      <c r="E1628"/>
    </row>
    <row r="1629" spans="5:5" x14ac:dyDescent="0.25">
      <c r="E1629"/>
    </row>
    <row r="1630" spans="5:5" x14ac:dyDescent="0.25">
      <c r="E1630"/>
    </row>
    <row r="1631" spans="5:5" x14ac:dyDescent="0.25">
      <c r="E1631"/>
    </row>
    <row r="1632" spans="5:5" x14ac:dyDescent="0.25">
      <c r="E1632"/>
    </row>
    <row r="1633" spans="5:5" x14ac:dyDescent="0.25">
      <c r="E1633"/>
    </row>
    <row r="1634" spans="5:5" x14ac:dyDescent="0.25">
      <c r="E1634"/>
    </row>
    <row r="1635" spans="5:5" x14ac:dyDescent="0.25">
      <c r="E1635"/>
    </row>
    <row r="1636" spans="5:5" x14ac:dyDescent="0.25">
      <c r="E1636"/>
    </row>
    <row r="1637" spans="5:5" x14ac:dyDescent="0.25">
      <c r="E1637"/>
    </row>
    <row r="1638" spans="5:5" x14ac:dyDescent="0.25">
      <c r="E1638"/>
    </row>
    <row r="1639" spans="5:5" x14ac:dyDescent="0.25">
      <c r="E1639"/>
    </row>
    <row r="1640" spans="5:5" x14ac:dyDescent="0.25">
      <c r="E1640"/>
    </row>
    <row r="1641" spans="5:5" x14ac:dyDescent="0.25">
      <c r="E1641"/>
    </row>
    <row r="1642" spans="5:5" x14ac:dyDescent="0.25">
      <c r="E1642"/>
    </row>
    <row r="1643" spans="5:5" x14ac:dyDescent="0.25">
      <c r="E1643"/>
    </row>
    <row r="1644" spans="5:5" x14ac:dyDescent="0.25">
      <c r="E1644"/>
    </row>
    <row r="1645" spans="5:5" x14ac:dyDescent="0.25">
      <c r="E1645"/>
    </row>
    <row r="1646" spans="5:5" x14ac:dyDescent="0.25">
      <c r="E1646"/>
    </row>
    <row r="1647" spans="5:5" x14ac:dyDescent="0.25">
      <c r="E1647"/>
    </row>
    <row r="1648" spans="5:5" x14ac:dyDescent="0.25">
      <c r="E1648"/>
    </row>
    <row r="1649" spans="5:5" x14ac:dyDescent="0.25">
      <c r="E1649"/>
    </row>
    <row r="1650" spans="5:5" x14ac:dyDescent="0.25">
      <c r="E1650"/>
    </row>
    <row r="1651" spans="5:5" x14ac:dyDescent="0.25">
      <c r="E1651"/>
    </row>
    <row r="1652" spans="5:5" x14ac:dyDescent="0.25">
      <c r="E1652"/>
    </row>
    <row r="1653" spans="5:5" x14ac:dyDescent="0.25">
      <c r="E1653"/>
    </row>
    <row r="1654" spans="5:5" x14ac:dyDescent="0.25">
      <c r="E1654"/>
    </row>
    <row r="1655" spans="5:5" x14ac:dyDescent="0.25">
      <c r="E1655"/>
    </row>
    <row r="1656" spans="5:5" x14ac:dyDescent="0.25">
      <c r="E1656"/>
    </row>
    <row r="1657" spans="5:5" x14ac:dyDescent="0.25">
      <c r="E1657"/>
    </row>
    <row r="1658" spans="5:5" x14ac:dyDescent="0.25">
      <c r="E1658"/>
    </row>
    <row r="1659" spans="5:5" x14ac:dyDescent="0.25">
      <c r="E1659"/>
    </row>
    <row r="1660" spans="5:5" x14ac:dyDescent="0.25">
      <c r="E1660"/>
    </row>
    <row r="1661" spans="5:5" x14ac:dyDescent="0.25">
      <c r="E1661"/>
    </row>
    <row r="1662" spans="5:5" x14ac:dyDescent="0.25">
      <c r="E1662"/>
    </row>
    <row r="1663" spans="5:5" x14ac:dyDescent="0.25">
      <c r="E1663"/>
    </row>
    <row r="1664" spans="5:5" x14ac:dyDescent="0.25">
      <c r="E1664"/>
    </row>
    <row r="1665" spans="5:5" x14ac:dyDescent="0.25">
      <c r="E1665"/>
    </row>
    <row r="1666" spans="5:5" x14ac:dyDescent="0.25">
      <c r="E1666"/>
    </row>
    <row r="1667" spans="5:5" x14ac:dyDescent="0.25">
      <c r="E1667"/>
    </row>
    <row r="1668" spans="5:5" x14ac:dyDescent="0.25">
      <c r="E1668"/>
    </row>
    <row r="1669" spans="5:5" x14ac:dyDescent="0.25">
      <c r="E1669"/>
    </row>
    <row r="1670" spans="5:5" x14ac:dyDescent="0.25">
      <c r="E1670"/>
    </row>
    <row r="1671" spans="5:5" x14ac:dyDescent="0.25">
      <c r="E1671"/>
    </row>
    <row r="1672" spans="5:5" x14ac:dyDescent="0.25">
      <c r="E1672"/>
    </row>
    <row r="1673" spans="5:5" x14ac:dyDescent="0.25">
      <c r="E1673"/>
    </row>
    <row r="1674" spans="5:5" x14ac:dyDescent="0.25">
      <c r="E1674"/>
    </row>
    <row r="1675" spans="5:5" x14ac:dyDescent="0.25">
      <c r="E1675"/>
    </row>
    <row r="1676" spans="5:5" x14ac:dyDescent="0.25">
      <c r="E1676"/>
    </row>
    <row r="1677" spans="5:5" x14ac:dyDescent="0.25">
      <c r="E1677"/>
    </row>
    <row r="1678" spans="5:5" x14ac:dyDescent="0.25">
      <c r="E1678"/>
    </row>
    <row r="1679" spans="5:5" x14ac:dyDescent="0.25">
      <c r="E1679"/>
    </row>
    <row r="1680" spans="5:5" x14ac:dyDescent="0.25">
      <c r="E1680"/>
    </row>
    <row r="1681" spans="5:5" x14ac:dyDescent="0.25">
      <c r="E1681"/>
    </row>
    <row r="1682" spans="5:5" x14ac:dyDescent="0.25">
      <c r="E1682"/>
    </row>
    <row r="1683" spans="5:5" x14ac:dyDescent="0.25">
      <c r="E1683"/>
    </row>
    <row r="1684" spans="5:5" x14ac:dyDescent="0.25">
      <c r="E1684"/>
    </row>
    <row r="1685" spans="5:5" x14ac:dyDescent="0.25">
      <c r="E1685"/>
    </row>
    <row r="1686" spans="5:5" x14ac:dyDescent="0.25">
      <c r="E1686"/>
    </row>
    <row r="1687" spans="5:5" x14ac:dyDescent="0.25">
      <c r="E1687"/>
    </row>
    <row r="1688" spans="5:5" x14ac:dyDescent="0.25">
      <c r="E1688"/>
    </row>
    <row r="1689" spans="5:5" x14ac:dyDescent="0.25">
      <c r="E1689"/>
    </row>
    <row r="1690" spans="5:5" x14ac:dyDescent="0.25">
      <c r="E1690"/>
    </row>
    <row r="1691" spans="5:5" x14ac:dyDescent="0.25">
      <c r="E1691"/>
    </row>
    <row r="1692" spans="5:5" x14ac:dyDescent="0.25">
      <c r="E1692"/>
    </row>
    <row r="1693" spans="5:5" x14ac:dyDescent="0.25">
      <c r="E1693"/>
    </row>
    <row r="1694" spans="5:5" x14ac:dyDescent="0.25">
      <c r="E1694"/>
    </row>
    <row r="1695" spans="5:5" x14ac:dyDescent="0.25">
      <c r="E1695"/>
    </row>
    <row r="1696" spans="5:5" x14ac:dyDescent="0.25">
      <c r="E1696"/>
    </row>
    <row r="1697" spans="5:5" x14ac:dyDescent="0.25">
      <c r="E1697"/>
    </row>
    <row r="1698" spans="5:5" x14ac:dyDescent="0.25">
      <c r="E1698"/>
    </row>
    <row r="1699" spans="5:5" x14ac:dyDescent="0.25">
      <c r="E1699"/>
    </row>
    <row r="1700" spans="5:5" x14ac:dyDescent="0.25">
      <c r="E1700"/>
    </row>
    <row r="1701" spans="5:5" x14ac:dyDescent="0.25">
      <c r="E1701"/>
    </row>
    <row r="1702" spans="5:5" x14ac:dyDescent="0.25">
      <c r="E1702"/>
    </row>
    <row r="1703" spans="5:5" x14ac:dyDescent="0.25">
      <c r="E1703"/>
    </row>
    <row r="1704" spans="5:5" x14ac:dyDescent="0.25">
      <c r="E1704"/>
    </row>
    <row r="1705" spans="5:5" x14ac:dyDescent="0.25">
      <c r="E1705"/>
    </row>
    <row r="1706" spans="5:5" x14ac:dyDescent="0.25">
      <c r="E1706"/>
    </row>
    <row r="1707" spans="5:5" x14ac:dyDescent="0.25">
      <c r="E1707"/>
    </row>
    <row r="1708" spans="5:5" x14ac:dyDescent="0.25">
      <c r="E1708"/>
    </row>
    <row r="1709" spans="5:5" x14ac:dyDescent="0.25">
      <c r="E1709"/>
    </row>
    <row r="1710" spans="5:5" x14ac:dyDescent="0.25">
      <c r="E1710"/>
    </row>
    <row r="1711" spans="5:5" x14ac:dyDescent="0.25">
      <c r="E1711"/>
    </row>
    <row r="1712" spans="5:5" x14ac:dyDescent="0.25">
      <c r="E1712"/>
    </row>
    <row r="1713" spans="5:5" x14ac:dyDescent="0.25">
      <c r="E1713"/>
    </row>
    <row r="1714" spans="5:5" x14ac:dyDescent="0.25">
      <c r="E1714"/>
    </row>
    <row r="1715" spans="5:5" x14ac:dyDescent="0.25">
      <c r="E1715"/>
    </row>
    <row r="1716" spans="5:5" x14ac:dyDescent="0.25">
      <c r="E1716"/>
    </row>
    <row r="1717" spans="5:5" x14ac:dyDescent="0.25">
      <c r="E1717"/>
    </row>
    <row r="1718" spans="5:5" x14ac:dyDescent="0.25">
      <c r="E1718"/>
    </row>
    <row r="1719" spans="5:5" x14ac:dyDescent="0.25">
      <c r="E1719"/>
    </row>
    <row r="1720" spans="5:5" x14ac:dyDescent="0.25">
      <c r="E1720"/>
    </row>
    <row r="1721" spans="5:5" x14ac:dyDescent="0.25">
      <c r="E1721"/>
    </row>
    <row r="1722" spans="5:5" x14ac:dyDescent="0.25">
      <c r="E1722"/>
    </row>
    <row r="1723" spans="5:5" x14ac:dyDescent="0.25">
      <c r="E1723"/>
    </row>
    <row r="1724" spans="5:5" x14ac:dyDescent="0.25">
      <c r="E1724"/>
    </row>
    <row r="1725" spans="5:5" x14ac:dyDescent="0.25">
      <c r="E1725"/>
    </row>
    <row r="1726" spans="5:5" x14ac:dyDescent="0.25">
      <c r="E1726"/>
    </row>
    <row r="1727" spans="5:5" x14ac:dyDescent="0.25">
      <c r="E1727"/>
    </row>
    <row r="1728" spans="5:5" x14ac:dyDescent="0.25">
      <c r="E1728"/>
    </row>
    <row r="1729" spans="5:5" x14ac:dyDescent="0.25">
      <c r="E1729"/>
    </row>
    <row r="1730" spans="5:5" x14ac:dyDescent="0.25">
      <c r="E1730"/>
    </row>
    <row r="1731" spans="5:5" x14ac:dyDescent="0.25">
      <c r="E1731"/>
    </row>
    <row r="1732" spans="5:5" x14ac:dyDescent="0.25">
      <c r="E1732"/>
    </row>
    <row r="1733" spans="5:5" x14ac:dyDescent="0.25">
      <c r="E1733"/>
    </row>
    <row r="1734" spans="5:5" x14ac:dyDescent="0.25">
      <c r="E1734"/>
    </row>
    <row r="1735" spans="5:5" x14ac:dyDescent="0.25">
      <c r="E1735"/>
    </row>
    <row r="1736" spans="5:5" x14ac:dyDescent="0.25">
      <c r="E1736"/>
    </row>
    <row r="1737" spans="5:5" x14ac:dyDescent="0.25">
      <c r="E1737"/>
    </row>
    <row r="1738" spans="5:5" x14ac:dyDescent="0.25">
      <c r="E1738"/>
    </row>
    <row r="1739" spans="5:5" x14ac:dyDescent="0.25">
      <c r="E1739"/>
    </row>
    <row r="1740" spans="5:5" x14ac:dyDescent="0.25">
      <c r="E1740"/>
    </row>
    <row r="1741" spans="5:5" x14ac:dyDescent="0.25">
      <c r="E1741"/>
    </row>
    <row r="1742" spans="5:5" x14ac:dyDescent="0.25">
      <c r="E1742"/>
    </row>
    <row r="1743" spans="5:5" x14ac:dyDescent="0.25">
      <c r="E1743"/>
    </row>
    <row r="1744" spans="5:5" x14ac:dyDescent="0.25">
      <c r="E1744"/>
    </row>
    <row r="1745" spans="5:5" x14ac:dyDescent="0.25">
      <c r="E1745"/>
    </row>
    <row r="1746" spans="5:5" x14ac:dyDescent="0.25">
      <c r="E1746"/>
    </row>
    <row r="1747" spans="5:5" x14ac:dyDescent="0.25">
      <c r="E1747"/>
    </row>
    <row r="1748" spans="5:5" x14ac:dyDescent="0.25">
      <c r="E1748"/>
    </row>
    <row r="1749" spans="5:5" x14ac:dyDescent="0.25">
      <c r="E1749"/>
    </row>
    <row r="1750" spans="5:5" x14ac:dyDescent="0.25">
      <c r="E1750"/>
    </row>
    <row r="1751" spans="5:5" x14ac:dyDescent="0.25">
      <c r="E1751"/>
    </row>
    <row r="1752" spans="5:5" x14ac:dyDescent="0.25">
      <c r="E1752"/>
    </row>
    <row r="1753" spans="5:5" x14ac:dyDescent="0.25">
      <c r="E1753"/>
    </row>
    <row r="1754" spans="5:5" x14ac:dyDescent="0.25">
      <c r="E1754"/>
    </row>
    <row r="1755" spans="5:5" x14ac:dyDescent="0.25">
      <c r="E1755"/>
    </row>
    <row r="1756" spans="5:5" x14ac:dyDescent="0.25">
      <c r="E1756"/>
    </row>
    <row r="1757" spans="5:5" x14ac:dyDescent="0.25">
      <c r="E1757"/>
    </row>
    <row r="1758" spans="5:5" x14ac:dyDescent="0.25">
      <c r="E1758"/>
    </row>
    <row r="1759" spans="5:5" x14ac:dyDescent="0.25">
      <c r="E1759"/>
    </row>
    <row r="1760" spans="5:5" x14ac:dyDescent="0.25">
      <c r="E1760"/>
    </row>
    <row r="1761" spans="5:5" x14ac:dyDescent="0.25">
      <c r="E1761"/>
    </row>
    <row r="1762" spans="5:5" x14ac:dyDescent="0.25">
      <c r="E1762"/>
    </row>
    <row r="1763" spans="5:5" x14ac:dyDescent="0.25">
      <c r="E1763"/>
    </row>
    <row r="1764" spans="5:5" x14ac:dyDescent="0.25">
      <c r="E1764"/>
    </row>
    <row r="1765" spans="5:5" x14ac:dyDescent="0.25">
      <c r="E1765"/>
    </row>
    <row r="1766" spans="5:5" x14ac:dyDescent="0.25">
      <c r="E1766"/>
    </row>
    <row r="1767" spans="5:5" x14ac:dyDescent="0.25">
      <c r="E1767"/>
    </row>
    <row r="1768" spans="5:5" x14ac:dyDescent="0.25">
      <c r="E1768"/>
    </row>
    <row r="1769" spans="5:5" x14ac:dyDescent="0.25">
      <c r="E1769"/>
    </row>
    <row r="1770" spans="5:5" x14ac:dyDescent="0.25">
      <c r="E1770"/>
    </row>
    <row r="1771" spans="5:5" x14ac:dyDescent="0.25">
      <c r="E1771"/>
    </row>
    <row r="1772" spans="5:5" x14ac:dyDescent="0.25">
      <c r="E1772"/>
    </row>
    <row r="1773" spans="5:5" x14ac:dyDescent="0.25">
      <c r="E1773"/>
    </row>
    <row r="1774" spans="5:5" x14ac:dyDescent="0.25">
      <c r="E1774"/>
    </row>
    <row r="1775" spans="5:5" x14ac:dyDescent="0.25">
      <c r="E1775"/>
    </row>
    <row r="1776" spans="5:5" x14ac:dyDescent="0.25">
      <c r="E1776"/>
    </row>
    <row r="1777" spans="5:5" x14ac:dyDescent="0.25">
      <c r="E1777"/>
    </row>
    <row r="1778" spans="5:5" x14ac:dyDescent="0.25">
      <c r="E1778"/>
    </row>
    <row r="1779" spans="5:5" x14ac:dyDescent="0.25">
      <c r="E1779"/>
    </row>
    <row r="1780" spans="5:5" x14ac:dyDescent="0.25">
      <c r="E1780"/>
    </row>
    <row r="1781" spans="5:5" x14ac:dyDescent="0.25">
      <c r="E1781"/>
    </row>
    <row r="1782" spans="5:5" x14ac:dyDescent="0.25">
      <c r="E1782"/>
    </row>
    <row r="1783" spans="5:5" x14ac:dyDescent="0.25">
      <c r="E1783"/>
    </row>
    <row r="1784" spans="5:5" x14ac:dyDescent="0.25">
      <c r="E1784"/>
    </row>
    <row r="1785" spans="5:5" x14ac:dyDescent="0.25">
      <c r="E1785"/>
    </row>
    <row r="1786" spans="5:5" x14ac:dyDescent="0.25">
      <c r="E1786"/>
    </row>
    <row r="1787" spans="5:5" x14ac:dyDescent="0.25">
      <c r="E1787"/>
    </row>
    <row r="1788" spans="5:5" x14ac:dyDescent="0.25">
      <c r="E1788"/>
    </row>
    <row r="1789" spans="5:5" x14ac:dyDescent="0.25">
      <c r="E1789"/>
    </row>
    <row r="1790" spans="5:5" x14ac:dyDescent="0.25">
      <c r="E1790"/>
    </row>
    <row r="1791" spans="5:5" x14ac:dyDescent="0.25">
      <c r="E1791"/>
    </row>
    <row r="1792" spans="5:5" x14ac:dyDescent="0.25">
      <c r="E1792"/>
    </row>
    <row r="1793" spans="5:5" x14ac:dyDescent="0.25">
      <c r="E1793"/>
    </row>
    <row r="1794" spans="5:5" x14ac:dyDescent="0.25">
      <c r="E1794"/>
    </row>
    <row r="1795" spans="5:5" x14ac:dyDescent="0.25">
      <c r="E1795"/>
    </row>
    <row r="1796" spans="5:5" x14ac:dyDescent="0.25">
      <c r="E1796"/>
    </row>
    <row r="1797" spans="5:5" x14ac:dyDescent="0.25">
      <c r="E1797"/>
    </row>
    <row r="1798" spans="5:5" x14ac:dyDescent="0.25">
      <c r="E1798"/>
    </row>
    <row r="1799" spans="5:5" x14ac:dyDescent="0.25">
      <c r="E1799"/>
    </row>
    <row r="1800" spans="5:5" x14ac:dyDescent="0.25">
      <c r="E1800"/>
    </row>
    <row r="1801" spans="5:5" x14ac:dyDescent="0.25">
      <c r="E1801"/>
    </row>
    <row r="1802" spans="5:5" x14ac:dyDescent="0.25">
      <c r="E1802"/>
    </row>
    <row r="1803" spans="5:5" x14ac:dyDescent="0.25">
      <c r="E1803"/>
    </row>
    <row r="1804" spans="5:5" x14ac:dyDescent="0.25">
      <c r="E1804"/>
    </row>
    <row r="1805" spans="5:5" x14ac:dyDescent="0.25">
      <c r="E1805"/>
    </row>
    <row r="1806" spans="5:5" x14ac:dyDescent="0.25">
      <c r="E1806"/>
    </row>
    <row r="1807" spans="5:5" x14ac:dyDescent="0.25">
      <c r="E1807"/>
    </row>
    <row r="1808" spans="5:5" x14ac:dyDescent="0.25">
      <c r="E1808"/>
    </row>
    <row r="1809" spans="5:5" x14ac:dyDescent="0.25">
      <c r="E1809"/>
    </row>
    <row r="1810" spans="5:5" x14ac:dyDescent="0.25">
      <c r="E1810"/>
    </row>
    <row r="1811" spans="5:5" x14ac:dyDescent="0.25">
      <c r="E1811"/>
    </row>
    <row r="1812" spans="5:5" x14ac:dyDescent="0.25">
      <c r="E1812"/>
    </row>
    <row r="1813" spans="5:5" x14ac:dyDescent="0.25">
      <c r="E1813"/>
    </row>
    <row r="1814" spans="5:5" x14ac:dyDescent="0.25">
      <c r="E1814"/>
    </row>
    <row r="1815" spans="5:5" x14ac:dyDescent="0.25">
      <c r="E1815"/>
    </row>
    <row r="1816" spans="5:5" x14ac:dyDescent="0.25">
      <c r="E1816"/>
    </row>
    <row r="1817" spans="5:5" x14ac:dyDescent="0.25">
      <c r="E1817"/>
    </row>
    <row r="1818" spans="5:5" x14ac:dyDescent="0.25">
      <c r="E1818"/>
    </row>
    <row r="1819" spans="5:5" x14ac:dyDescent="0.25">
      <c r="E1819"/>
    </row>
    <row r="1820" spans="5:5" x14ac:dyDescent="0.25">
      <c r="E1820"/>
    </row>
    <row r="1821" spans="5:5" x14ac:dyDescent="0.25">
      <c r="E1821"/>
    </row>
    <row r="1822" spans="5:5" x14ac:dyDescent="0.25">
      <c r="E1822"/>
    </row>
    <row r="1823" spans="5:5" x14ac:dyDescent="0.25">
      <c r="E1823"/>
    </row>
    <row r="1824" spans="5:5" x14ac:dyDescent="0.25">
      <c r="E1824"/>
    </row>
    <row r="1825" spans="5:5" x14ac:dyDescent="0.25">
      <c r="E1825"/>
    </row>
    <row r="1826" spans="5:5" x14ac:dyDescent="0.25">
      <c r="E1826"/>
    </row>
    <row r="1827" spans="5:5" x14ac:dyDescent="0.25">
      <c r="E1827"/>
    </row>
    <row r="1828" spans="5:5" x14ac:dyDescent="0.25">
      <c r="E1828"/>
    </row>
    <row r="1829" spans="5:5" x14ac:dyDescent="0.25">
      <c r="E1829"/>
    </row>
    <row r="1830" spans="5:5" x14ac:dyDescent="0.25">
      <c r="E1830"/>
    </row>
    <row r="1831" spans="5:5" x14ac:dyDescent="0.25">
      <c r="E1831"/>
    </row>
    <row r="1832" spans="5:5" x14ac:dyDescent="0.25">
      <c r="E1832"/>
    </row>
    <row r="1833" spans="5:5" x14ac:dyDescent="0.25">
      <c r="E1833"/>
    </row>
    <row r="1834" spans="5:5" x14ac:dyDescent="0.25">
      <c r="E1834"/>
    </row>
    <row r="1835" spans="5:5" x14ac:dyDescent="0.25">
      <c r="E1835"/>
    </row>
    <row r="1836" spans="5:5" x14ac:dyDescent="0.25">
      <c r="E1836"/>
    </row>
    <row r="1837" spans="5:5" x14ac:dyDescent="0.25">
      <c r="E1837"/>
    </row>
    <row r="1838" spans="5:5" x14ac:dyDescent="0.25">
      <c r="E1838"/>
    </row>
    <row r="1839" spans="5:5" x14ac:dyDescent="0.25">
      <c r="E1839"/>
    </row>
    <row r="1840" spans="5:5" x14ac:dyDescent="0.25">
      <c r="E1840"/>
    </row>
    <row r="1841" spans="5:5" x14ac:dyDescent="0.25">
      <c r="E1841"/>
    </row>
    <row r="1842" spans="5:5" x14ac:dyDescent="0.25">
      <c r="E1842"/>
    </row>
    <row r="1843" spans="5:5" x14ac:dyDescent="0.25">
      <c r="E1843"/>
    </row>
    <row r="1844" spans="5:5" x14ac:dyDescent="0.25">
      <c r="E1844"/>
    </row>
    <row r="1845" spans="5:5" x14ac:dyDescent="0.25">
      <c r="E1845"/>
    </row>
    <row r="1846" spans="5:5" x14ac:dyDescent="0.25">
      <c r="E1846"/>
    </row>
    <row r="1847" spans="5:5" x14ac:dyDescent="0.25">
      <c r="E1847"/>
    </row>
    <row r="1848" spans="5:5" x14ac:dyDescent="0.25">
      <c r="E1848"/>
    </row>
    <row r="1849" spans="5:5" x14ac:dyDescent="0.25">
      <c r="E1849"/>
    </row>
    <row r="1850" spans="5:5" x14ac:dyDescent="0.25">
      <c r="E1850"/>
    </row>
    <row r="1851" spans="5:5" x14ac:dyDescent="0.25">
      <c r="E1851"/>
    </row>
    <row r="1852" spans="5:5" x14ac:dyDescent="0.25">
      <c r="E1852"/>
    </row>
    <row r="1853" spans="5:5" x14ac:dyDescent="0.25">
      <c r="E1853"/>
    </row>
    <row r="1854" spans="5:5" x14ac:dyDescent="0.25">
      <c r="E1854"/>
    </row>
    <row r="1855" spans="5:5" x14ac:dyDescent="0.25">
      <c r="E1855"/>
    </row>
    <row r="1856" spans="5:5" x14ac:dyDescent="0.25">
      <c r="E1856"/>
    </row>
    <row r="1857" spans="5:5" x14ac:dyDescent="0.25">
      <c r="E1857"/>
    </row>
    <row r="1858" spans="5:5" x14ac:dyDescent="0.25">
      <c r="E1858"/>
    </row>
    <row r="1859" spans="5:5" x14ac:dyDescent="0.25">
      <c r="E1859"/>
    </row>
    <row r="1860" spans="5:5" x14ac:dyDescent="0.25">
      <c r="E1860"/>
    </row>
    <row r="1861" spans="5:5" x14ac:dyDescent="0.25">
      <c r="E1861"/>
    </row>
    <row r="1862" spans="5:5" x14ac:dyDescent="0.25">
      <c r="E1862"/>
    </row>
    <row r="1863" spans="5:5" x14ac:dyDescent="0.25">
      <c r="E1863"/>
    </row>
    <row r="1864" spans="5:5" x14ac:dyDescent="0.25">
      <c r="E1864"/>
    </row>
    <row r="1865" spans="5:5" x14ac:dyDescent="0.25">
      <c r="E1865"/>
    </row>
    <row r="1866" spans="5:5" x14ac:dyDescent="0.25">
      <c r="E1866"/>
    </row>
    <row r="1867" spans="5:5" x14ac:dyDescent="0.25">
      <c r="E1867"/>
    </row>
    <row r="1868" spans="5:5" x14ac:dyDescent="0.25">
      <c r="E1868"/>
    </row>
    <row r="1869" spans="5:5" x14ac:dyDescent="0.25">
      <c r="E1869"/>
    </row>
    <row r="1870" spans="5:5" x14ac:dyDescent="0.25">
      <c r="E1870"/>
    </row>
    <row r="1871" spans="5:5" x14ac:dyDescent="0.25">
      <c r="E1871"/>
    </row>
    <row r="1872" spans="5:5" x14ac:dyDescent="0.25">
      <c r="E1872"/>
    </row>
    <row r="1873" spans="5:5" x14ac:dyDescent="0.25">
      <c r="E1873"/>
    </row>
    <row r="1874" spans="5:5" x14ac:dyDescent="0.25">
      <c r="E1874"/>
    </row>
    <row r="1875" spans="5:5" x14ac:dyDescent="0.25">
      <c r="E1875"/>
    </row>
    <row r="1876" spans="5:5" x14ac:dyDescent="0.25">
      <c r="E1876"/>
    </row>
    <row r="1877" spans="5:5" x14ac:dyDescent="0.25">
      <c r="E1877"/>
    </row>
    <row r="1878" spans="5:5" x14ac:dyDescent="0.25">
      <c r="E1878"/>
    </row>
    <row r="1879" spans="5:5" x14ac:dyDescent="0.25">
      <c r="E1879"/>
    </row>
    <row r="1880" spans="5:5" x14ac:dyDescent="0.25">
      <c r="E1880"/>
    </row>
    <row r="1881" spans="5:5" x14ac:dyDescent="0.25">
      <c r="E1881"/>
    </row>
    <row r="1882" spans="5:5" x14ac:dyDescent="0.25">
      <c r="E1882"/>
    </row>
    <row r="1883" spans="5:5" x14ac:dyDescent="0.25">
      <c r="E1883"/>
    </row>
    <row r="1884" spans="5:5" x14ac:dyDescent="0.25">
      <c r="E1884"/>
    </row>
    <row r="1885" spans="5:5" x14ac:dyDescent="0.25">
      <c r="E1885"/>
    </row>
    <row r="1886" spans="5:5" x14ac:dyDescent="0.25">
      <c r="E1886"/>
    </row>
    <row r="1887" spans="5:5" x14ac:dyDescent="0.25">
      <c r="E1887"/>
    </row>
    <row r="1888" spans="5:5" x14ac:dyDescent="0.25">
      <c r="E1888"/>
    </row>
    <row r="1889" spans="5:5" x14ac:dyDescent="0.25">
      <c r="E1889"/>
    </row>
    <row r="1890" spans="5:5" x14ac:dyDescent="0.25">
      <c r="E1890"/>
    </row>
    <row r="1891" spans="5:5" x14ac:dyDescent="0.25">
      <c r="E1891"/>
    </row>
    <row r="1892" spans="5:5" x14ac:dyDescent="0.25">
      <c r="E1892"/>
    </row>
    <row r="1893" spans="5:5" x14ac:dyDescent="0.25">
      <c r="E1893"/>
    </row>
    <row r="1894" spans="5:5" x14ac:dyDescent="0.25">
      <c r="E1894"/>
    </row>
    <row r="1895" spans="5:5" x14ac:dyDescent="0.25">
      <c r="E1895"/>
    </row>
    <row r="1896" spans="5:5" x14ac:dyDescent="0.25">
      <c r="E1896"/>
    </row>
    <row r="1897" spans="5:5" x14ac:dyDescent="0.25">
      <c r="E1897"/>
    </row>
    <row r="1898" spans="5:5" x14ac:dyDescent="0.25">
      <c r="E1898"/>
    </row>
    <row r="1899" spans="5:5" x14ac:dyDescent="0.25">
      <c r="E1899"/>
    </row>
    <row r="1900" spans="5:5" x14ac:dyDescent="0.25">
      <c r="E1900"/>
    </row>
    <row r="1901" spans="5:5" x14ac:dyDescent="0.25">
      <c r="E1901"/>
    </row>
    <row r="1902" spans="5:5" x14ac:dyDescent="0.25">
      <c r="E1902"/>
    </row>
    <row r="1903" spans="5:5" x14ac:dyDescent="0.25">
      <c r="E1903"/>
    </row>
    <row r="1904" spans="5:5" x14ac:dyDescent="0.25">
      <c r="E1904"/>
    </row>
    <row r="1905" spans="5:5" x14ac:dyDescent="0.25">
      <c r="E1905"/>
    </row>
    <row r="1906" spans="5:5" x14ac:dyDescent="0.25">
      <c r="E1906"/>
    </row>
    <row r="1907" spans="5:5" x14ac:dyDescent="0.25">
      <c r="E1907"/>
    </row>
    <row r="1908" spans="5:5" x14ac:dyDescent="0.25">
      <c r="E1908"/>
    </row>
    <row r="1909" spans="5:5" x14ac:dyDescent="0.25">
      <c r="E1909"/>
    </row>
    <row r="1910" spans="5:5" x14ac:dyDescent="0.25">
      <c r="E1910"/>
    </row>
    <row r="1911" spans="5:5" x14ac:dyDescent="0.25">
      <c r="E1911"/>
    </row>
    <row r="1912" spans="5:5" x14ac:dyDescent="0.25">
      <c r="E1912"/>
    </row>
    <row r="1913" spans="5:5" x14ac:dyDescent="0.25">
      <c r="E1913"/>
    </row>
    <row r="1914" spans="5:5" x14ac:dyDescent="0.25">
      <c r="E1914"/>
    </row>
    <row r="1915" spans="5:5" x14ac:dyDescent="0.25">
      <c r="E1915"/>
    </row>
    <row r="1916" spans="5:5" x14ac:dyDescent="0.25">
      <c r="E1916"/>
    </row>
    <row r="1917" spans="5:5" x14ac:dyDescent="0.25">
      <c r="E1917"/>
    </row>
    <row r="1918" spans="5:5" x14ac:dyDescent="0.25">
      <c r="E1918"/>
    </row>
    <row r="1919" spans="5:5" x14ac:dyDescent="0.25">
      <c r="E1919"/>
    </row>
    <row r="1920" spans="5:5" x14ac:dyDescent="0.25">
      <c r="E1920"/>
    </row>
    <row r="1921" spans="5:5" x14ac:dyDescent="0.25">
      <c r="E1921"/>
    </row>
    <row r="1922" spans="5:5" x14ac:dyDescent="0.25">
      <c r="E1922"/>
    </row>
    <row r="1923" spans="5:5" x14ac:dyDescent="0.25">
      <c r="E1923"/>
    </row>
    <row r="1924" spans="5:5" x14ac:dyDescent="0.25">
      <c r="E1924"/>
    </row>
    <row r="1925" spans="5:5" x14ac:dyDescent="0.25">
      <c r="E1925"/>
    </row>
    <row r="1926" spans="5:5" x14ac:dyDescent="0.25">
      <c r="E1926"/>
    </row>
    <row r="1927" spans="5:5" x14ac:dyDescent="0.25">
      <c r="E1927"/>
    </row>
    <row r="1928" spans="5:5" x14ac:dyDescent="0.25">
      <c r="E1928"/>
    </row>
    <row r="1929" spans="5:5" x14ac:dyDescent="0.25">
      <c r="E1929"/>
    </row>
    <row r="1930" spans="5:5" x14ac:dyDescent="0.25">
      <c r="E1930"/>
    </row>
    <row r="1931" spans="5:5" x14ac:dyDescent="0.25">
      <c r="E1931"/>
    </row>
    <row r="1932" spans="5:5" x14ac:dyDescent="0.25">
      <c r="E1932"/>
    </row>
    <row r="1933" spans="5:5" x14ac:dyDescent="0.25">
      <c r="E1933"/>
    </row>
    <row r="1934" spans="5:5" x14ac:dyDescent="0.25">
      <c r="E1934"/>
    </row>
    <row r="1935" spans="5:5" x14ac:dyDescent="0.25">
      <c r="E1935"/>
    </row>
    <row r="1936" spans="5:5" x14ac:dyDescent="0.25">
      <c r="E1936"/>
    </row>
    <row r="1937" spans="5:5" x14ac:dyDescent="0.25">
      <c r="E1937"/>
    </row>
    <row r="1938" spans="5:5" x14ac:dyDescent="0.25">
      <c r="E1938"/>
    </row>
    <row r="1939" spans="5:5" x14ac:dyDescent="0.25">
      <c r="E1939"/>
    </row>
    <row r="1940" spans="5:5" x14ac:dyDescent="0.25">
      <c r="E1940"/>
    </row>
    <row r="1941" spans="5:5" x14ac:dyDescent="0.25">
      <c r="E1941"/>
    </row>
    <row r="1942" spans="5:5" x14ac:dyDescent="0.25">
      <c r="E1942"/>
    </row>
    <row r="1943" spans="5:5" x14ac:dyDescent="0.25">
      <c r="E1943"/>
    </row>
    <row r="1944" spans="5:5" x14ac:dyDescent="0.25">
      <c r="E1944"/>
    </row>
    <row r="1945" spans="5:5" x14ac:dyDescent="0.25">
      <c r="E1945"/>
    </row>
    <row r="1946" spans="5:5" x14ac:dyDescent="0.25">
      <c r="E1946"/>
    </row>
    <row r="1947" spans="5:5" x14ac:dyDescent="0.25">
      <c r="E1947"/>
    </row>
    <row r="1948" spans="5:5" x14ac:dyDescent="0.25">
      <c r="E1948"/>
    </row>
    <row r="1949" spans="5:5" x14ac:dyDescent="0.25">
      <c r="E1949"/>
    </row>
    <row r="1950" spans="5:5" x14ac:dyDescent="0.25">
      <c r="E1950"/>
    </row>
    <row r="1951" spans="5:5" x14ac:dyDescent="0.25">
      <c r="E1951"/>
    </row>
    <row r="1952" spans="5:5" x14ac:dyDescent="0.25">
      <c r="E1952"/>
    </row>
    <row r="1953" spans="5:5" x14ac:dyDescent="0.25">
      <c r="E1953"/>
    </row>
    <row r="1954" spans="5:5" x14ac:dyDescent="0.25">
      <c r="E1954"/>
    </row>
    <row r="1955" spans="5:5" x14ac:dyDescent="0.25">
      <c r="E1955"/>
    </row>
    <row r="1956" spans="5:5" x14ac:dyDescent="0.25">
      <c r="E1956"/>
    </row>
    <row r="1957" spans="5:5" x14ac:dyDescent="0.25">
      <c r="E1957"/>
    </row>
    <row r="1958" spans="5:5" x14ac:dyDescent="0.25">
      <c r="E1958"/>
    </row>
    <row r="1959" spans="5:5" x14ac:dyDescent="0.25">
      <c r="E1959"/>
    </row>
    <row r="1960" spans="5:5" x14ac:dyDescent="0.25">
      <c r="E1960"/>
    </row>
    <row r="1961" spans="5:5" x14ac:dyDescent="0.25">
      <c r="E1961"/>
    </row>
    <row r="1962" spans="5:5" x14ac:dyDescent="0.25">
      <c r="E1962"/>
    </row>
    <row r="1963" spans="5:5" x14ac:dyDescent="0.25">
      <c r="E1963"/>
    </row>
    <row r="1964" spans="5:5" x14ac:dyDescent="0.25">
      <c r="E1964"/>
    </row>
    <row r="1965" spans="5:5" x14ac:dyDescent="0.25">
      <c r="E1965"/>
    </row>
    <row r="1966" spans="5:5" x14ac:dyDescent="0.25">
      <c r="E1966"/>
    </row>
    <row r="1967" spans="5:5" x14ac:dyDescent="0.25">
      <c r="E1967"/>
    </row>
    <row r="1968" spans="5:5" x14ac:dyDescent="0.25">
      <c r="E1968"/>
    </row>
    <row r="1969" spans="5:5" x14ac:dyDescent="0.25">
      <c r="E1969"/>
    </row>
    <row r="1970" spans="5:5" x14ac:dyDescent="0.25">
      <c r="E1970"/>
    </row>
    <row r="1971" spans="5:5" x14ac:dyDescent="0.25">
      <c r="E1971"/>
    </row>
    <row r="1972" spans="5:5" x14ac:dyDescent="0.25">
      <c r="E1972"/>
    </row>
    <row r="1973" spans="5:5" x14ac:dyDescent="0.25">
      <c r="E1973"/>
    </row>
    <row r="1974" spans="5:5" x14ac:dyDescent="0.25">
      <c r="E1974"/>
    </row>
    <row r="1975" spans="5:5" x14ac:dyDescent="0.25">
      <c r="E1975"/>
    </row>
    <row r="1976" spans="5:5" x14ac:dyDescent="0.25">
      <c r="E1976"/>
    </row>
    <row r="1977" spans="5:5" x14ac:dyDescent="0.25">
      <c r="E1977"/>
    </row>
    <row r="1978" spans="5:5" x14ac:dyDescent="0.25">
      <c r="E1978"/>
    </row>
    <row r="1979" spans="5:5" x14ac:dyDescent="0.25">
      <c r="E1979"/>
    </row>
    <row r="1980" spans="5:5" x14ac:dyDescent="0.25">
      <c r="E1980"/>
    </row>
    <row r="1981" spans="5:5" x14ac:dyDescent="0.25">
      <c r="E1981"/>
    </row>
    <row r="1982" spans="5:5" x14ac:dyDescent="0.25">
      <c r="E1982"/>
    </row>
    <row r="1983" spans="5:5" x14ac:dyDescent="0.25">
      <c r="E1983"/>
    </row>
    <row r="1984" spans="5:5" x14ac:dyDescent="0.25">
      <c r="E1984"/>
    </row>
    <row r="1985" spans="5:5" x14ac:dyDescent="0.25">
      <c r="E1985"/>
    </row>
    <row r="1986" spans="5:5" x14ac:dyDescent="0.25">
      <c r="E1986"/>
    </row>
    <row r="1987" spans="5:5" x14ac:dyDescent="0.25">
      <c r="E1987"/>
    </row>
    <row r="1988" spans="5:5" x14ac:dyDescent="0.25">
      <c r="E1988"/>
    </row>
    <row r="1989" spans="5:5" x14ac:dyDescent="0.25">
      <c r="E1989"/>
    </row>
    <row r="1990" spans="5:5" x14ac:dyDescent="0.25">
      <c r="E1990"/>
    </row>
    <row r="1991" spans="5:5" x14ac:dyDescent="0.25">
      <c r="E1991"/>
    </row>
    <row r="1992" spans="5:5" x14ac:dyDescent="0.25">
      <c r="E1992"/>
    </row>
    <row r="1993" spans="5:5" x14ac:dyDescent="0.25">
      <c r="E1993"/>
    </row>
    <row r="1994" spans="5:5" x14ac:dyDescent="0.25">
      <c r="E1994"/>
    </row>
    <row r="1995" spans="5:5" x14ac:dyDescent="0.25">
      <c r="E1995"/>
    </row>
    <row r="1996" spans="5:5" x14ac:dyDescent="0.25">
      <c r="E1996"/>
    </row>
    <row r="1997" spans="5:5" x14ac:dyDescent="0.25">
      <c r="E1997"/>
    </row>
    <row r="1998" spans="5:5" x14ac:dyDescent="0.25">
      <c r="E1998"/>
    </row>
    <row r="1999" spans="5:5" x14ac:dyDescent="0.25">
      <c r="E1999"/>
    </row>
    <row r="2000" spans="5:5" x14ac:dyDescent="0.25">
      <c r="E2000"/>
    </row>
    <row r="2001" spans="5:5" x14ac:dyDescent="0.25">
      <c r="E2001"/>
    </row>
    <row r="2002" spans="5:5" x14ac:dyDescent="0.25">
      <c r="E2002"/>
    </row>
    <row r="2003" spans="5:5" x14ac:dyDescent="0.25">
      <c r="E2003"/>
    </row>
    <row r="2004" spans="5:5" x14ac:dyDescent="0.25">
      <c r="E2004"/>
    </row>
    <row r="2005" spans="5:5" x14ac:dyDescent="0.25">
      <c r="E2005"/>
    </row>
    <row r="2006" spans="5:5" x14ac:dyDescent="0.25">
      <c r="E2006"/>
    </row>
    <row r="2007" spans="5:5" x14ac:dyDescent="0.25">
      <c r="E2007"/>
    </row>
    <row r="2008" spans="5:5" x14ac:dyDescent="0.25">
      <c r="E2008"/>
    </row>
    <row r="2009" spans="5:5" x14ac:dyDescent="0.25">
      <c r="E2009"/>
    </row>
    <row r="2010" spans="5:5" x14ac:dyDescent="0.25">
      <c r="E2010"/>
    </row>
    <row r="2011" spans="5:5" x14ac:dyDescent="0.25">
      <c r="E2011"/>
    </row>
    <row r="2012" spans="5:5" x14ac:dyDescent="0.25">
      <c r="E2012"/>
    </row>
    <row r="2013" spans="5:5" x14ac:dyDescent="0.25">
      <c r="E2013"/>
    </row>
    <row r="2014" spans="5:5" x14ac:dyDescent="0.25">
      <c r="E2014"/>
    </row>
    <row r="2015" spans="5:5" x14ac:dyDescent="0.25">
      <c r="E2015"/>
    </row>
    <row r="2016" spans="5:5" x14ac:dyDescent="0.25">
      <c r="E2016"/>
    </row>
    <row r="2017" spans="5:5" x14ac:dyDescent="0.25">
      <c r="E2017"/>
    </row>
    <row r="2018" spans="5:5" x14ac:dyDescent="0.25">
      <c r="E2018"/>
    </row>
    <row r="2019" spans="5:5" x14ac:dyDescent="0.25">
      <c r="E2019"/>
    </row>
    <row r="2020" spans="5:5" x14ac:dyDescent="0.25">
      <c r="E2020"/>
    </row>
    <row r="2021" spans="5:5" x14ac:dyDescent="0.25">
      <c r="E2021"/>
    </row>
    <row r="2022" spans="5:5" x14ac:dyDescent="0.25">
      <c r="E2022"/>
    </row>
    <row r="2023" spans="5:5" x14ac:dyDescent="0.25">
      <c r="E2023"/>
    </row>
    <row r="2024" spans="5:5" x14ac:dyDescent="0.25">
      <c r="E2024"/>
    </row>
    <row r="2025" spans="5:5" x14ac:dyDescent="0.25">
      <c r="E2025"/>
    </row>
    <row r="2026" spans="5:5" x14ac:dyDescent="0.25">
      <c r="E2026"/>
    </row>
    <row r="2027" spans="5:5" x14ac:dyDescent="0.25">
      <c r="E2027"/>
    </row>
    <row r="2028" spans="5:5" x14ac:dyDescent="0.25">
      <c r="E2028"/>
    </row>
    <row r="2029" spans="5:5" x14ac:dyDescent="0.25">
      <c r="E2029"/>
    </row>
    <row r="2030" spans="5:5" x14ac:dyDescent="0.25">
      <c r="E2030"/>
    </row>
    <row r="2031" spans="5:5" x14ac:dyDescent="0.25">
      <c r="E2031"/>
    </row>
    <row r="2032" spans="5:5" x14ac:dyDescent="0.25">
      <c r="E2032"/>
    </row>
    <row r="2033" spans="5:5" x14ac:dyDescent="0.25">
      <c r="E2033"/>
    </row>
    <row r="2034" spans="5:5" x14ac:dyDescent="0.25">
      <c r="E2034"/>
    </row>
    <row r="2035" spans="5:5" x14ac:dyDescent="0.25">
      <c r="E2035"/>
    </row>
    <row r="2036" spans="5:5" x14ac:dyDescent="0.25">
      <c r="E2036"/>
    </row>
    <row r="2037" spans="5:5" x14ac:dyDescent="0.25">
      <c r="E2037"/>
    </row>
    <row r="2038" spans="5:5" x14ac:dyDescent="0.25">
      <c r="E2038"/>
    </row>
    <row r="2039" spans="5:5" x14ac:dyDescent="0.25">
      <c r="E2039"/>
    </row>
    <row r="2040" spans="5:5" x14ac:dyDescent="0.25">
      <c r="E2040"/>
    </row>
    <row r="2041" spans="5:5" x14ac:dyDescent="0.25">
      <c r="E2041"/>
    </row>
    <row r="2042" spans="5:5" x14ac:dyDescent="0.25">
      <c r="E2042"/>
    </row>
    <row r="2043" spans="5:5" x14ac:dyDescent="0.25">
      <c r="E2043"/>
    </row>
    <row r="2044" spans="5:5" x14ac:dyDescent="0.25">
      <c r="E2044"/>
    </row>
    <row r="2045" spans="5:5" x14ac:dyDescent="0.25">
      <c r="E2045"/>
    </row>
    <row r="2046" spans="5:5" x14ac:dyDescent="0.25">
      <c r="E2046"/>
    </row>
    <row r="2047" spans="5:5" x14ac:dyDescent="0.25">
      <c r="E2047"/>
    </row>
    <row r="2048" spans="5:5" x14ac:dyDescent="0.25">
      <c r="E2048"/>
    </row>
    <row r="2049" spans="5:5" x14ac:dyDescent="0.25">
      <c r="E2049"/>
    </row>
    <row r="2050" spans="5:5" x14ac:dyDescent="0.25">
      <c r="E2050"/>
    </row>
    <row r="2051" spans="5:5" x14ac:dyDescent="0.25">
      <c r="E2051"/>
    </row>
    <row r="2052" spans="5:5" x14ac:dyDescent="0.25">
      <c r="E2052"/>
    </row>
    <row r="2053" spans="5:5" x14ac:dyDescent="0.25">
      <c r="E2053"/>
    </row>
    <row r="2054" spans="5:5" x14ac:dyDescent="0.25">
      <c r="E2054"/>
    </row>
    <row r="2055" spans="5:5" x14ac:dyDescent="0.25">
      <c r="E2055"/>
    </row>
    <row r="2056" spans="5:5" x14ac:dyDescent="0.25">
      <c r="E2056"/>
    </row>
    <row r="2057" spans="5:5" x14ac:dyDescent="0.25">
      <c r="E2057"/>
    </row>
    <row r="2058" spans="5:5" x14ac:dyDescent="0.25">
      <c r="E2058"/>
    </row>
    <row r="2059" spans="5:5" x14ac:dyDescent="0.25">
      <c r="E2059"/>
    </row>
    <row r="2060" spans="5:5" x14ac:dyDescent="0.25">
      <c r="E2060"/>
    </row>
    <row r="2061" spans="5:5" x14ac:dyDescent="0.25">
      <c r="E2061"/>
    </row>
    <row r="2062" spans="5:5" x14ac:dyDescent="0.25">
      <c r="E2062"/>
    </row>
    <row r="2063" spans="5:5" x14ac:dyDescent="0.25">
      <c r="E2063"/>
    </row>
    <row r="2064" spans="5:5" x14ac:dyDescent="0.25">
      <c r="E2064"/>
    </row>
    <row r="2065" spans="5:5" x14ac:dyDescent="0.25">
      <c r="E2065"/>
    </row>
    <row r="2066" spans="5:5" x14ac:dyDescent="0.25">
      <c r="E2066"/>
    </row>
    <row r="2067" spans="5:5" x14ac:dyDescent="0.25">
      <c r="E2067"/>
    </row>
    <row r="2068" spans="5:5" x14ac:dyDescent="0.25">
      <c r="E2068"/>
    </row>
    <row r="2069" spans="5:5" x14ac:dyDescent="0.25">
      <c r="E2069"/>
    </row>
    <row r="2070" spans="5:5" x14ac:dyDescent="0.25">
      <c r="E2070"/>
    </row>
    <row r="2071" spans="5:5" x14ac:dyDescent="0.25">
      <c r="E2071"/>
    </row>
    <row r="2072" spans="5:5" x14ac:dyDescent="0.25">
      <c r="E2072"/>
    </row>
    <row r="2073" spans="5:5" x14ac:dyDescent="0.25">
      <c r="E2073"/>
    </row>
    <row r="2074" spans="5:5" x14ac:dyDescent="0.25">
      <c r="E2074"/>
    </row>
    <row r="2075" spans="5:5" x14ac:dyDescent="0.25">
      <c r="E2075"/>
    </row>
    <row r="2076" spans="5:5" x14ac:dyDescent="0.25">
      <c r="E2076"/>
    </row>
    <row r="2077" spans="5:5" x14ac:dyDescent="0.25">
      <c r="E2077"/>
    </row>
    <row r="2078" spans="5:5" x14ac:dyDescent="0.25">
      <c r="E2078"/>
    </row>
    <row r="2079" spans="5:5" x14ac:dyDescent="0.25">
      <c r="E2079"/>
    </row>
    <row r="2080" spans="5:5" x14ac:dyDescent="0.25">
      <c r="E2080"/>
    </row>
    <row r="2081" spans="5:5" x14ac:dyDescent="0.25">
      <c r="E2081"/>
    </row>
    <row r="2082" spans="5:5" x14ac:dyDescent="0.25">
      <c r="E2082"/>
    </row>
    <row r="2083" spans="5:5" x14ac:dyDescent="0.25">
      <c r="E2083"/>
    </row>
    <row r="2084" spans="5:5" x14ac:dyDescent="0.25">
      <c r="E2084"/>
    </row>
    <row r="2085" spans="5:5" x14ac:dyDescent="0.25">
      <c r="E2085"/>
    </row>
    <row r="2086" spans="5:5" x14ac:dyDescent="0.25">
      <c r="E2086"/>
    </row>
    <row r="2087" spans="5:5" x14ac:dyDescent="0.25">
      <c r="E2087"/>
    </row>
    <row r="2088" spans="5:5" x14ac:dyDescent="0.25">
      <c r="E2088"/>
    </row>
    <row r="2089" spans="5:5" x14ac:dyDescent="0.25">
      <c r="E2089"/>
    </row>
    <row r="2090" spans="5:5" x14ac:dyDescent="0.25">
      <c r="E2090"/>
    </row>
    <row r="2091" spans="5:5" x14ac:dyDescent="0.25">
      <c r="E2091"/>
    </row>
    <row r="2092" spans="5:5" x14ac:dyDescent="0.25">
      <c r="E2092"/>
    </row>
    <row r="2093" spans="5:5" x14ac:dyDescent="0.25">
      <c r="E2093"/>
    </row>
    <row r="2094" spans="5:5" x14ac:dyDescent="0.25">
      <c r="E2094"/>
    </row>
    <row r="2095" spans="5:5" x14ac:dyDescent="0.25">
      <c r="E2095"/>
    </row>
    <row r="2096" spans="5:5" x14ac:dyDescent="0.25">
      <c r="E2096"/>
    </row>
    <row r="2097" spans="5:5" x14ac:dyDescent="0.25">
      <c r="E2097"/>
    </row>
    <row r="2098" spans="5:5" x14ac:dyDescent="0.25">
      <c r="E2098"/>
    </row>
    <row r="2099" spans="5:5" x14ac:dyDescent="0.25">
      <c r="E2099"/>
    </row>
    <row r="2100" spans="5:5" x14ac:dyDescent="0.25">
      <c r="E2100"/>
    </row>
    <row r="2101" spans="5:5" x14ac:dyDescent="0.25">
      <c r="E2101"/>
    </row>
    <row r="2102" spans="5:5" x14ac:dyDescent="0.25">
      <c r="E2102"/>
    </row>
    <row r="2103" spans="5:5" x14ac:dyDescent="0.25">
      <c r="E2103"/>
    </row>
    <row r="2104" spans="5:5" x14ac:dyDescent="0.25">
      <c r="E2104"/>
    </row>
    <row r="2105" spans="5:5" x14ac:dyDescent="0.25">
      <c r="E2105"/>
    </row>
    <row r="2106" spans="5:5" x14ac:dyDescent="0.25">
      <c r="E2106"/>
    </row>
    <row r="2107" spans="5:5" x14ac:dyDescent="0.25">
      <c r="E2107"/>
    </row>
    <row r="2108" spans="5:5" x14ac:dyDescent="0.25">
      <c r="E2108"/>
    </row>
    <row r="2109" spans="5:5" x14ac:dyDescent="0.25">
      <c r="E2109"/>
    </row>
    <row r="2110" spans="5:5" x14ac:dyDescent="0.25">
      <c r="E2110"/>
    </row>
    <row r="2111" spans="5:5" x14ac:dyDescent="0.25">
      <c r="E2111"/>
    </row>
    <row r="2112" spans="5:5" x14ac:dyDescent="0.25">
      <c r="E2112"/>
    </row>
    <row r="2113" spans="5:5" x14ac:dyDescent="0.25">
      <c r="E2113"/>
    </row>
    <row r="2114" spans="5:5" x14ac:dyDescent="0.25">
      <c r="E2114"/>
    </row>
    <row r="2115" spans="5:5" x14ac:dyDescent="0.25">
      <c r="E2115"/>
    </row>
    <row r="2116" spans="5:5" x14ac:dyDescent="0.25">
      <c r="E2116"/>
    </row>
    <row r="2117" spans="5:5" x14ac:dyDescent="0.25">
      <c r="E2117"/>
    </row>
    <row r="2118" spans="5:5" x14ac:dyDescent="0.25">
      <c r="E2118"/>
    </row>
    <row r="2119" spans="5:5" x14ac:dyDescent="0.25">
      <c r="E2119"/>
    </row>
    <row r="2120" spans="5:5" x14ac:dyDescent="0.25">
      <c r="E2120"/>
    </row>
    <row r="2121" spans="5:5" x14ac:dyDescent="0.25">
      <c r="E2121"/>
    </row>
    <row r="2122" spans="5:5" x14ac:dyDescent="0.25">
      <c r="E2122"/>
    </row>
    <row r="2123" spans="5:5" x14ac:dyDescent="0.25">
      <c r="E2123"/>
    </row>
    <row r="2124" spans="5:5" x14ac:dyDescent="0.25">
      <c r="E2124"/>
    </row>
    <row r="2125" spans="5:5" x14ac:dyDescent="0.25">
      <c r="E2125"/>
    </row>
    <row r="2126" spans="5:5" x14ac:dyDescent="0.25">
      <c r="E2126"/>
    </row>
    <row r="2127" spans="5:5" x14ac:dyDescent="0.25">
      <c r="E2127"/>
    </row>
    <row r="2128" spans="5:5" x14ac:dyDescent="0.25">
      <c r="E2128"/>
    </row>
    <row r="2129" spans="5:5" x14ac:dyDescent="0.25">
      <c r="E2129"/>
    </row>
    <row r="2130" spans="5:5" x14ac:dyDescent="0.25">
      <c r="E2130"/>
    </row>
    <row r="2131" spans="5:5" x14ac:dyDescent="0.25">
      <c r="E2131"/>
    </row>
    <row r="2132" spans="5:5" x14ac:dyDescent="0.25">
      <c r="E2132"/>
    </row>
    <row r="2133" spans="5:5" x14ac:dyDescent="0.25">
      <c r="E2133"/>
    </row>
    <row r="2134" spans="5:5" x14ac:dyDescent="0.25">
      <c r="E2134"/>
    </row>
    <row r="2135" spans="5:5" x14ac:dyDescent="0.25">
      <c r="E2135"/>
    </row>
    <row r="2136" spans="5:5" x14ac:dyDescent="0.25">
      <c r="E2136"/>
    </row>
    <row r="2137" spans="5:5" x14ac:dyDescent="0.25">
      <c r="E2137"/>
    </row>
    <row r="2138" spans="5:5" x14ac:dyDescent="0.25">
      <c r="E2138"/>
    </row>
    <row r="2139" spans="5:5" x14ac:dyDescent="0.25">
      <c r="E2139"/>
    </row>
    <row r="2140" spans="5:5" x14ac:dyDescent="0.25">
      <c r="E2140"/>
    </row>
    <row r="2141" spans="5:5" x14ac:dyDescent="0.25">
      <c r="E2141"/>
    </row>
    <row r="2142" spans="5:5" x14ac:dyDescent="0.25">
      <c r="E2142"/>
    </row>
    <row r="2143" spans="5:5" x14ac:dyDescent="0.25">
      <c r="E2143"/>
    </row>
    <row r="2144" spans="5:5" x14ac:dyDescent="0.25">
      <c r="E2144"/>
    </row>
    <row r="2145" spans="5:5" x14ac:dyDescent="0.25">
      <c r="E2145"/>
    </row>
    <row r="2146" spans="5:5" x14ac:dyDescent="0.25">
      <c r="E2146"/>
    </row>
    <row r="2147" spans="5:5" x14ac:dyDescent="0.25">
      <c r="E2147"/>
    </row>
    <row r="2148" spans="5:5" x14ac:dyDescent="0.25">
      <c r="E2148"/>
    </row>
    <row r="2149" spans="5:5" x14ac:dyDescent="0.25">
      <c r="E2149"/>
    </row>
    <row r="2150" spans="5:5" x14ac:dyDescent="0.25">
      <c r="E2150"/>
    </row>
    <row r="2151" spans="5:5" x14ac:dyDescent="0.25">
      <c r="E2151"/>
    </row>
    <row r="2152" spans="5:5" x14ac:dyDescent="0.25">
      <c r="E2152"/>
    </row>
    <row r="2153" spans="5:5" x14ac:dyDescent="0.25">
      <c r="E2153"/>
    </row>
    <row r="2154" spans="5:5" x14ac:dyDescent="0.25">
      <c r="E2154"/>
    </row>
    <row r="2155" spans="5:5" x14ac:dyDescent="0.25">
      <c r="E2155"/>
    </row>
    <row r="2156" spans="5:5" x14ac:dyDescent="0.25">
      <c r="E2156"/>
    </row>
    <row r="2157" spans="5:5" x14ac:dyDescent="0.25">
      <c r="E2157"/>
    </row>
    <row r="2158" spans="5:5" x14ac:dyDescent="0.25">
      <c r="E2158"/>
    </row>
    <row r="2159" spans="5:5" x14ac:dyDescent="0.25">
      <c r="E2159"/>
    </row>
    <row r="2160" spans="5:5" x14ac:dyDescent="0.25">
      <c r="E2160"/>
    </row>
    <row r="2161" spans="5:5" x14ac:dyDescent="0.25">
      <c r="E2161"/>
    </row>
    <row r="2162" spans="5:5" x14ac:dyDescent="0.25">
      <c r="E2162"/>
    </row>
    <row r="2163" spans="5:5" x14ac:dyDescent="0.25">
      <c r="E2163"/>
    </row>
    <row r="2164" spans="5:5" x14ac:dyDescent="0.25">
      <c r="E2164"/>
    </row>
    <row r="2165" spans="5:5" x14ac:dyDescent="0.25">
      <c r="E2165"/>
    </row>
    <row r="2166" spans="5:5" x14ac:dyDescent="0.25">
      <c r="E2166"/>
    </row>
    <row r="2167" spans="5:5" x14ac:dyDescent="0.25">
      <c r="E2167"/>
    </row>
    <row r="2168" spans="5:5" x14ac:dyDescent="0.25">
      <c r="E2168"/>
    </row>
    <row r="2169" spans="5:5" x14ac:dyDescent="0.25">
      <c r="E2169"/>
    </row>
    <row r="2170" spans="5:5" x14ac:dyDescent="0.25">
      <c r="E2170"/>
    </row>
    <row r="2171" spans="5:5" x14ac:dyDescent="0.25">
      <c r="E2171"/>
    </row>
    <row r="2172" spans="5:5" x14ac:dyDescent="0.25">
      <c r="E2172"/>
    </row>
    <row r="2173" spans="5:5" x14ac:dyDescent="0.25">
      <c r="E2173"/>
    </row>
    <row r="2174" spans="5:5" x14ac:dyDescent="0.25">
      <c r="E2174"/>
    </row>
    <row r="2175" spans="5:5" x14ac:dyDescent="0.25">
      <c r="E2175"/>
    </row>
    <row r="2176" spans="5:5" x14ac:dyDescent="0.25">
      <c r="E2176"/>
    </row>
    <row r="2177" spans="5:5" x14ac:dyDescent="0.25">
      <c r="E2177"/>
    </row>
    <row r="2178" spans="5:5" x14ac:dyDescent="0.25">
      <c r="E2178"/>
    </row>
    <row r="2179" spans="5:5" x14ac:dyDescent="0.25">
      <c r="E2179"/>
    </row>
    <row r="2180" spans="5:5" x14ac:dyDescent="0.25">
      <c r="E2180"/>
    </row>
    <row r="2181" spans="5:5" x14ac:dyDescent="0.25">
      <c r="E2181"/>
    </row>
    <row r="2182" spans="5:5" x14ac:dyDescent="0.25">
      <c r="E2182"/>
    </row>
    <row r="2183" spans="5:5" x14ac:dyDescent="0.25">
      <c r="E2183"/>
    </row>
    <row r="2184" spans="5:5" x14ac:dyDescent="0.25">
      <c r="E2184"/>
    </row>
    <row r="2185" spans="5:5" x14ac:dyDescent="0.25">
      <c r="E2185"/>
    </row>
    <row r="2186" spans="5:5" x14ac:dyDescent="0.25">
      <c r="E2186"/>
    </row>
    <row r="2187" spans="5:5" x14ac:dyDescent="0.25">
      <c r="E2187"/>
    </row>
    <row r="2188" spans="5:5" x14ac:dyDescent="0.25">
      <c r="E2188"/>
    </row>
    <row r="2189" spans="5:5" x14ac:dyDescent="0.25">
      <c r="E2189"/>
    </row>
    <row r="2190" spans="5:5" x14ac:dyDescent="0.25">
      <c r="E2190"/>
    </row>
    <row r="2191" spans="5:5" x14ac:dyDescent="0.25">
      <c r="E2191"/>
    </row>
    <row r="2192" spans="5:5" x14ac:dyDescent="0.25">
      <c r="E2192"/>
    </row>
    <row r="2193" spans="5:5" x14ac:dyDescent="0.25">
      <c r="E2193"/>
    </row>
    <row r="2194" spans="5:5" x14ac:dyDescent="0.25">
      <c r="E2194"/>
    </row>
    <row r="2195" spans="5:5" x14ac:dyDescent="0.25">
      <c r="E2195"/>
    </row>
    <row r="2196" spans="5:5" x14ac:dyDescent="0.25">
      <c r="E2196"/>
    </row>
    <row r="2197" spans="5:5" x14ac:dyDescent="0.25">
      <c r="E2197"/>
    </row>
    <row r="2198" spans="5:5" x14ac:dyDescent="0.25">
      <c r="E2198"/>
    </row>
    <row r="2199" spans="5:5" x14ac:dyDescent="0.25">
      <c r="E2199"/>
    </row>
    <row r="2200" spans="5:5" x14ac:dyDescent="0.25">
      <c r="E2200"/>
    </row>
    <row r="2201" spans="5:5" x14ac:dyDescent="0.25">
      <c r="E2201"/>
    </row>
    <row r="2202" spans="5:5" x14ac:dyDescent="0.25">
      <c r="E2202"/>
    </row>
    <row r="2203" spans="5:5" x14ac:dyDescent="0.25">
      <c r="E2203"/>
    </row>
    <row r="2204" spans="5:5" x14ac:dyDescent="0.25">
      <c r="E2204"/>
    </row>
    <row r="2205" spans="5:5" x14ac:dyDescent="0.25">
      <c r="E2205"/>
    </row>
    <row r="2206" spans="5:5" x14ac:dyDescent="0.25">
      <c r="E2206"/>
    </row>
    <row r="2207" spans="5:5" x14ac:dyDescent="0.25">
      <c r="E2207"/>
    </row>
    <row r="2208" spans="5:5" x14ac:dyDescent="0.25">
      <c r="E2208"/>
    </row>
    <row r="2209" spans="5:5" x14ac:dyDescent="0.25">
      <c r="E2209"/>
    </row>
    <row r="2210" spans="5:5" x14ac:dyDescent="0.25">
      <c r="E2210"/>
    </row>
    <row r="2211" spans="5:5" x14ac:dyDescent="0.25">
      <c r="E2211"/>
    </row>
    <row r="2212" spans="5:5" x14ac:dyDescent="0.25">
      <c r="E2212"/>
    </row>
    <row r="2213" spans="5:5" x14ac:dyDescent="0.25">
      <c r="E2213"/>
    </row>
    <row r="2214" spans="5:5" x14ac:dyDescent="0.25">
      <c r="E2214"/>
    </row>
    <row r="2215" spans="5:5" x14ac:dyDescent="0.25">
      <c r="E2215"/>
    </row>
    <row r="2216" spans="5:5" x14ac:dyDescent="0.25">
      <c r="E2216"/>
    </row>
    <row r="2217" spans="5:5" x14ac:dyDescent="0.25">
      <c r="E2217"/>
    </row>
    <row r="2218" spans="5:5" x14ac:dyDescent="0.25">
      <c r="E2218"/>
    </row>
    <row r="2219" spans="5:5" x14ac:dyDescent="0.25">
      <c r="E2219"/>
    </row>
    <row r="2220" spans="5:5" x14ac:dyDescent="0.25">
      <c r="E2220"/>
    </row>
    <row r="2221" spans="5:5" x14ac:dyDescent="0.25">
      <c r="E2221"/>
    </row>
    <row r="2222" spans="5:5" x14ac:dyDescent="0.25">
      <c r="E2222"/>
    </row>
    <row r="2223" spans="5:5" x14ac:dyDescent="0.25">
      <c r="E2223"/>
    </row>
    <row r="2224" spans="5:5" x14ac:dyDescent="0.25">
      <c r="E2224"/>
    </row>
    <row r="2225" spans="5:5" x14ac:dyDescent="0.25">
      <c r="E2225"/>
    </row>
    <row r="2226" spans="5:5" x14ac:dyDescent="0.25">
      <c r="E2226"/>
    </row>
    <row r="2227" spans="5:5" x14ac:dyDescent="0.25">
      <c r="E2227"/>
    </row>
    <row r="2228" spans="5:5" x14ac:dyDescent="0.25">
      <c r="E2228"/>
    </row>
    <row r="2229" spans="5:5" x14ac:dyDescent="0.25">
      <c r="E2229"/>
    </row>
    <row r="2230" spans="5:5" x14ac:dyDescent="0.25">
      <c r="E2230"/>
    </row>
    <row r="2231" spans="5:5" x14ac:dyDescent="0.25">
      <c r="E2231"/>
    </row>
    <row r="2232" spans="5:5" x14ac:dyDescent="0.25">
      <c r="E2232"/>
    </row>
    <row r="2233" spans="5:5" x14ac:dyDescent="0.25">
      <c r="E2233"/>
    </row>
    <row r="2234" spans="5:5" x14ac:dyDescent="0.25">
      <c r="E2234"/>
    </row>
    <row r="2235" spans="5:5" x14ac:dyDescent="0.25">
      <c r="E2235"/>
    </row>
    <row r="2236" spans="5:5" x14ac:dyDescent="0.25">
      <c r="E2236"/>
    </row>
    <row r="2237" spans="5:5" x14ac:dyDescent="0.25">
      <c r="E2237"/>
    </row>
    <row r="2238" spans="5:5" x14ac:dyDescent="0.25">
      <c r="E2238"/>
    </row>
    <row r="2239" spans="5:5" x14ac:dyDescent="0.25">
      <c r="E2239"/>
    </row>
    <row r="2240" spans="5:5" x14ac:dyDescent="0.25">
      <c r="E2240"/>
    </row>
    <row r="2241" spans="5:5" x14ac:dyDescent="0.25">
      <c r="E2241"/>
    </row>
    <row r="2242" spans="5:5" x14ac:dyDescent="0.25">
      <c r="E2242"/>
    </row>
    <row r="2243" spans="5:5" x14ac:dyDescent="0.25">
      <c r="E2243"/>
    </row>
    <row r="2244" spans="5:5" x14ac:dyDescent="0.25">
      <c r="E2244"/>
    </row>
    <row r="2245" spans="5:5" x14ac:dyDescent="0.25">
      <c r="E2245"/>
    </row>
    <row r="2246" spans="5:5" x14ac:dyDescent="0.25">
      <c r="E2246"/>
    </row>
    <row r="2247" spans="5:5" x14ac:dyDescent="0.25">
      <c r="E2247"/>
    </row>
    <row r="2248" spans="5:5" x14ac:dyDescent="0.25">
      <c r="E2248"/>
    </row>
    <row r="2249" spans="5:5" x14ac:dyDescent="0.25">
      <c r="E2249"/>
    </row>
    <row r="2250" spans="5:5" x14ac:dyDescent="0.25">
      <c r="E2250"/>
    </row>
    <row r="2251" spans="5:5" x14ac:dyDescent="0.25">
      <c r="E2251"/>
    </row>
    <row r="2252" spans="5:5" x14ac:dyDescent="0.25">
      <c r="E2252"/>
    </row>
    <row r="2253" spans="5:5" x14ac:dyDescent="0.25">
      <c r="E2253"/>
    </row>
    <row r="2254" spans="5:5" x14ac:dyDescent="0.25">
      <c r="E2254"/>
    </row>
    <row r="2255" spans="5:5" x14ac:dyDescent="0.25">
      <c r="E2255"/>
    </row>
    <row r="2256" spans="5:5" x14ac:dyDescent="0.25">
      <c r="E2256"/>
    </row>
    <row r="2257" spans="5:5" x14ac:dyDescent="0.25">
      <c r="E2257"/>
    </row>
    <row r="2258" spans="5:5" x14ac:dyDescent="0.25">
      <c r="E2258"/>
    </row>
    <row r="2259" spans="5:5" x14ac:dyDescent="0.25">
      <c r="E2259"/>
    </row>
    <row r="2260" spans="5:5" x14ac:dyDescent="0.25">
      <c r="E2260"/>
    </row>
    <row r="2261" spans="5:5" x14ac:dyDescent="0.25">
      <c r="E2261"/>
    </row>
    <row r="2262" spans="5:5" x14ac:dyDescent="0.25">
      <c r="E2262"/>
    </row>
    <row r="2263" spans="5:5" x14ac:dyDescent="0.25">
      <c r="E2263"/>
    </row>
    <row r="2264" spans="5:5" x14ac:dyDescent="0.25">
      <c r="E2264"/>
    </row>
    <row r="2265" spans="5:5" x14ac:dyDescent="0.25">
      <c r="E2265"/>
    </row>
    <row r="2266" spans="5:5" x14ac:dyDescent="0.25">
      <c r="E2266"/>
    </row>
    <row r="2267" spans="5:5" x14ac:dyDescent="0.25">
      <c r="E2267"/>
    </row>
    <row r="2268" spans="5:5" x14ac:dyDescent="0.25">
      <c r="E2268"/>
    </row>
    <row r="2269" spans="5:5" x14ac:dyDescent="0.25">
      <c r="E2269"/>
    </row>
    <row r="2270" spans="5:5" x14ac:dyDescent="0.25">
      <c r="E2270"/>
    </row>
    <row r="2271" spans="5:5" x14ac:dyDescent="0.25">
      <c r="E2271"/>
    </row>
    <row r="2272" spans="5:5" x14ac:dyDescent="0.25">
      <c r="E2272"/>
    </row>
    <row r="2273" spans="5:5" x14ac:dyDescent="0.25">
      <c r="E2273"/>
    </row>
    <row r="2274" spans="5:5" x14ac:dyDescent="0.25">
      <c r="E2274"/>
    </row>
    <row r="2275" spans="5:5" x14ac:dyDescent="0.25">
      <c r="E2275"/>
    </row>
    <row r="2276" spans="5:5" x14ac:dyDescent="0.25">
      <c r="E2276"/>
    </row>
    <row r="2277" spans="5:5" x14ac:dyDescent="0.25">
      <c r="E2277"/>
    </row>
    <row r="2278" spans="5:5" x14ac:dyDescent="0.25">
      <c r="E2278"/>
    </row>
    <row r="2279" spans="5:5" x14ac:dyDescent="0.25">
      <c r="E2279"/>
    </row>
    <row r="2280" spans="5:5" x14ac:dyDescent="0.25">
      <c r="E2280"/>
    </row>
    <row r="2281" spans="5:5" x14ac:dyDescent="0.25">
      <c r="E2281"/>
    </row>
    <row r="2282" spans="5:5" x14ac:dyDescent="0.25">
      <c r="E2282"/>
    </row>
    <row r="2283" spans="5:5" x14ac:dyDescent="0.25">
      <c r="E2283"/>
    </row>
    <row r="2284" spans="5:5" x14ac:dyDescent="0.25">
      <c r="E2284"/>
    </row>
    <row r="2285" spans="5:5" x14ac:dyDescent="0.25">
      <c r="E2285"/>
    </row>
    <row r="2286" spans="5:5" x14ac:dyDescent="0.25">
      <c r="E2286"/>
    </row>
    <row r="2287" spans="5:5" x14ac:dyDescent="0.25">
      <c r="E2287"/>
    </row>
    <row r="2288" spans="5:5" x14ac:dyDescent="0.25">
      <c r="E2288"/>
    </row>
    <row r="2289" spans="5:5" x14ac:dyDescent="0.25">
      <c r="E2289"/>
    </row>
    <row r="2290" spans="5:5" x14ac:dyDescent="0.25">
      <c r="E2290"/>
    </row>
    <row r="2291" spans="5:5" x14ac:dyDescent="0.25">
      <c r="E2291"/>
    </row>
    <row r="2292" spans="5:5" x14ac:dyDescent="0.25">
      <c r="E2292"/>
    </row>
    <row r="2293" spans="5:5" x14ac:dyDescent="0.25">
      <c r="E2293"/>
    </row>
    <row r="2294" spans="5:5" x14ac:dyDescent="0.25">
      <c r="E2294"/>
    </row>
    <row r="2295" spans="5:5" x14ac:dyDescent="0.25">
      <c r="E2295"/>
    </row>
    <row r="2296" spans="5:5" x14ac:dyDescent="0.25">
      <c r="E2296"/>
    </row>
    <row r="2297" spans="5:5" x14ac:dyDescent="0.25">
      <c r="E2297"/>
    </row>
    <row r="2298" spans="5:5" x14ac:dyDescent="0.25">
      <c r="E2298"/>
    </row>
    <row r="2299" spans="5:5" x14ac:dyDescent="0.25">
      <c r="E2299"/>
    </row>
    <row r="2300" spans="5:5" x14ac:dyDescent="0.25">
      <c r="E2300"/>
    </row>
    <row r="2301" spans="5:5" x14ac:dyDescent="0.25">
      <c r="E2301"/>
    </row>
    <row r="2302" spans="5:5" x14ac:dyDescent="0.25">
      <c r="E2302"/>
    </row>
    <row r="2303" spans="5:5" x14ac:dyDescent="0.25">
      <c r="E2303"/>
    </row>
    <row r="2304" spans="5:5" x14ac:dyDescent="0.25">
      <c r="E2304"/>
    </row>
    <row r="2305" spans="5:5" x14ac:dyDescent="0.25">
      <c r="E2305"/>
    </row>
    <row r="2306" spans="5:5" x14ac:dyDescent="0.25">
      <c r="E2306"/>
    </row>
    <row r="2307" spans="5:5" x14ac:dyDescent="0.25">
      <c r="E2307"/>
    </row>
    <row r="2308" spans="5:5" x14ac:dyDescent="0.25">
      <c r="E2308"/>
    </row>
    <row r="2309" spans="5:5" x14ac:dyDescent="0.25">
      <c r="E2309"/>
    </row>
    <row r="2310" spans="5:5" x14ac:dyDescent="0.25">
      <c r="E2310"/>
    </row>
    <row r="2311" spans="5:5" x14ac:dyDescent="0.25">
      <c r="E2311"/>
    </row>
    <row r="2312" spans="5:5" x14ac:dyDescent="0.25">
      <c r="E2312"/>
    </row>
    <row r="2313" spans="5:5" x14ac:dyDescent="0.25">
      <c r="E2313"/>
    </row>
    <row r="2314" spans="5:5" x14ac:dyDescent="0.25">
      <c r="E2314"/>
    </row>
    <row r="2315" spans="5:5" x14ac:dyDescent="0.25">
      <c r="E2315"/>
    </row>
    <row r="2316" spans="5:5" x14ac:dyDescent="0.25">
      <c r="E2316"/>
    </row>
    <row r="2317" spans="5:5" x14ac:dyDescent="0.25">
      <c r="E2317"/>
    </row>
    <row r="2318" spans="5:5" x14ac:dyDescent="0.25">
      <c r="E2318"/>
    </row>
    <row r="2319" spans="5:5" x14ac:dyDescent="0.25">
      <c r="E2319"/>
    </row>
    <row r="2320" spans="5:5" x14ac:dyDescent="0.25">
      <c r="E2320"/>
    </row>
    <row r="2321" spans="5:5" x14ac:dyDescent="0.25">
      <c r="E2321"/>
    </row>
    <row r="2322" spans="5:5" x14ac:dyDescent="0.25">
      <c r="E2322"/>
    </row>
    <row r="2323" spans="5:5" x14ac:dyDescent="0.25">
      <c r="E2323"/>
    </row>
    <row r="2324" spans="5:5" x14ac:dyDescent="0.25">
      <c r="E2324"/>
    </row>
    <row r="2325" spans="5:5" x14ac:dyDescent="0.25">
      <c r="E2325"/>
    </row>
    <row r="2326" spans="5:5" x14ac:dyDescent="0.25">
      <c r="E2326"/>
    </row>
    <row r="2327" spans="5:5" x14ac:dyDescent="0.25">
      <c r="E2327"/>
    </row>
    <row r="2328" spans="5:5" x14ac:dyDescent="0.25">
      <c r="E2328"/>
    </row>
    <row r="2329" spans="5:5" x14ac:dyDescent="0.25">
      <c r="E2329"/>
    </row>
    <row r="2330" spans="5:5" x14ac:dyDescent="0.25">
      <c r="E2330"/>
    </row>
    <row r="2331" spans="5:5" x14ac:dyDescent="0.25">
      <c r="E2331"/>
    </row>
    <row r="2332" spans="5:5" x14ac:dyDescent="0.25">
      <c r="E2332"/>
    </row>
    <row r="2333" spans="5:5" x14ac:dyDescent="0.25">
      <c r="E2333"/>
    </row>
    <row r="2334" spans="5:5" x14ac:dyDescent="0.25">
      <c r="E2334"/>
    </row>
    <row r="2335" spans="5:5" x14ac:dyDescent="0.25">
      <c r="E2335"/>
    </row>
    <row r="2336" spans="5:5" x14ac:dyDescent="0.25">
      <c r="E2336"/>
    </row>
    <row r="2337" spans="5:5" x14ac:dyDescent="0.25">
      <c r="E2337"/>
    </row>
    <row r="2338" spans="5:5" x14ac:dyDescent="0.25">
      <c r="E2338"/>
    </row>
    <row r="2339" spans="5:5" x14ac:dyDescent="0.25">
      <c r="E2339"/>
    </row>
    <row r="2340" spans="5:5" x14ac:dyDescent="0.25">
      <c r="E2340"/>
    </row>
    <row r="2341" spans="5:5" x14ac:dyDescent="0.25">
      <c r="E2341"/>
    </row>
    <row r="2342" spans="5:5" x14ac:dyDescent="0.25">
      <c r="E2342"/>
    </row>
    <row r="2343" spans="5:5" x14ac:dyDescent="0.25">
      <c r="E2343"/>
    </row>
    <row r="2344" spans="5:5" x14ac:dyDescent="0.25">
      <c r="E2344"/>
    </row>
    <row r="2345" spans="5:5" x14ac:dyDescent="0.25">
      <c r="E2345"/>
    </row>
    <row r="2346" spans="5:5" x14ac:dyDescent="0.25">
      <c r="E2346"/>
    </row>
    <row r="2347" spans="5:5" x14ac:dyDescent="0.25">
      <c r="E2347"/>
    </row>
    <row r="2348" spans="5:5" x14ac:dyDescent="0.25">
      <c r="E2348"/>
    </row>
    <row r="2349" spans="5:5" x14ac:dyDescent="0.25">
      <c r="E2349"/>
    </row>
    <row r="2350" spans="5:5" x14ac:dyDescent="0.25">
      <c r="E2350"/>
    </row>
    <row r="2351" spans="5:5" x14ac:dyDescent="0.25">
      <c r="E2351"/>
    </row>
    <row r="2352" spans="5:5" x14ac:dyDescent="0.25">
      <c r="E2352"/>
    </row>
    <row r="2353" spans="5:5" x14ac:dyDescent="0.25">
      <c r="E2353"/>
    </row>
    <row r="2354" spans="5:5" x14ac:dyDescent="0.25">
      <c r="E2354"/>
    </row>
    <row r="2355" spans="5:5" x14ac:dyDescent="0.25">
      <c r="E2355"/>
    </row>
    <row r="2356" spans="5:5" x14ac:dyDescent="0.25">
      <c r="E2356"/>
    </row>
    <row r="2357" spans="5:5" x14ac:dyDescent="0.25">
      <c r="E2357"/>
    </row>
    <row r="2358" spans="5:5" x14ac:dyDescent="0.25">
      <c r="E2358"/>
    </row>
    <row r="2359" spans="5:5" x14ac:dyDescent="0.25">
      <c r="E2359"/>
    </row>
    <row r="2360" spans="5:5" x14ac:dyDescent="0.25">
      <c r="E2360"/>
    </row>
    <row r="2361" spans="5:5" x14ac:dyDescent="0.25">
      <c r="E2361"/>
    </row>
    <row r="2362" spans="5:5" x14ac:dyDescent="0.25">
      <c r="E2362"/>
    </row>
    <row r="2363" spans="5:5" x14ac:dyDescent="0.25">
      <c r="E2363"/>
    </row>
    <row r="2364" spans="5:5" x14ac:dyDescent="0.25">
      <c r="E2364"/>
    </row>
    <row r="2365" spans="5:5" x14ac:dyDescent="0.25">
      <c r="E2365"/>
    </row>
    <row r="2366" spans="5:5" x14ac:dyDescent="0.25">
      <c r="E2366"/>
    </row>
    <row r="2367" spans="5:5" x14ac:dyDescent="0.25">
      <c r="E2367"/>
    </row>
    <row r="2368" spans="5:5" x14ac:dyDescent="0.25">
      <c r="E2368"/>
    </row>
    <row r="2369" spans="5:5" x14ac:dyDescent="0.25">
      <c r="E2369"/>
    </row>
    <row r="2370" spans="5:5" x14ac:dyDescent="0.25">
      <c r="E2370"/>
    </row>
    <row r="2371" spans="5:5" x14ac:dyDescent="0.25">
      <c r="E2371"/>
    </row>
    <row r="2372" spans="5:5" x14ac:dyDescent="0.25">
      <c r="E2372"/>
    </row>
    <row r="2373" spans="5:5" x14ac:dyDescent="0.25">
      <c r="E2373"/>
    </row>
    <row r="2374" spans="5:5" x14ac:dyDescent="0.25">
      <c r="E2374"/>
    </row>
    <row r="2375" spans="5:5" x14ac:dyDescent="0.25">
      <c r="E2375"/>
    </row>
    <row r="2376" spans="5:5" x14ac:dyDescent="0.25">
      <c r="E2376"/>
    </row>
    <row r="2377" spans="5:5" x14ac:dyDescent="0.25">
      <c r="E2377"/>
    </row>
    <row r="2378" spans="5:5" x14ac:dyDescent="0.25">
      <c r="E2378"/>
    </row>
    <row r="2379" spans="5:5" x14ac:dyDescent="0.25">
      <c r="E2379"/>
    </row>
    <row r="2380" spans="5:5" x14ac:dyDescent="0.25">
      <c r="E2380"/>
    </row>
    <row r="2381" spans="5:5" x14ac:dyDescent="0.25">
      <c r="E2381"/>
    </row>
    <row r="2382" spans="5:5" x14ac:dyDescent="0.25">
      <c r="E2382"/>
    </row>
    <row r="2383" spans="5:5" x14ac:dyDescent="0.25">
      <c r="E2383"/>
    </row>
    <row r="2384" spans="5:5" x14ac:dyDescent="0.25">
      <c r="E2384"/>
    </row>
    <row r="2385" spans="5:5" x14ac:dyDescent="0.25">
      <c r="E2385"/>
    </row>
    <row r="2386" spans="5:5" x14ac:dyDescent="0.25">
      <c r="E2386"/>
    </row>
    <row r="2387" spans="5:5" x14ac:dyDescent="0.25">
      <c r="E2387"/>
    </row>
    <row r="2388" spans="5:5" x14ac:dyDescent="0.25">
      <c r="E2388"/>
    </row>
    <row r="2389" spans="5:5" x14ac:dyDescent="0.25">
      <c r="E2389"/>
    </row>
    <row r="2390" spans="5:5" x14ac:dyDescent="0.25">
      <c r="E2390"/>
    </row>
    <row r="2391" spans="5:5" x14ac:dyDescent="0.25">
      <c r="E2391"/>
    </row>
    <row r="2392" spans="5:5" x14ac:dyDescent="0.25">
      <c r="E2392"/>
    </row>
    <row r="2393" spans="5:5" x14ac:dyDescent="0.25">
      <c r="E2393"/>
    </row>
    <row r="2394" spans="5:5" x14ac:dyDescent="0.25">
      <c r="E2394"/>
    </row>
    <row r="2395" spans="5:5" x14ac:dyDescent="0.25">
      <c r="E2395"/>
    </row>
    <row r="2396" spans="5:5" x14ac:dyDescent="0.25">
      <c r="E2396"/>
    </row>
    <row r="2397" spans="5:5" x14ac:dyDescent="0.25">
      <c r="E2397"/>
    </row>
    <row r="2398" spans="5:5" x14ac:dyDescent="0.25">
      <c r="E2398"/>
    </row>
    <row r="2399" spans="5:5" x14ac:dyDescent="0.25">
      <c r="E2399"/>
    </row>
    <row r="2400" spans="5:5" x14ac:dyDescent="0.25">
      <c r="E2400"/>
    </row>
    <row r="2401" spans="5:5" x14ac:dyDescent="0.25">
      <c r="E2401"/>
    </row>
    <row r="2402" spans="5:5" x14ac:dyDescent="0.25">
      <c r="E2402"/>
    </row>
    <row r="2403" spans="5:5" x14ac:dyDescent="0.25">
      <c r="E2403"/>
    </row>
    <row r="2404" spans="5:5" x14ac:dyDescent="0.25">
      <c r="E2404"/>
    </row>
    <row r="2405" spans="5:5" x14ac:dyDescent="0.25">
      <c r="E2405"/>
    </row>
    <row r="2406" spans="5:5" x14ac:dyDescent="0.25">
      <c r="E2406"/>
    </row>
    <row r="2407" spans="5:5" x14ac:dyDescent="0.25">
      <c r="E2407"/>
    </row>
    <row r="2408" spans="5:5" x14ac:dyDescent="0.25">
      <c r="E2408"/>
    </row>
    <row r="2409" spans="5:5" x14ac:dyDescent="0.25">
      <c r="E2409"/>
    </row>
    <row r="2410" spans="5:5" x14ac:dyDescent="0.25">
      <c r="E2410"/>
    </row>
    <row r="2411" spans="5:5" x14ac:dyDescent="0.25">
      <c r="E2411"/>
    </row>
    <row r="2412" spans="5:5" x14ac:dyDescent="0.25">
      <c r="E2412"/>
    </row>
    <row r="2413" spans="5:5" x14ac:dyDescent="0.25">
      <c r="E2413"/>
    </row>
    <row r="2414" spans="5:5" x14ac:dyDescent="0.25">
      <c r="E2414"/>
    </row>
    <row r="2415" spans="5:5" x14ac:dyDescent="0.25">
      <c r="E2415"/>
    </row>
    <row r="2416" spans="5:5" x14ac:dyDescent="0.25">
      <c r="E2416"/>
    </row>
    <row r="2417" spans="5:5" x14ac:dyDescent="0.25">
      <c r="E2417"/>
    </row>
    <row r="2418" spans="5:5" x14ac:dyDescent="0.25">
      <c r="E2418"/>
    </row>
    <row r="2419" spans="5:5" x14ac:dyDescent="0.25">
      <c r="E2419"/>
    </row>
    <row r="2420" spans="5:5" x14ac:dyDescent="0.25">
      <c r="E2420"/>
    </row>
    <row r="2421" spans="5:5" x14ac:dyDescent="0.25">
      <c r="E2421"/>
    </row>
    <row r="2422" spans="5:5" x14ac:dyDescent="0.25">
      <c r="E2422"/>
    </row>
    <row r="2423" spans="5:5" x14ac:dyDescent="0.25">
      <c r="E2423"/>
    </row>
    <row r="2424" spans="5:5" x14ac:dyDescent="0.25">
      <c r="E2424"/>
    </row>
    <row r="2425" spans="5:5" x14ac:dyDescent="0.25">
      <c r="E2425"/>
    </row>
    <row r="2426" spans="5:5" x14ac:dyDescent="0.25">
      <c r="E2426"/>
    </row>
    <row r="2427" spans="5:5" x14ac:dyDescent="0.25">
      <c r="E2427"/>
    </row>
    <row r="2428" spans="5:5" x14ac:dyDescent="0.25">
      <c r="E2428"/>
    </row>
    <row r="2429" spans="5:5" x14ac:dyDescent="0.25">
      <c r="E2429"/>
    </row>
    <row r="2430" spans="5:5" x14ac:dyDescent="0.25">
      <c r="E2430"/>
    </row>
    <row r="2431" spans="5:5" x14ac:dyDescent="0.25">
      <c r="E2431"/>
    </row>
    <row r="2432" spans="5:5" x14ac:dyDescent="0.25">
      <c r="E2432"/>
    </row>
    <row r="2433" spans="5:5" x14ac:dyDescent="0.25">
      <c r="E2433"/>
    </row>
    <row r="2434" spans="5:5" x14ac:dyDescent="0.25">
      <c r="E2434"/>
    </row>
    <row r="2435" spans="5:5" x14ac:dyDescent="0.25">
      <c r="E2435"/>
    </row>
    <row r="2436" spans="5:5" x14ac:dyDescent="0.25">
      <c r="E2436"/>
    </row>
    <row r="2437" spans="5:5" x14ac:dyDescent="0.25">
      <c r="E2437"/>
    </row>
    <row r="2438" spans="5:5" x14ac:dyDescent="0.25">
      <c r="E2438"/>
    </row>
    <row r="2439" spans="5:5" x14ac:dyDescent="0.25">
      <c r="E2439"/>
    </row>
    <row r="2440" spans="5:5" x14ac:dyDescent="0.25">
      <c r="E2440"/>
    </row>
    <row r="2441" spans="5:5" x14ac:dyDescent="0.25">
      <c r="E2441"/>
    </row>
    <row r="2442" spans="5:5" x14ac:dyDescent="0.25">
      <c r="E2442"/>
    </row>
    <row r="2443" spans="5:5" x14ac:dyDescent="0.25">
      <c r="E2443"/>
    </row>
    <row r="2444" spans="5:5" x14ac:dyDescent="0.25">
      <c r="E2444"/>
    </row>
    <row r="2445" spans="5:5" x14ac:dyDescent="0.25">
      <c r="E2445"/>
    </row>
    <row r="2446" spans="5:5" x14ac:dyDescent="0.25">
      <c r="E2446"/>
    </row>
    <row r="2447" spans="5:5" x14ac:dyDescent="0.25">
      <c r="E2447"/>
    </row>
    <row r="2448" spans="5:5" x14ac:dyDescent="0.25">
      <c r="E2448"/>
    </row>
    <row r="2449" spans="5:5" x14ac:dyDescent="0.25">
      <c r="E2449"/>
    </row>
    <row r="2450" spans="5:5" x14ac:dyDescent="0.25">
      <c r="E2450"/>
    </row>
    <row r="2451" spans="5:5" x14ac:dyDescent="0.25">
      <c r="E2451"/>
    </row>
    <row r="2452" spans="5:5" x14ac:dyDescent="0.25">
      <c r="E2452"/>
    </row>
    <row r="2453" spans="5:5" x14ac:dyDescent="0.25">
      <c r="E2453"/>
    </row>
    <row r="2454" spans="5:5" x14ac:dyDescent="0.25">
      <c r="E2454"/>
    </row>
    <row r="2455" spans="5:5" x14ac:dyDescent="0.25">
      <c r="E2455"/>
    </row>
    <row r="2456" spans="5:5" x14ac:dyDescent="0.25">
      <c r="E2456"/>
    </row>
    <row r="2457" spans="5:5" x14ac:dyDescent="0.25">
      <c r="E2457"/>
    </row>
    <row r="2458" spans="5:5" x14ac:dyDescent="0.25">
      <c r="E2458"/>
    </row>
    <row r="2459" spans="5:5" x14ac:dyDescent="0.25">
      <c r="E2459"/>
    </row>
    <row r="2460" spans="5:5" x14ac:dyDescent="0.25">
      <c r="E2460"/>
    </row>
    <row r="2461" spans="5:5" x14ac:dyDescent="0.25">
      <c r="E2461"/>
    </row>
    <row r="2462" spans="5:5" x14ac:dyDescent="0.25">
      <c r="E2462"/>
    </row>
    <row r="2463" spans="5:5" x14ac:dyDescent="0.25">
      <c r="E2463"/>
    </row>
    <row r="2464" spans="5:5" x14ac:dyDescent="0.25">
      <c r="E2464"/>
    </row>
    <row r="2465" spans="5:5" x14ac:dyDescent="0.25">
      <c r="E2465"/>
    </row>
    <row r="2466" spans="5:5" x14ac:dyDescent="0.25">
      <c r="E2466"/>
    </row>
    <row r="2467" spans="5:5" x14ac:dyDescent="0.25">
      <c r="E2467"/>
    </row>
    <row r="2468" spans="5:5" x14ac:dyDescent="0.25">
      <c r="E2468"/>
    </row>
    <row r="2469" spans="5:5" x14ac:dyDescent="0.25">
      <c r="E2469"/>
    </row>
    <row r="2470" spans="5:5" x14ac:dyDescent="0.25">
      <c r="E2470"/>
    </row>
    <row r="2471" spans="5:5" x14ac:dyDescent="0.25">
      <c r="E2471"/>
    </row>
    <row r="2472" spans="5:5" x14ac:dyDescent="0.25">
      <c r="E2472"/>
    </row>
    <row r="2473" spans="5:5" x14ac:dyDescent="0.25">
      <c r="E2473"/>
    </row>
    <row r="2474" spans="5:5" x14ac:dyDescent="0.25">
      <c r="E2474"/>
    </row>
    <row r="2475" spans="5:5" x14ac:dyDescent="0.25">
      <c r="E2475"/>
    </row>
    <row r="2476" spans="5:5" x14ac:dyDescent="0.25">
      <c r="E2476"/>
    </row>
    <row r="2477" spans="5:5" x14ac:dyDescent="0.25">
      <c r="E2477"/>
    </row>
    <row r="2478" spans="5:5" x14ac:dyDescent="0.25">
      <c r="E2478"/>
    </row>
    <row r="2479" spans="5:5" x14ac:dyDescent="0.25">
      <c r="E2479"/>
    </row>
    <row r="2480" spans="5:5" x14ac:dyDescent="0.25">
      <c r="E2480"/>
    </row>
    <row r="2481" spans="5:5" x14ac:dyDescent="0.25">
      <c r="E2481"/>
    </row>
    <row r="2482" spans="5:5" x14ac:dyDescent="0.25">
      <c r="E2482"/>
    </row>
    <row r="2483" spans="5:5" x14ac:dyDescent="0.25">
      <c r="E2483"/>
    </row>
    <row r="2484" spans="5:5" x14ac:dyDescent="0.25">
      <c r="E2484"/>
    </row>
    <row r="2485" spans="5:5" x14ac:dyDescent="0.25">
      <c r="E2485"/>
    </row>
    <row r="2486" spans="5:5" x14ac:dyDescent="0.25">
      <c r="E2486"/>
    </row>
    <row r="2487" spans="5:5" x14ac:dyDescent="0.25">
      <c r="E2487"/>
    </row>
    <row r="2488" spans="5:5" x14ac:dyDescent="0.25">
      <c r="E2488"/>
    </row>
    <row r="2489" spans="5:5" x14ac:dyDescent="0.25">
      <c r="E2489"/>
    </row>
    <row r="2490" spans="5:5" x14ac:dyDescent="0.25">
      <c r="E2490"/>
    </row>
    <row r="2491" spans="5:5" x14ac:dyDescent="0.25">
      <c r="E2491"/>
    </row>
    <row r="2492" spans="5:5" x14ac:dyDescent="0.25">
      <c r="E2492"/>
    </row>
    <row r="2493" spans="5:5" x14ac:dyDescent="0.25">
      <c r="E2493"/>
    </row>
    <row r="2494" spans="5:5" x14ac:dyDescent="0.25">
      <c r="E2494"/>
    </row>
    <row r="2495" spans="5:5" x14ac:dyDescent="0.25">
      <c r="E2495"/>
    </row>
    <row r="2496" spans="5:5" x14ac:dyDescent="0.25">
      <c r="E2496"/>
    </row>
    <row r="2497" spans="5:5" x14ac:dyDescent="0.25">
      <c r="E2497"/>
    </row>
    <row r="2498" spans="5:5" x14ac:dyDescent="0.25">
      <c r="E2498"/>
    </row>
    <row r="2499" spans="5:5" x14ac:dyDescent="0.25">
      <c r="E2499"/>
    </row>
    <row r="2500" spans="5:5" x14ac:dyDescent="0.25">
      <c r="E2500"/>
    </row>
    <row r="2501" spans="5:5" x14ac:dyDescent="0.25">
      <c r="E2501"/>
    </row>
    <row r="2502" spans="5:5" x14ac:dyDescent="0.25">
      <c r="E2502"/>
    </row>
    <row r="2503" spans="5:5" x14ac:dyDescent="0.25">
      <c r="E2503"/>
    </row>
    <row r="2504" spans="5:5" x14ac:dyDescent="0.25">
      <c r="E2504"/>
    </row>
    <row r="2505" spans="5:5" x14ac:dyDescent="0.25">
      <c r="E2505"/>
    </row>
    <row r="2506" spans="5:5" x14ac:dyDescent="0.25">
      <c r="E2506"/>
    </row>
    <row r="2507" spans="5:5" x14ac:dyDescent="0.25">
      <c r="E2507"/>
    </row>
    <row r="2508" spans="5:5" x14ac:dyDescent="0.25">
      <c r="E2508"/>
    </row>
    <row r="2509" spans="5:5" x14ac:dyDescent="0.25">
      <c r="E2509"/>
    </row>
    <row r="2510" spans="5:5" x14ac:dyDescent="0.25">
      <c r="E2510"/>
    </row>
    <row r="2511" spans="5:5" x14ac:dyDescent="0.25">
      <c r="E2511"/>
    </row>
    <row r="2512" spans="5:5" x14ac:dyDescent="0.25">
      <c r="E2512"/>
    </row>
    <row r="2513" spans="5:5" x14ac:dyDescent="0.25">
      <c r="E2513"/>
    </row>
    <row r="2514" spans="5:5" x14ac:dyDescent="0.25">
      <c r="E2514"/>
    </row>
    <row r="2515" spans="5:5" x14ac:dyDescent="0.25">
      <c r="E2515"/>
    </row>
    <row r="2516" spans="5:5" x14ac:dyDescent="0.25">
      <c r="E2516"/>
    </row>
    <row r="2517" spans="5:5" x14ac:dyDescent="0.25">
      <c r="E2517"/>
    </row>
    <row r="2518" spans="5:5" x14ac:dyDescent="0.25">
      <c r="E2518"/>
    </row>
    <row r="2519" spans="5:5" x14ac:dyDescent="0.25">
      <c r="E2519"/>
    </row>
    <row r="2520" spans="5:5" x14ac:dyDescent="0.25">
      <c r="E2520"/>
    </row>
    <row r="2521" spans="5:5" x14ac:dyDescent="0.25">
      <c r="E2521"/>
    </row>
    <row r="2522" spans="5:5" x14ac:dyDescent="0.25">
      <c r="E2522"/>
    </row>
    <row r="2523" spans="5:5" x14ac:dyDescent="0.25">
      <c r="E2523"/>
    </row>
    <row r="2524" spans="5:5" x14ac:dyDescent="0.25">
      <c r="E2524"/>
    </row>
    <row r="2525" spans="5:5" x14ac:dyDescent="0.25">
      <c r="E2525"/>
    </row>
    <row r="2526" spans="5:5" x14ac:dyDescent="0.25">
      <c r="E2526"/>
    </row>
    <row r="2527" spans="5:5" x14ac:dyDescent="0.25">
      <c r="E2527"/>
    </row>
    <row r="2528" spans="5:5" x14ac:dyDescent="0.25">
      <c r="E2528"/>
    </row>
    <row r="2529" spans="5:5" x14ac:dyDescent="0.25">
      <c r="E2529"/>
    </row>
    <row r="2530" spans="5:5" x14ac:dyDescent="0.25">
      <c r="E2530"/>
    </row>
    <row r="2531" spans="5:5" x14ac:dyDescent="0.25">
      <c r="E2531"/>
    </row>
    <row r="2532" spans="5:5" x14ac:dyDescent="0.25">
      <c r="E2532"/>
    </row>
    <row r="2533" spans="5:5" x14ac:dyDescent="0.25">
      <c r="E2533"/>
    </row>
    <row r="2534" spans="5:5" x14ac:dyDescent="0.25">
      <c r="E2534"/>
    </row>
    <row r="2535" spans="5:5" x14ac:dyDescent="0.25">
      <c r="E2535"/>
    </row>
    <row r="2536" spans="5:5" x14ac:dyDescent="0.25">
      <c r="E2536"/>
    </row>
    <row r="2537" spans="5:5" x14ac:dyDescent="0.25">
      <c r="E2537"/>
    </row>
    <row r="2538" spans="5:5" x14ac:dyDescent="0.25">
      <c r="E2538"/>
    </row>
    <row r="2539" spans="5:5" x14ac:dyDescent="0.25">
      <c r="E2539"/>
    </row>
    <row r="2540" spans="5:5" x14ac:dyDescent="0.25">
      <c r="E2540"/>
    </row>
    <row r="2541" spans="5:5" x14ac:dyDescent="0.25">
      <c r="E2541"/>
    </row>
    <row r="2542" spans="5:5" x14ac:dyDescent="0.25">
      <c r="E2542"/>
    </row>
    <row r="2543" spans="5:5" x14ac:dyDescent="0.25">
      <c r="E2543"/>
    </row>
    <row r="2544" spans="5:5" x14ac:dyDescent="0.25">
      <c r="E2544"/>
    </row>
    <row r="2545" spans="5:5" x14ac:dyDescent="0.25">
      <c r="E2545"/>
    </row>
    <row r="2546" spans="5:5" x14ac:dyDescent="0.25">
      <c r="E2546"/>
    </row>
    <row r="2547" spans="5:5" x14ac:dyDescent="0.25">
      <c r="E2547"/>
    </row>
    <row r="2548" spans="5:5" x14ac:dyDescent="0.25">
      <c r="E2548"/>
    </row>
    <row r="2549" spans="5:5" x14ac:dyDescent="0.25">
      <c r="E2549"/>
    </row>
    <row r="2550" spans="5:5" x14ac:dyDescent="0.25">
      <c r="E2550"/>
    </row>
    <row r="2551" spans="5:5" x14ac:dyDescent="0.25">
      <c r="E2551"/>
    </row>
    <row r="2552" spans="5:5" x14ac:dyDescent="0.25">
      <c r="E2552"/>
    </row>
    <row r="2553" spans="5:5" x14ac:dyDescent="0.25">
      <c r="E2553"/>
    </row>
    <row r="2554" spans="5:5" x14ac:dyDescent="0.25">
      <c r="E2554"/>
    </row>
    <row r="2555" spans="5:5" x14ac:dyDescent="0.25">
      <c r="E2555"/>
    </row>
    <row r="2556" spans="5:5" x14ac:dyDescent="0.25">
      <c r="E2556"/>
    </row>
    <row r="2557" spans="5:5" x14ac:dyDescent="0.25">
      <c r="E2557"/>
    </row>
    <row r="2558" spans="5:5" x14ac:dyDescent="0.25">
      <c r="E2558"/>
    </row>
    <row r="2559" spans="5:5" x14ac:dyDescent="0.25">
      <c r="E2559"/>
    </row>
    <row r="2560" spans="5:5" x14ac:dyDescent="0.25">
      <c r="E2560"/>
    </row>
    <row r="2561" spans="5:5" x14ac:dyDescent="0.25">
      <c r="E2561"/>
    </row>
    <row r="2562" spans="5:5" x14ac:dyDescent="0.25">
      <c r="E2562"/>
    </row>
    <row r="2563" spans="5:5" x14ac:dyDescent="0.25">
      <c r="E2563"/>
    </row>
    <row r="2564" spans="5:5" x14ac:dyDescent="0.25">
      <c r="E2564"/>
    </row>
    <row r="2565" spans="5:5" x14ac:dyDescent="0.25">
      <c r="E2565"/>
    </row>
    <row r="2566" spans="5:5" x14ac:dyDescent="0.25">
      <c r="E2566"/>
    </row>
    <row r="2567" spans="5:5" x14ac:dyDescent="0.25">
      <c r="E2567"/>
    </row>
    <row r="2568" spans="5:5" x14ac:dyDescent="0.25">
      <c r="E2568"/>
    </row>
    <row r="2569" spans="5:5" x14ac:dyDescent="0.25">
      <c r="E2569"/>
    </row>
    <row r="2570" spans="5:5" x14ac:dyDescent="0.25">
      <c r="E2570"/>
    </row>
    <row r="2571" spans="5:5" x14ac:dyDescent="0.25">
      <c r="E2571"/>
    </row>
    <row r="2572" spans="5:5" x14ac:dyDescent="0.25">
      <c r="E2572"/>
    </row>
    <row r="2573" spans="5:5" x14ac:dyDescent="0.25">
      <c r="E2573"/>
    </row>
    <row r="2574" spans="5:5" x14ac:dyDescent="0.25">
      <c r="E2574"/>
    </row>
    <row r="2575" spans="5:5" x14ac:dyDescent="0.25">
      <c r="E2575"/>
    </row>
    <row r="2576" spans="5:5" x14ac:dyDescent="0.25">
      <c r="E2576"/>
    </row>
    <row r="2577" spans="5:5" x14ac:dyDescent="0.25">
      <c r="E2577"/>
    </row>
    <row r="2578" spans="5:5" x14ac:dyDescent="0.25">
      <c r="E2578"/>
    </row>
    <row r="2579" spans="5:5" x14ac:dyDescent="0.25">
      <c r="E2579"/>
    </row>
    <row r="2580" spans="5:5" x14ac:dyDescent="0.25">
      <c r="E2580"/>
    </row>
    <row r="2581" spans="5:5" x14ac:dyDescent="0.25">
      <c r="E2581"/>
    </row>
    <row r="2582" spans="5:5" x14ac:dyDescent="0.25">
      <c r="E2582"/>
    </row>
    <row r="2583" spans="5:5" x14ac:dyDescent="0.25">
      <c r="E2583"/>
    </row>
    <row r="2584" spans="5:5" x14ac:dyDescent="0.25">
      <c r="E2584"/>
    </row>
    <row r="2585" spans="5:5" x14ac:dyDescent="0.25">
      <c r="E2585"/>
    </row>
    <row r="2586" spans="5:5" x14ac:dyDescent="0.25">
      <c r="E2586"/>
    </row>
    <row r="2587" spans="5:5" x14ac:dyDescent="0.25">
      <c r="E2587"/>
    </row>
    <row r="2588" spans="5:5" x14ac:dyDescent="0.25">
      <c r="E2588"/>
    </row>
    <row r="2589" spans="5:5" x14ac:dyDescent="0.25">
      <c r="E2589"/>
    </row>
    <row r="2590" spans="5:5" x14ac:dyDescent="0.25">
      <c r="E2590"/>
    </row>
    <row r="2591" spans="5:5" x14ac:dyDescent="0.25">
      <c r="E2591"/>
    </row>
    <row r="2592" spans="5:5" x14ac:dyDescent="0.25">
      <c r="E2592"/>
    </row>
    <row r="2593" spans="5:5" x14ac:dyDescent="0.25">
      <c r="E2593"/>
    </row>
    <row r="2594" spans="5:5" x14ac:dyDescent="0.25">
      <c r="E2594"/>
    </row>
    <row r="2595" spans="5:5" x14ac:dyDescent="0.25">
      <c r="E2595"/>
    </row>
    <row r="2596" spans="5:5" x14ac:dyDescent="0.25">
      <c r="E2596"/>
    </row>
    <row r="2597" spans="5:5" x14ac:dyDescent="0.25">
      <c r="E2597"/>
    </row>
    <row r="2598" spans="5:5" x14ac:dyDescent="0.25">
      <c r="E2598"/>
    </row>
    <row r="2599" spans="5:5" x14ac:dyDescent="0.25">
      <c r="E2599"/>
    </row>
    <row r="2600" spans="5:5" x14ac:dyDescent="0.25">
      <c r="E2600"/>
    </row>
    <row r="2601" spans="5:5" x14ac:dyDescent="0.25">
      <c r="E2601"/>
    </row>
    <row r="2602" spans="5:5" x14ac:dyDescent="0.25">
      <c r="E2602"/>
    </row>
    <row r="2603" spans="5:5" x14ac:dyDescent="0.25">
      <c r="E2603"/>
    </row>
    <row r="2604" spans="5:5" x14ac:dyDescent="0.25">
      <c r="E2604"/>
    </row>
    <row r="2605" spans="5:5" x14ac:dyDescent="0.25">
      <c r="E2605"/>
    </row>
    <row r="2606" spans="5:5" x14ac:dyDescent="0.25">
      <c r="E2606"/>
    </row>
    <row r="2607" spans="5:5" x14ac:dyDescent="0.25">
      <c r="E2607"/>
    </row>
    <row r="2608" spans="5:5" x14ac:dyDescent="0.25">
      <c r="E2608"/>
    </row>
    <row r="2609" spans="5:5" x14ac:dyDescent="0.25">
      <c r="E2609"/>
    </row>
    <row r="2610" spans="5:5" x14ac:dyDescent="0.25">
      <c r="E2610"/>
    </row>
    <row r="2611" spans="5:5" x14ac:dyDescent="0.25">
      <c r="E2611"/>
    </row>
    <row r="2612" spans="5:5" x14ac:dyDescent="0.25">
      <c r="E2612"/>
    </row>
    <row r="2613" spans="5:5" x14ac:dyDescent="0.25">
      <c r="E2613"/>
    </row>
    <row r="2614" spans="5:5" x14ac:dyDescent="0.25">
      <c r="E2614"/>
    </row>
    <row r="2615" spans="5:5" x14ac:dyDescent="0.25">
      <c r="E2615"/>
    </row>
    <row r="2616" spans="5:5" x14ac:dyDescent="0.25">
      <c r="E2616"/>
    </row>
    <row r="2617" spans="5:5" x14ac:dyDescent="0.25">
      <c r="E2617"/>
    </row>
    <row r="2618" spans="5:5" x14ac:dyDescent="0.25">
      <c r="E2618"/>
    </row>
    <row r="2619" spans="5:5" x14ac:dyDescent="0.25">
      <c r="E2619"/>
    </row>
    <row r="2620" spans="5:5" x14ac:dyDescent="0.25">
      <c r="E2620"/>
    </row>
    <row r="2621" spans="5:5" x14ac:dyDescent="0.25">
      <c r="E2621"/>
    </row>
    <row r="2622" spans="5:5" x14ac:dyDescent="0.25">
      <c r="E2622"/>
    </row>
    <row r="2623" spans="5:5" x14ac:dyDescent="0.25">
      <c r="E2623"/>
    </row>
    <row r="2624" spans="5:5" x14ac:dyDescent="0.25">
      <c r="E2624"/>
    </row>
    <row r="2625" spans="5:5" x14ac:dyDescent="0.25">
      <c r="E2625"/>
    </row>
    <row r="2626" spans="5:5" x14ac:dyDescent="0.25">
      <c r="E2626"/>
    </row>
    <row r="2627" spans="5:5" x14ac:dyDescent="0.25">
      <c r="E2627"/>
    </row>
    <row r="2628" spans="5:5" x14ac:dyDescent="0.25">
      <c r="E2628"/>
    </row>
    <row r="2629" spans="5:5" x14ac:dyDescent="0.25">
      <c r="E2629"/>
    </row>
    <row r="2630" spans="5:5" x14ac:dyDescent="0.25">
      <c r="E2630"/>
    </row>
    <row r="2631" spans="5:5" x14ac:dyDescent="0.25">
      <c r="E2631"/>
    </row>
    <row r="2632" spans="5:5" x14ac:dyDescent="0.25">
      <c r="E2632"/>
    </row>
    <row r="2633" spans="5:5" x14ac:dyDescent="0.25">
      <c r="E2633"/>
    </row>
    <row r="2634" spans="5:5" x14ac:dyDescent="0.25">
      <c r="E2634"/>
    </row>
    <row r="2635" spans="5:5" x14ac:dyDescent="0.25">
      <c r="E2635"/>
    </row>
    <row r="2636" spans="5:5" x14ac:dyDescent="0.25">
      <c r="E2636"/>
    </row>
    <row r="2637" spans="5:5" x14ac:dyDescent="0.25">
      <c r="E2637"/>
    </row>
    <row r="2638" spans="5:5" x14ac:dyDescent="0.25">
      <c r="E2638"/>
    </row>
    <row r="2639" spans="5:5" x14ac:dyDescent="0.25">
      <c r="E2639"/>
    </row>
    <row r="2640" spans="5:5" x14ac:dyDescent="0.25">
      <c r="E2640"/>
    </row>
    <row r="2641" spans="5:5" x14ac:dyDescent="0.25">
      <c r="E2641"/>
    </row>
    <row r="2642" spans="5:5" x14ac:dyDescent="0.25">
      <c r="E2642"/>
    </row>
    <row r="2643" spans="5:5" x14ac:dyDescent="0.25">
      <c r="E2643"/>
    </row>
    <row r="2644" spans="5:5" x14ac:dyDescent="0.25">
      <c r="E2644"/>
    </row>
    <row r="2645" spans="5:5" x14ac:dyDescent="0.25">
      <c r="E2645"/>
    </row>
    <row r="2646" spans="5:5" x14ac:dyDescent="0.25">
      <c r="E2646"/>
    </row>
    <row r="2647" spans="5:5" x14ac:dyDescent="0.25">
      <c r="E2647"/>
    </row>
    <row r="2648" spans="5:5" x14ac:dyDescent="0.25">
      <c r="E2648"/>
    </row>
    <row r="2649" spans="5:5" x14ac:dyDescent="0.25">
      <c r="E2649"/>
    </row>
    <row r="2650" spans="5:5" x14ac:dyDescent="0.25">
      <c r="E2650"/>
    </row>
    <row r="2651" spans="5:5" x14ac:dyDescent="0.25">
      <c r="E2651"/>
    </row>
    <row r="2652" spans="5:5" x14ac:dyDescent="0.25">
      <c r="E2652"/>
    </row>
    <row r="2653" spans="5:5" x14ac:dyDescent="0.25">
      <c r="E2653"/>
    </row>
    <row r="2654" spans="5:5" x14ac:dyDescent="0.25">
      <c r="E2654"/>
    </row>
    <row r="2655" spans="5:5" x14ac:dyDescent="0.25">
      <c r="E2655"/>
    </row>
    <row r="2656" spans="5:5" x14ac:dyDescent="0.25">
      <c r="E2656"/>
    </row>
    <row r="2657" spans="5:5" x14ac:dyDescent="0.25">
      <c r="E2657"/>
    </row>
    <row r="2658" spans="5:5" x14ac:dyDescent="0.25">
      <c r="E2658"/>
    </row>
    <row r="2659" spans="5:5" x14ac:dyDescent="0.25">
      <c r="E2659"/>
    </row>
    <row r="2660" spans="5:5" x14ac:dyDescent="0.25">
      <c r="E2660"/>
    </row>
    <row r="2661" spans="5:5" x14ac:dyDescent="0.25">
      <c r="E2661"/>
    </row>
    <row r="2662" spans="5:5" x14ac:dyDescent="0.25">
      <c r="E2662"/>
    </row>
    <row r="2663" spans="5:5" x14ac:dyDescent="0.25">
      <c r="E2663"/>
    </row>
    <row r="2664" spans="5:5" x14ac:dyDescent="0.25">
      <c r="E2664"/>
    </row>
    <row r="2665" spans="5:5" x14ac:dyDescent="0.25">
      <c r="E2665"/>
    </row>
    <row r="2666" spans="5:5" x14ac:dyDescent="0.25">
      <c r="E2666"/>
    </row>
    <row r="2667" spans="5:5" x14ac:dyDescent="0.25">
      <c r="E2667"/>
    </row>
    <row r="2668" spans="5:5" x14ac:dyDescent="0.25">
      <c r="E2668"/>
    </row>
    <row r="2669" spans="5:5" x14ac:dyDescent="0.25">
      <c r="E2669"/>
    </row>
    <row r="2670" spans="5:5" x14ac:dyDescent="0.25">
      <c r="E2670"/>
    </row>
    <row r="2671" spans="5:5" x14ac:dyDescent="0.25">
      <c r="E2671"/>
    </row>
    <row r="2672" spans="5:5" x14ac:dyDescent="0.25">
      <c r="E2672"/>
    </row>
    <row r="2673" spans="5:5" x14ac:dyDescent="0.25">
      <c r="E2673"/>
    </row>
    <row r="2674" spans="5:5" x14ac:dyDescent="0.25">
      <c r="E2674"/>
    </row>
    <row r="2675" spans="5:5" x14ac:dyDescent="0.25">
      <c r="E2675"/>
    </row>
    <row r="2676" spans="5:5" x14ac:dyDescent="0.25">
      <c r="E2676"/>
    </row>
    <row r="2677" spans="5:5" x14ac:dyDescent="0.25">
      <c r="E2677"/>
    </row>
    <row r="2678" spans="5:5" x14ac:dyDescent="0.25">
      <c r="E2678"/>
    </row>
    <row r="2679" spans="5:5" x14ac:dyDescent="0.25">
      <c r="E2679"/>
    </row>
    <row r="2680" spans="5:5" x14ac:dyDescent="0.25">
      <c r="E2680"/>
    </row>
    <row r="2681" spans="5:5" x14ac:dyDescent="0.25">
      <c r="E2681"/>
    </row>
    <row r="2682" spans="5:5" x14ac:dyDescent="0.25">
      <c r="E2682"/>
    </row>
    <row r="2683" spans="5:5" x14ac:dyDescent="0.25">
      <c r="E2683"/>
    </row>
    <row r="2684" spans="5:5" x14ac:dyDescent="0.25">
      <c r="E2684"/>
    </row>
    <row r="2685" spans="5:5" x14ac:dyDescent="0.25">
      <c r="E2685"/>
    </row>
    <row r="2686" spans="5:5" x14ac:dyDescent="0.25">
      <c r="E2686"/>
    </row>
    <row r="2687" spans="5:5" x14ac:dyDescent="0.25">
      <c r="E2687"/>
    </row>
    <row r="2688" spans="5:5" x14ac:dyDescent="0.25">
      <c r="E2688"/>
    </row>
    <row r="2689" spans="5:5" x14ac:dyDescent="0.25">
      <c r="E2689"/>
    </row>
    <row r="2690" spans="5:5" x14ac:dyDescent="0.25">
      <c r="E2690"/>
    </row>
    <row r="2691" spans="5:5" x14ac:dyDescent="0.25">
      <c r="E2691"/>
    </row>
    <row r="2692" spans="5:5" x14ac:dyDescent="0.25">
      <c r="E2692"/>
    </row>
    <row r="2693" spans="5:5" x14ac:dyDescent="0.25">
      <c r="E2693"/>
    </row>
    <row r="2694" spans="5:5" x14ac:dyDescent="0.25">
      <c r="E2694"/>
    </row>
    <row r="2695" spans="5:5" x14ac:dyDescent="0.25">
      <c r="E2695"/>
    </row>
    <row r="2696" spans="5:5" x14ac:dyDescent="0.25">
      <c r="E2696"/>
    </row>
    <row r="2697" spans="5:5" x14ac:dyDescent="0.25">
      <c r="E2697"/>
    </row>
    <row r="2698" spans="5:5" x14ac:dyDescent="0.25">
      <c r="E2698"/>
    </row>
    <row r="2699" spans="5:5" x14ac:dyDescent="0.25">
      <c r="E2699"/>
    </row>
    <row r="2700" spans="5:5" x14ac:dyDescent="0.25">
      <c r="E2700"/>
    </row>
    <row r="2701" spans="5:5" x14ac:dyDescent="0.25">
      <c r="E2701"/>
    </row>
    <row r="2702" spans="5:5" x14ac:dyDescent="0.25">
      <c r="E2702"/>
    </row>
    <row r="2703" spans="5:5" x14ac:dyDescent="0.25">
      <c r="E2703"/>
    </row>
    <row r="2704" spans="5:5" x14ac:dyDescent="0.25">
      <c r="E2704"/>
    </row>
    <row r="2705" spans="5:5" x14ac:dyDescent="0.25">
      <c r="E2705"/>
    </row>
    <row r="2706" spans="5:5" x14ac:dyDescent="0.25">
      <c r="E2706"/>
    </row>
    <row r="2707" spans="5:5" x14ac:dyDescent="0.25">
      <c r="E2707"/>
    </row>
    <row r="2708" spans="5:5" x14ac:dyDescent="0.25">
      <c r="E2708"/>
    </row>
    <row r="2709" spans="5:5" x14ac:dyDescent="0.25">
      <c r="E2709"/>
    </row>
    <row r="2710" spans="5:5" x14ac:dyDescent="0.25">
      <c r="E2710"/>
    </row>
    <row r="2711" spans="5:5" x14ac:dyDescent="0.25">
      <c r="E2711"/>
    </row>
    <row r="2712" spans="5:5" x14ac:dyDescent="0.25">
      <c r="E2712"/>
    </row>
    <row r="2713" spans="5:5" x14ac:dyDescent="0.25">
      <c r="E2713"/>
    </row>
    <row r="2714" spans="5:5" x14ac:dyDescent="0.25">
      <c r="E2714"/>
    </row>
    <row r="2715" spans="5:5" x14ac:dyDescent="0.25">
      <c r="E2715"/>
    </row>
    <row r="2716" spans="5:5" x14ac:dyDescent="0.25">
      <c r="E2716"/>
    </row>
    <row r="2717" spans="5:5" x14ac:dyDescent="0.25">
      <c r="E2717"/>
    </row>
    <row r="2718" spans="5:5" x14ac:dyDescent="0.25">
      <c r="E2718"/>
    </row>
    <row r="2719" spans="5:5" x14ac:dyDescent="0.25">
      <c r="E2719"/>
    </row>
    <row r="2720" spans="5:5" x14ac:dyDescent="0.25">
      <c r="E2720"/>
    </row>
    <row r="2721" spans="5:5" x14ac:dyDescent="0.25">
      <c r="E2721"/>
    </row>
    <row r="2722" spans="5:5" x14ac:dyDescent="0.25">
      <c r="E2722"/>
    </row>
    <row r="2723" spans="5:5" x14ac:dyDescent="0.25">
      <c r="E2723"/>
    </row>
    <row r="2724" spans="5:5" x14ac:dyDescent="0.25">
      <c r="E2724"/>
    </row>
    <row r="2725" spans="5:5" x14ac:dyDescent="0.25">
      <c r="E2725"/>
    </row>
    <row r="2726" spans="5:5" x14ac:dyDescent="0.25">
      <c r="E2726"/>
    </row>
    <row r="2727" spans="5:5" x14ac:dyDescent="0.25">
      <c r="E2727"/>
    </row>
    <row r="2728" spans="5:5" x14ac:dyDescent="0.25">
      <c r="E2728"/>
    </row>
    <row r="2729" spans="5:5" x14ac:dyDescent="0.25">
      <c r="E2729"/>
    </row>
    <row r="2730" spans="5:5" x14ac:dyDescent="0.25">
      <c r="E2730"/>
    </row>
    <row r="2731" spans="5:5" x14ac:dyDescent="0.25">
      <c r="E2731"/>
    </row>
    <row r="2732" spans="5:5" x14ac:dyDescent="0.25">
      <c r="E2732"/>
    </row>
    <row r="2733" spans="5:5" x14ac:dyDescent="0.25">
      <c r="E2733"/>
    </row>
    <row r="2734" spans="5:5" x14ac:dyDescent="0.25">
      <c r="E2734"/>
    </row>
    <row r="2735" spans="5:5" x14ac:dyDescent="0.25">
      <c r="E2735"/>
    </row>
    <row r="2736" spans="5:5" x14ac:dyDescent="0.25">
      <c r="E2736"/>
    </row>
    <row r="2737" spans="5:5" x14ac:dyDescent="0.25">
      <c r="E2737"/>
    </row>
    <row r="2738" spans="5:5" x14ac:dyDescent="0.25">
      <c r="E2738"/>
    </row>
    <row r="2739" spans="5:5" x14ac:dyDescent="0.25">
      <c r="E2739"/>
    </row>
    <row r="2740" spans="5:5" x14ac:dyDescent="0.25">
      <c r="E2740"/>
    </row>
    <row r="2741" spans="5:5" x14ac:dyDescent="0.25">
      <c r="E2741"/>
    </row>
    <row r="2742" spans="5:5" x14ac:dyDescent="0.25">
      <c r="E2742"/>
    </row>
    <row r="2743" spans="5:5" x14ac:dyDescent="0.25">
      <c r="E2743"/>
    </row>
    <row r="2744" spans="5:5" x14ac:dyDescent="0.25">
      <c r="E2744"/>
    </row>
    <row r="2745" spans="5:5" x14ac:dyDescent="0.25">
      <c r="E2745"/>
    </row>
    <row r="2746" spans="5:5" x14ac:dyDescent="0.25">
      <c r="E2746"/>
    </row>
    <row r="2747" spans="5:5" x14ac:dyDescent="0.25">
      <c r="E2747"/>
    </row>
    <row r="2748" spans="5:5" x14ac:dyDescent="0.25">
      <c r="E2748"/>
    </row>
    <row r="2749" spans="5:5" x14ac:dyDescent="0.25">
      <c r="E2749"/>
    </row>
    <row r="2750" spans="5:5" x14ac:dyDescent="0.25">
      <c r="E2750"/>
    </row>
    <row r="2751" spans="5:5" x14ac:dyDescent="0.25">
      <c r="E2751"/>
    </row>
    <row r="2752" spans="5:5" x14ac:dyDescent="0.25">
      <c r="E2752"/>
    </row>
    <row r="2753" spans="5:5" x14ac:dyDescent="0.25">
      <c r="E2753"/>
    </row>
    <row r="2754" spans="5:5" x14ac:dyDescent="0.25">
      <c r="E2754"/>
    </row>
    <row r="2755" spans="5:5" x14ac:dyDescent="0.25">
      <c r="E2755"/>
    </row>
    <row r="2756" spans="5:5" x14ac:dyDescent="0.25">
      <c r="E2756"/>
    </row>
    <row r="2757" spans="5:5" x14ac:dyDescent="0.25">
      <c r="E2757"/>
    </row>
    <row r="2758" spans="5:5" x14ac:dyDescent="0.25">
      <c r="E2758"/>
    </row>
    <row r="2759" spans="5:5" x14ac:dyDescent="0.25">
      <c r="E2759"/>
    </row>
    <row r="2760" spans="5:5" x14ac:dyDescent="0.25">
      <c r="E2760"/>
    </row>
    <row r="2761" spans="5:5" x14ac:dyDescent="0.25">
      <c r="E2761"/>
    </row>
    <row r="2762" spans="5:5" x14ac:dyDescent="0.25">
      <c r="E2762"/>
    </row>
    <row r="2763" spans="5:5" x14ac:dyDescent="0.25">
      <c r="E2763"/>
    </row>
    <row r="2764" spans="5:5" x14ac:dyDescent="0.25">
      <c r="E2764"/>
    </row>
    <row r="2765" spans="5:5" x14ac:dyDescent="0.25">
      <c r="E2765"/>
    </row>
    <row r="2766" spans="5:5" x14ac:dyDescent="0.25">
      <c r="E2766"/>
    </row>
    <row r="2767" spans="5:5" x14ac:dyDescent="0.25">
      <c r="E2767"/>
    </row>
    <row r="2768" spans="5:5" x14ac:dyDescent="0.25">
      <c r="E2768"/>
    </row>
    <row r="2769" spans="5:5" x14ac:dyDescent="0.25">
      <c r="E2769"/>
    </row>
    <row r="2770" spans="5:5" x14ac:dyDescent="0.25">
      <c r="E2770"/>
    </row>
    <row r="2771" spans="5:5" x14ac:dyDescent="0.25">
      <c r="E2771"/>
    </row>
    <row r="2772" spans="5:5" x14ac:dyDescent="0.25">
      <c r="E2772"/>
    </row>
    <row r="2773" spans="5:5" x14ac:dyDescent="0.25">
      <c r="E2773"/>
    </row>
    <row r="2774" spans="5:5" x14ac:dyDescent="0.25">
      <c r="E2774"/>
    </row>
    <row r="2775" spans="5:5" x14ac:dyDescent="0.25">
      <c r="E2775"/>
    </row>
    <row r="2776" spans="5:5" x14ac:dyDescent="0.25">
      <c r="E2776"/>
    </row>
    <row r="2777" spans="5:5" x14ac:dyDescent="0.25">
      <c r="E2777"/>
    </row>
    <row r="2778" spans="5:5" x14ac:dyDescent="0.25">
      <c r="E2778"/>
    </row>
    <row r="2779" spans="5:5" x14ac:dyDescent="0.25">
      <c r="E2779"/>
    </row>
    <row r="2780" spans="5:5" x14ac:dyDescent="0.25">
      <c r="E2780"/>
    </row>
    <row r="2781" spans="5:5" x14ac:dyDescent="0.25">
      <c r="E2781"/>
    </row>
    <row r="2782" spans="5:5" x14ac:dyDescent="0.25">
      <c r="E2782"/>
    </row>
    <row r="2783" spans="5:5" x14ac:dyDescent="0.25">
      <c r="E2783"/>
    </row>
    <row r="2784" spans="5:5" x14ac:dyDescent="0.25">
      <c r="E2784"/>
    </row>
    <row r="2785" spans="5:5" x14ac:dyDescent="0.25">
      <c r="E2785"/>
    </row>
    <row r="2786" spans="5:5" x14ac:dyDescent="0.25">
      <c r="E2786"/>
    </row>
    <row r="2787" spans="5:5" x14ac:dyDescent="0.25">
      <c r="E2787"/>
    </row>
    <row r="2788" spans="5:5" x14ac:dyDescent="0.25">
      <c r="E2788"/>
    </row>
    <row r="2789" spans="5:5" x14ac:dyDescent="0.25">
      <c r="E2789"/>
    </row>
    <row r="2790" spans="5:5" x14ac:dyDescent="0.25">
      <c r="E2790"/>
    </row>
    <row r="2791" spans="5:5" x14ac:dyDescent="0.25">
      <c r="E2791"/>
    </row>
    <row r="2792" spans="5:5" x14ac:dyDescent="0.25">
      <c r="E2792"/>
    </row>
    <row r="2793" spans="5:5" x14ac:dyDescent="0.25">
      <c r="E2793"/>
    </row>
    <row r="2794" spans="5:5" x14ac:dyDescent="0.25">
      <c r="E2794"/>
    </row>
    <row r="2795" spans="5:5" x14ac:dyDescent="0.25">
      <c r="E2795"/>
    </row>
    <row r="2796" spans="5:5" x14ac:dyDescent="0.25">
      <c r="E2796"/>
    </row>
    <row r="2797" spans="5:5" x14ac:dyDescent="0.25">
      <c r="E2797"/>
    </row>
    <row r="2798" spans="5:5" x14ac:dyDescent="0.25">
      <c r="E2798"/>
    </row>
    <row r="2799" spans="5:5" x14ac:dyDescent="0.25">
      <c r="E2799"/>
    </row>
    <row r="2800" spans="5:5" x14ac:dyDescent="0.25">
      <c r="E2800"/>
    </row>
    <row r="2801" spans="5:5" x14ac:dyDescent="0.25">
      <c r="E2801"/>
    </row>
    <row r="2802" spans="5:5" x14ac:dyDescent="0.25">
      <c r="E2802"/>
    </row>
    <row r="2803" spans="5:5" x14ac:dyDescent="0.25">
      <c r="E2803"/>
    </row>
    <row r="2804" spans="5:5" x14ac:dyDescent="0.25">
      <c r="E2804"/>
    </row>
    <row r="2805" spans="5:5" x14ac:dyDescent="0.25">
      <c r="E2805"/>
    </row>
    <row r="2806" spans="5:5" x14ac:dyDescent="0.25">
      <c r="E2806"/>
    </row>
    <row r="2807" spans="5:5" x14ac:dyDescent="0.25">
      <c r="E2807"/>
    </row>
    <row r="2808" spans="5:5" x14ac:dyDescent="0.25">
      <c r="E2808"/>
    </row>
    <row r="2809" spans="5:5" x14ac:dyDescent="0.25">
      <c r="E2809"/>
    </row>
    <row r="2810" spans="5:5" x14ac:dyDescent="0.25">
      <c r="E2810"/>
    </row>
    <row r="2811" spans="5:5" x14ac:dyDescent="0.25">
      <c r="E2811"/>
    </row>
    <row r="2812" spans="5:5" x14ac:dyDescent="0.25">
      <c r="E2812"/>
    </row>
    <row r="2813" spans="5:5" x14ac:dyDescent="0.25">
      <c r="E2813"/>
    </row>
    <row r="2814" spans="5:5" x14ac:dyDescent="0.25">
      <c r="E2814"/>
    </row>
    <row r="2815" spans="5:5" x14ac:dyDescent="0.25">
      <c r="E2815"/>
    </row>
    <row r="2816" spans="5:5" x14ac:dyDescent="0.25">
      <c r="E2816"/>
    </row>
    <row r="2817" spans="5:5" x14ac:dyDescent="0.25">
      <c r="E2817"/>
    </row>
    <row r="2818" spans="5:5" x14ac:dyDescent="0.25">
      <c r="E2818"/>
    </row>
    <row r="2819" spans="5:5" x14ac:dyDescent="0.25">
      <c r="E2819"/>
    </row>
    <row r="2820" spans="5:5" x14ac:dyDescent="0.25">
      <c r="E2820"/>
    </row>
    <row r="2821" spans="5:5" x14ac:dyDescent="0.25">
      <c r="E2821"/>
    </row>
    <row r="2822" spans="5:5" x14ac:dyDescent="0.25">
      <c r="E2822"/>
    </row>
    <row r="2823" spans="5:5" x14ac:dyDescent="0.25">
      <c r="E2823"/>
    </row>
    <row r="2824" spans="5:5" x14ac:dyDescent="0.25">
      <c r="E2824"/>
    </row>
    <row r="2825" spans="5:5" x14ac:dyDescent="0.25">
      <c r="E2825"/>
    </row>
    <row r="2826" spans="5:5" x14ac:dyDescent="0.25">
      <c r="E2826"/>
    </row>
    <row r="2827" spans="5:5" x14ac:dyDescent="0.25">
      <c r="E2827"/>
    </row>
    <row r="2828" spans="5:5" x14ac:dyDescent="0.25">
      <c r="E2828"/>
    </row>
    <row r="2829" spans="5:5" x14ac:dyDescent="0.25">
      <c r="E2829"/>
    </row>
    <row r="2830" spans="5:5" x14ac:dyDescent="0.25">
      <c r="E2830"/>
    </row>
    <row r="2831" spans="5:5" x14ac:dyDescent="0.25">
      <c r="E2831"/>
    </row>
    <row r="2832" spans="5:5" x14ac:dyDescent="0.25">
      <c r="E2832"/>
    </row>
    <row r="2833" spans="5:5" x14ac:dyDescent="0.25">
      <c r="E2833"/>
    </row>
    <row r="2834" spans="5:5" x14ac:dyDescent="0.25">
      <c r="E2834"/>
    </row>
    <row r="2835" spans="5:5" x14ac:dyDescent="0.25">
      <c r="E2835"/>
    </row>
    <row r="2836" spans="5:5" x14ac:dyDescent="0.25">
      <c r="E2836"/>
    </row>
    <row r="2837" spans="5:5" x14ac:dyDescent="0.25">
      <c r="E2837"/>
    </row>
    <row r="2838" spans="5:5" x14ac:dyDescent="0.25">
      <c r="E2838"/>
    </row>
    <row r="2839" spans="5:5" x14ac:dyDescent="0.25">
      <c r="E2839"/>
    </row>
    <row r="2840" spans="5:5" x14ac:dyDescent="0.25">
      <c r="E2840"/>
    </row>
    <row r="2841" spans="5:5" x14ac:dyDescent="0.25">
      <c r="E2841"/>
    </row>
    <row r="2842" spans="5:5" x14ac:dyDescent="0.25">
      <c r="E2842"/>
    </row>
    <row r="2843" spans="5:5" x14ac:dyDescent="0.25">
      <c r="E2843"/>
    </row>
    <row r="2844" spans="5:5" x14ac:dyDescent="0.25">
      <c r="E2844"/>
    </row>
    <row r="2845" spans="5:5" x14ac:dyDescent="0.25">
      <c r="E2845"/>
    </row>
    <row r="2846" spans="5:5" x14ac:dyDescent="0.25">
      <c r="E2846"/>
    </row>
    <row r="2847" spans="5:5" x14ac:dyDescent="0.25">
      <c r="E2847"/>
    </row>
    <row r="2848" spans="5:5" x14ac:dyDescent="0.25">
      <c r="E2848"/>
    </row>
    <row r="2849" spans="5:5" x14ac:dyDescent="0.25">
      <c r="E2849"/>
    </row>
    <row r="2850" spans="5:5" x14ac:dyDescent="0.25">
      <c r="E2850"/>
    </row>
    <row r="2851" spans="5:5" x14ac:dyDescent="0.25">
      <c r="E2851"/>
    </row>
    <row r="2852" spans="5:5" x14ac:dyDescent="0.25">
      <c r="E2852"/>
    </row>
    <row r="2853" spans="5:5" x14ac:dyDescent="0.25">
      <c r="E2853"/>
    </row>
    <row r="2854" spans="5:5" x14ac:dyDescent="0.25">
      <c r="E2854"/>
    </row>
    <row r="2855" spans="5:5" x14ac:dyDescent="0.25">
      <c r="E2855"/>
    </row>
    <row r="2856" spans="5:5" x14ac:dyDescent="0.25">
      <c r="E2856"/>
    </row>
    <row r="2857" spans="5:5" x14ac:dyDescent="0.25">
      <c r="E2857"/>
    </row>
    <row r="2858" spans="5:5" x14ac:dyDescent="0.25">
      <c r="E2858"/>
    </row>
    <row r="2859" spans="5:5" x14ac:dyDescent="0.25">
      <c r="E2859"/>
    </row>
    <row r="2860" spans="5:5" x14ac:dyDescent="0.25">
      <c r="E2860"/>
    </row>
    <row r="2861" spans="5:5" x14ac:dyDescent="0.25">
      <c r="E2861"/>
    </row>
    <row r="2862" spans="5:5" x14ac:dyDescent="0.25">
      <c r="E2862"/>
    </row>
    <row r="2863" spans="5:5" x14ac:dyDescent="0.25">
      <c r="E2863"/>
    </row>
    <row r="2864" spans="5:5" x14ac:dyDescent="0.25">
      <c r="E2864"/>
    </row>
    <row r="2865" spans="5:5" x14ac:dyDescent="0.25">
      <c r="E2865"/>
    </row>
    <row r="2866" spans="5:5" x14ac:dyDescent="0.25">
      <c r="E2866"/>
    </row>
    <row r="2867" spans="5:5" x14ac:dyDescent="0.25">
      <c r="E2867"/>
    </row>
    <row r="2868" spans="5:5" x14ac:dyDescent="0.25">
      <c r="E2868"/>
    </row>
    <row r="2869" spans="5:5" x14ac:dyDescent="0.25">
      <c r="E2869"/>
    </row>
    <row r="2870" spans="5:5" x14ac:dyDescent="0.25">
      <c r="E2870"/>
    </row>
    <row r="2871" spans="5:5" x14ac:dyDescent="0.25">
      <c r="E2871"/>
    </row>
    <row r="2872" spans="5:5" x14ac:dyDescent="0.25">
      <c r="E2872"/>
    </row>
    <row r="2873" spans="5:5" x14ac:dyDescent="0.25">
      <c r="E2873"/>
    </row>
    <row r="2874" spans="5:5" x14ac:dyDescent="0.25">
      <c r="E2874"/>
    </row>
    <row r="2875" spans="5:5" x14ac:dyDescent="0.25">
      <c r="E2875"/>
    </row>
    <row r="2876" spans="5:5" x14ac:dyDescent="0.25">
      <c r="E2876"/>
    </row>
    <row r="2877" spans="5:5" x14ac:dyDescent="0.25">
      <c r="E2877"/>
    </row>
    <row r="2878" spans="5:5" x14ac:dyDescent="0.25">
      <c r="E2878"/>
    </row>
    <row r="2879" spans="5:5" x14ac:dyDescent="0.25">
      <c r="E2879"/>
    </row>
    <row r="2880" spans="5:5" x14ac:dyDescent="0.25">
      <c r="E2880"/>
    </row>
    <row r="2881" spans="5:5" x14ac:dyDescent="0.25">
      <c r="E2881"/>
    </row>
    <row r="2882" spans="5:5" x14ac:dyDescent="0.25">
      <c r="E2882"/>
    </row>
    <row r="2883" spans="5:5" x14ac:dyDescent="0.25">
      <c r="E2883"/>
    </row>
    <row r="2884" spans="5:5" x14ac:dyDescent="0.25">
      <c r="E2884"/>
    </row>
    <row r="2885" spans="5:5" x14ac:dyDescent="0.25">
      <c r="E2885"/>
    </row>
    <row r="2886" spans="5:5" x14ac:dyDescent="0.25">
      <c r="E2886"/>
    </row>
    <row r="2887" spans="5:5" x14ac:dyDescent="0.25">
      <c r="E2887"/>
    </row>
    <row r="2888" spans="5:5" x14ac:dyDescent="0.25">
      <c r="E2888"/>
    </row>
    <row r="2889" spans="5:5" x14ac:dyDescent="0.25">
      <c r="E2889"/>
    </row>
    <row r="2890" spans="5:5" x14ac:dyDescent="0.25">
      <c r="E2890"/>
    </row>
    <row r="2891" spans="5:5" x14ac:dyDescent="0.25">
      <c r="E2891"/>
    </row>
    <row r="2892" spans="5:5" x14ac:dyDescent="0.25">
      <c r="E2892"/>
    </row>
    <row r="2893" spans="5:5" x14ac:dyDescent="0.25">
      <c r="E2893"/>
    </row>
    <row r="2894" spans="5:5" x14ac:dyDescent="0.25">
      <c r="E2894"/>
    </row>
    <row r="2895" spans="5:5" x14ac:dyDescent="0.25">
      <c r="E2895"/>
    </row>
    <row r="2896" spans="5:5" x14ac:dyDescent="0.25">
      <c r="E2896"/>
    </row>
    <row r="2897" spans="5:5" x14ac:dyDescent="0.25">
      <c r="E2897"/>
    </row>
    <row r="2898" spans="5:5" x14ac:dyDescent="0.25">
      <c r="E2898"/>
    </row>
    <row r="2899" spans="5:5" x14ac:dyDescent="0.25">
      <c r="E2899"/>
    </row>
    <row r="2900" spans="5:5" x14ac:dyDescent="0.25">
      <c r="E2900"/>
    </row>
    <row r="2901" spans="5:5" x14ac:dyDescent="0.25">
      <c r="E2901"/>
    </row>
    <row r="2902" spans="5:5" x14ac:dyDescent="0.25">
      <c r="E2902"/>
    </row>
    <row r="2903" spans="5:5" x14ac:dyDescent="0.25">
      <c r="E2903"/>
    </row>
    <row r="2904" spans="5:5" x14ac:dyDescent="0.25">
      <c r="E2904"/>
    </row>
    <row r="2905" spans="5:5" x14ac:dyDescent="0.25">
      <c r="E2905"/>
    </row>
    <row r="2906" spans="5:5" x14ac:dyDescent="0.25">
      <c r="E2906"/>
    </row>
    <row r="2907" spans="5:5" x14ac:dyDescent="0.25">
      <c r="E2907"/>
    </row>
    <row r="2908" spans="5:5" x14ac:dyDescent="0.25">
      <c r="E2908"/>
    </row>
    <row r="2909" spans="5:5" x14ac:dyDescent="0.25">
      <c r="E2909"/>
    </row>
    <row r="2910" spans="5:5" x14ac:dyDescent="0.25">
      <c r="E2910"/>
    </row>
    <row r="2911" spans="5:5" x14ac:dyDescent="0.25">
      <c r="E2911"/>
    </row>
    <row r="2912" spans="5:5" x14ac:dyDescent="0.25">
      <c r="E2912"/>
    </row>
    <row r="2913" spans="5:5" x14ac:dyDescent="0.25">
      <c r="E2913"/>
    </row>
    <row r="2914" spans="5:5" x14ac:dyDescent="0.25">
      <c r="E2914"/>
    </row>
    <row r="2915" spans="5:5" x14ac:dyDescent="0.25">
      <c r="E2915"/>
    </row>
    <row r="2916" spans="5:5" x14ac:dyDescent="0.25">
      <c r="E2916"/>
    </row>
    <row r="2917" spans="5:5" x14ac:dyDescent="0.25">
      <c r="E2917"/>
    </row>
    <row r="2918" spans="5:5" x14ac:dyDescent="0.25">
      <c r="E2918"/>
    </row>
    <row r="2919" spans="5:5" x14ac:dyDescent="0.25">
      <c r="E2919"/>
    </row>
    <row r="2920" spans="5:5" x14ac:dyDescent="0.25">
      <c r="E2920"/>
    </row>
    <row r="2921" spans="5:5" x14ac:dyDescent="0.25">
      <c r="E2921"/>
    </row>
    <row r="2922" spans="5:5" x14ac:dyDescent="0.25">
      <c r="E2922"/>
    </row>
    <row r="2923" spans="5:5" x14ac:dyDescent="0.25">
      <c r="E2923"/>
    </row>
    <row r="2924" spans="5:5" x14ac:dyDescent="0.25">
      <c r="E2924"/>
    </row>
    <row r="2925" spans="5:5" x14ac:dyDescent="0.25">
      <c r="E2925"/>
    </row>
    <row r="2926" spans="5:5" x14ac:dyDescent="0.25">
      <c r="E2926"/>
    </row>
    <row r="2927" spans="5:5" x14ac:dyDescent="0.25">
      <c r="E2927"/>
    </row>
    <row r="2928" spans="5:5" x14ac:dyDescent="0.25">
      <c r="E2928"/>
    </row>
    <row r="2929" spans="5:5" x14ac:dyDescent="0.25">
      <c r="E2929"/>
    </row>
    <row r="2930" spans="5:5" x14ac:dyDescent="0.25">
      <c r="E2930"/>
    </row>
    <row r="2931" spans="5:5" x14ac:dyDescent="0.25">
      <c r="E2931"/>
    </row>
    <row r="2932" spans="5:5" x14ac:dyDescent="0.25">
      <c r="E2932"/>
    </row>
    <row r="2933" spans="5:5" x14ac:dyDescent="0.25">
      <c r="E2933"/>
    </row>
    <row r="2934" spans="5:5" x14ac:dyDescent="0.25">
      <c r="E2934"/>
    </row>
    <row r="2935" spans="5:5" x14ac:dyDescent="0.25">
      <c r="E2935"/>
    </row>
    <row r="2936" spans="5:5" x14ac:dyDescent="0.25">
      <c r="E2936"/>
    </row>
    <row r="2937" spans="5:5" x14ac:dyDescent="0.25">
      <c r="E2937"/>
    </row>
    <row r="2938" spans="5:5" x14ac:dyDescent="0.25">
      <c r="E2938"/>
    </row>
    <row r="2939" spans="5:5" x14ac:dyDescent="0.25">
      <c r="E2939"/>
    </row>
    <row r="2940" spans="5:5" x14ac:dyDescent="0.25">
      <c r="E2940"/>
    </row>
    <row r="2941" spans="5:5" x14ac:dyDescent="0.25">
      <c r="E2941"/>
    </row>
    <row r="2942" spans="5:5" x14ac:dyDescent="0.25">
      <c r="E2942"/>
    </row>
    <row r="2943" spans="5:5" x14ac:dyDescent="0.25">
      <c r="E2943"/>
    </row>
    <row r="2944" spans="5:5" x14ac:dyDescent="0.25">
      <c r="E2944"/>
    </row>
    <row r="2945" spans="5:5" x14ac:dyDescent="0.25">
      <c r="E2945"/>
    </row>
    <row r="2946" spans="5:5" x14ac:dyDescent="0.25">
      <c r="E2946"/>
    </row>
    <row r="2947" spans="5:5" x14ac:dyDescent="0.25">
      <c r="E2947"/>
    </row>
    <row r="2948" spans="5:5" x14ac:dyDescent="0.25">
      <c r="E2948"/>
    </row>
    <row r="2949" spans="5:5" x14ac:dyDescent="0.25">
      <c r="E2949"/>
    </row>
    <row r="2950" spans="5:5" x14ac:dyDescent="0.25">
      <c r="E2950"/>
    </row>
    <row r="2951" spans="5:5" x14ac:dyDescent="0.25">
      <c r="E2951"/>
    </row>
    <row r="2952" spans="5:5" x14ac:dyDescent="0.25">
      <c r="E2952"/>
    </row>
    <row r="2953" spans="5:5" x14ac:dyDescent="0.25">
      <c r="E2953"/>
    </row>
    <row r="2954" spans="5:5" x14ac:dyDescent="0.25">
      <c r="E2954"/>
    </row>
    <row r="2955" spans="5:5" x14ac:dyDescent="0.25">
      <c r="E2955"/>
    </row>
    <row r="2956" spans="5:5" x14ac:dyDescent="0.25">
      <c r="E2956"/>
    </row>
    <row r="2957" spans="5:5" x14ac:dyDescent="0.25">
      <c r="E2957"/>
    </row>
    <row r="2958" spans="5:5" x14ac:dyDescent="0.25">
      <c r="E2958"/>
    </row>
    <row r="2959" spans="5:5" x14ac:dyDescent="0.25">
      <c r="E2959"/>
    </row>
    <row r="2960" spans="5:5" x14ac:dyDescent="0.25">
      <c r="E2960"/>
    </row>
    <row r="2961" spans="5:5" x14ac:dyDescent="0.25">
      <c r="E2961"/>
    </row>
    <row r="2962" spans="5:5" x14ac:dyDescent="0.25">
      <c r="E2962"/>
    </row>
    <row r="2963" spans="5:5" x14ac:dyDescent="0.25">
      <c r="E2963"/>
    </row>
    <row r="2964" spans="5:5" x14ac:dyDescent="0.25">
      <c r="E2964"/>
    </row>
    <row r="2965" spans="5:5" x14ac:dyDescent="0.25">
      <c r="E2965"/>
    </row>
    <row r="2966" spans="5:5" x14ac:dyDescent="0.25">
      <c r="E2966"/>
    </row>
    <row r="2967" spans="5:5" x14ac:dyDescent="0.25">
      <c r="E2967"/>
    </row>
    <row r="2968" spans="5:5" x14ac:dyDescent="0.25">
      <c r="E2968"/>
    </row>
    <row r="2969" spans="5:5" x14ac:dyDescent="0.25">
      <c r="E2969"/>
    </row>
    <row r="2970" spans="5:5" x14ac:dyDescent="0.25">
      <c r="E2970"/>
    </row>
    <row r="2971" spans="5:5" x14ac:dyDescent="0.25">
      <c r="E2971"/>
    </row>
    <row r="2972" spans="5:5" x14ac:dyDescent="0.25">
      <c r="E2972"/>
    </row>
    <row r="2973" spans="5:5" x14ac:dyDescent="0.25">
      <c r="E2973"/>
    </row>
    <row r="2974" spans="5:5" x14ac:dyDescent="0.25">
      <c r="E2974"/>
    </row>
    <row r="2975" spans="5:5" x14ac:dyDescent="0.25">
      <c r="E2975"/>
    </row>
    <row r="2976" spans="5:5" x14ac:dyDescent="0.25">
      <c r="E2976"/>
    </row>
    <row r="2977" spans="5:5" x14ac:dyDescent="0.25">
      <c r="E2977"/>
    </row>
    <row r="2978" spans="5:5" x14ac:dyDescent="0.25">
      <c r="E2978"/>
    </row>
    <row r="2979" spans="5:5" x14ac:dyDescent="0.25">
      <c r="E2979"/>
    </row>
    <row r="2980" spans="5:5" x14ac:dyDescent="0.25">
      <c r="E2980"/>
    </row>
    <row r="2981" spans="5:5" x14ac:dyDescent="0.25">
      <c r="E2981"/>
    </row>
    <row r="2982" spans="5:5" x14ac:dyDescent="0.25">
      <c r="E2982"/>
    </row>
    <row r="2983" spans="5:5" x14ac:dyDescent="0.25">
      <c r="E2983"/>
    </row>
    <row r="2984" spans="5:5" x14ac:dyDescent="0.25">
      <c r="E2984"/>
    </row>
    <row r="2985" spans="5:5" x14ac:dyDescent="0.25">
      <c r="E2985"/>
    </row>
    <row r="2986" spans="5:5" x14ac:dyDescent="0.25">
      <c r="E2986"/>
    </row>
    <row r="2987" spans="5:5" x14ac:dyDescent="0.25">
      <c r="E2987"/>
    </row>
    <row r="2988" spans="5:5" x14ac:dyDescent="0.25">
      <c r="E2988"/>
    </row>
    <row r="2989" spans="5:5" x14ac:dyDescent="0.25">
      <c r="E2989"/>
    </row>
    <row r="2990" spans="5:5" x14ac:dyDescent="0.25">
      <c r="E2990"/>
    </row>
    <row r="2991" spans="5:5" x14ac:dyDescent="0.25">
      <c r="E2991"/>
    </row>
    <row r="2992" spans="5:5" x14ac:dyDescent="0.25">
      <c r="E2992"/>
    </row>
    <row r="2993" spans="5:5" x14ac:dyDescent="0.25">
      <c r="E2993"/>
    </row>
    <row r="2994" spans="5:5" x14ac:dyDescent="0.25">
      <c r="E2994"/>
    </row>
    <row r="2995" spans="5:5" x14ac:dyDescent="0.25">
      <c r="E2995"/>
    </row>
    <row r="2996" spans="5:5" x14ac:dyDescent="0.25">
      <c r="E2996"/>
    </row>
    <row r="2997" spans="5:5" x14ac:dyDescent="0.25">
      <c r="E2997"/>
    </row>
    <row r="2998" spans="5:5" x14ac:dyDescent="0.25">
      <c r="E2998"/>
    </row>
    <row r="2999" spans="5:5" x14ac:dyDescent="0.25">
      <c r="E2999"/>
    </row>
    <row r="3000" spans="5:5" x14ac:dyDescent="0.25">
      <c r="E3000"/>
    </row>
    <row r="3001" spans="5:5" x14ac:dyDescent="0.25">
      <c r="E3001"/>
    </row>
    <row r="3002" spans="5:5" x14ac:dyDescent="0.25">
      <c r="E3002"/>
    </row>
    <row r="3003" spans="5:5" x14ac:dyDescent="0.25">
      <c r="E3003"/>
    </row>
    <row r="3004" spans="5:5" x14ac:dyDescent="0.25">
      <c r="E3004"/>
    </row>
    <row r="3005" spans="5:5" x14ac:dyDescent="0.25">
      <c r="E3005"/>
    </row>
    <row r="3006" spans="5:5" x14ac:dyDescent="0.25">
      <c r="E3006"/>
    </row>
    <row r="3007" spans="5:5" x14ac:dyDescent="0.25">
      <c r="E3007"/>
    </row>
    <row r="3008" spans="5:5" x14ac:dyDescent="0.25">
      <c r="E3008"/>
    </row>
    <row r="3009" spans="5:5" x14ac:dyDescent="0.25">
      <c r="E3009"/>
    </row>
    <row r="3010" spans="5:5" x14ac:dyDescent="0.25">
      <c r="E3010"/>
    </row>
    <row r="3011" spans="5:5" x14ac:dyDescent="0.25">
      <c r="E3011"/>
    </row>
    <row r="3012" spans="5:5" x14ac:dyDescent="0.25">
      <c r="E3012"/>
    </row>
    <row r="3013" spans="5:5" x14ac:dyDescent="0.25">
      <c r="E3013"/>
    </row>
    <row r="3014" spans="5:5" x14ac:dyDescent="0.25">
      <c r="E3014"/>
    </row>
    <row r="3015" spans="5:5" x14ac:dyDescent="0.25">
      <c r="E3015"/>
    </row>
    <row r="3016" spans="5:5" x14ac:dyDescent="0.25">
      <c r="E3016"/>
    </row>
    <row r="3017" spans="5:5" x14ac:dyDescent="0.25">
      <c r="E3017"/>
    </row>
    <row r="3018" spans="5:5" x14ac:dyDescent="0.25">
      <c r="E3018"/>
    </row>
    <row r="3019" spans="5:5" x14ac:dyDescent="0.25">
      <c r="E3019"/>
    </row>
    <row r="3020" spans="5:5" x14ac:dyDescent="0.25">
      <c r="E3020"/>
    </row>
    <row r="3021" spans="5:5" x14ac:dyDescent="0.25">
      <c r="E3021"/>
    </row>
    <row r="3022" spans="5:5" x14ac:dyDescent="0.25">
      <c r="E3022"/>
    </row>
    <row r="3023" spans="5:5" x14ac:dyDescent="0.25">
      <c r="E3023"/>
    </row>
    <row r="3024" spans="5:5" x14ac:dyDescent="0.25">
      <c r="E3024"/>
    </row>
    <row r="3025" spans="5:5" x14ac:dyDescent="0.25">
      <c r="E3025"/>
    </row>
    <row r="3026" spans="5:5" x14ac:dyDescent="0.25">
      <c r="E3026"/>
    </row>
    <row r="3027" spans="5:5" x14ac:dyDescent="0.25">
      <c r="E3027"/>
    </row>
    <row r="3028" spans="5:5" x14ac:dyDescent="0.25">
      <c r="E3028"/>
    </row>
    <row r="3029" spans="5:5" x14ac:dyDescent="0.25">
      <c r="E3029"/>
    </row>
    <row r="3030" spans="5:5" x14ac:dyDescent="0.25">
      <c r="E3030"/>
    </row>
    <row r="3031" spans="5:5" x14ac:dyDescent="0.25">
      <c r="E3031"/>
    </row>
    <row r="3032" spans="5:5" x14ac:dyDescent="0.25">
      <c r="E3032"/>
    </row>
    <row r="3033" spans="5:5" x14ac:dyDescent="0.25">
      <c r="E3033"/>
    </row>
    <row r="3034" spans="5:5" x14ac:dyDescent="0.25">
      <c r="E3034"/>
    </row>
    <row r="3035" spans="5:5" x14ac:dyDescent="0.25">
      <c r="E3035"/>
    </row>
    <row r="3036" spans="5:5" x14ac:dyDescent="0.25">
      <c r="E3036"/>
    </row>
    <row r="3037" spans="5:5" x14ac:dyDescent="0.25">
      <c r="E3037"/>
    </row>
    <row r="3038" spans="5:5" x14ac:dyDescent="0.25">
      <c r="E3038"/>
    </row>
    <row r="3039" spans="5:5" x14ac:dyDescent="0.25">
      <c r="E3039"/>
    </row>
    <row r="3040" spans="5:5" x14ac:dyDescent="0.25">
      <c r="E3040"/>
    </row>
    <row r="3041" spans="5:5" x14ac:dyDescent="0.25">
      <c r="E3041"/>
    </row>
    <row r="3042" spans="5:5" x14ac:dyDescent="0.25">
      <c r="E3042"/>
    </row>
    <row r="3043" spans="5:5" x14ac:dyDescent="0.25">
      <c r="E3043"/>
    </row>
    <row r="3044" spans="5:5" x14ac:dyDescent="0.25">
      <c r="E3044"/>
    </row>
    <row r="3045" spans="5:5" x14ac:dyDescent="0.25">
      <c r="E3045"/>
    </row>
    <row r="3046" spans="5:5" x14ac:dyDescent="0.25">
      <c r="E3046"/>
    </row>
    <row r="3047" spans="5:5" x14ac:dyDescent="0.25">
      <c r="E3047"/>
    </row>
    <row r="3048" spans="5:5" x14ac:dyDescent="0.25">
      <c r="E3048"/>
    </row>
    <row r="3049" spans="5:5" x14ac:dyDescent="0.25">
      <c r="E3049"/>
    </row>
    <row r="3050" spans="5:5" x14ac:dyDescent="0.25">
      <c r="E3050"/>
    </row>
    <row r="3051" spans="5:5" x14ac:dyDescent="0.25">
      <c r="E3051"/>
    </row>
    <row r="3052" spans="5:5" x14ac:dyDescent="0.25">
      <c r="E3052"/>
    </row>
    <row r="3053" spans="5:5" x14ac:dyDescent="0.25">
      <c r="E3053"/>
    </row>
    <row r="3054" spans="5:5" x14ac:dyDescent="0.25">
      <c r="E3054"/>
    </row>
    <row r="3055" spans="5:5" x14ac:dyDescent="0.25">
      <c r="E3055"/>
    </row>
    <row r="3056" spans="5:5" x14ac:dyDescent="0.25">
      <c r="E3056"/>
    </row>
    <row r="3057" spans="5:5" x14ac:dyDescent="0.25">
      <c r="E3057"/>
    </row>
    <row r="3058" spans="5:5" x14ac:dyDescent="0.25">
      <c r="E3058"/>
    </row>
    <row r="3059" spans="5:5" x14ac:dyDescent="0.25">
      <c r="E3059"/>
    </row>
    <row r="3060" spans="5:5" x14ac:dyDescent="0.25">
      <c r="E3060"/>
    </row>
    <row r="3061" spans="5:5" x14ac:dyDescent="0.25">
      <c r="E3061"/>
    </row>
    <row r="3062" spans="5:5" x14ac:dyDescent="0.25">
      <c r="E3062"/>
    </row>
    <row r="3063" spans="5:5" x14ac:dyDescent="0.25">
      <c r="E3063"/>
    </row>
    <row r="3064" spans="5:5" x14ac:dyDescent="0.25">
      <c r="E3064"/>
    </row>
    <row r="3065" spans="5:5" x14ac:dyDescent="0.25">
      <c r="E3065"/>
    </row>
    <row r="3066" spans="5:5" x14ac:dyDescent="0.25">
      <c r="E3066"/>
    </row>
    <row r="3067" spans="5:5" x14ac:dyDescent="0.25">
      <c r="E3067"/>
    </row>
    <row r="3068" spans="5:5" x14ac:dyDescent="0.25">
      <c r="E3068"/>
    </row>
    <row r="3069" spans="5:5" x14ac:dyDescent="0.25">
      <c r="E3069"/>
    </row>
    <row r="3070" spans="5:5" x14ac:dyDescent="0.25">
      <c r="E3070"/>
    </row>
    <row r="3071" spans="5:5" x14ac:dyDescent="0.25">
      <c r="E3071"/>
    </row>
    <row r="3072" spans="5:5" x14ac:dyDescent="0.25">
      <c r="E3072"/>
    </row>
    <row r="3073" spans="5:5" x14ac:dyDescent="0.25">
      <c r="E3073"/>
    </row>
    <row r="3074" spans="5:5" x14ac:dyDescent="0.25">
      <c r="E3074"/>
    </row>
    <row r="3075" spans="5:5" x14ac:dyDescent="0.25">
      <c r="E3075"/>
    </row>
    <row r="3076" spans="5:5" x14ac:dyDescent="0.25">
      <c r="E3076"/>
    </row>
    <row r="3077" spans="5:5" x14ac:dyDescent="0.25">
      <c r="E3077"/>
    </row>
    <row r="3078" spans="5:5" x14ac:dyDescent="0.25">
      <c r="E3078"/>
    </row>
    <row r="3079" spans="5:5" x14ac:dyDescent="0.25">
      <c r="E3079"/>
    </row>
    <row r="3080" spans="5:5" x14ac:dyDescent="0.25">
      <c r="E3080"/>
    </row>
    <row r="3081" spans="5:5" x14ac:dyDescent="0.25">
      <c r="E3081"/>
    </row>
    <row r="3082" spans="5:5" x14ac:dyDescent="0.25">
      <c r="E3082"/>
    </row>
    <row r="3083" spans="5:5" x14ac:dyDescent="0.25">
      <c r="E3083"/>
    </row>
    <row r="3084" spans="5:5" x14ac:dyDescent="0.25">
      <c r="E3084"/>
    </row>
    <row r="3085" spans="5:5" x14ac:dyDescent="0.25">
      <c r="E3085"/>
    </row>
    <row r="3086" spans="5:5" x14ac:dyDescent="0.25">
      <c r="E3086"/>
    </row>
    <row r="3087" spans="5:5" x14ac:dyDescent="0.25">
      <c r="E3087"/>
    </row>
    <row r="3088" spans="5:5" x14ac:dyDescent="0.25">
      <c r="E3088"/>
    </row>
    <row r="3089" spans="5:5" x14ac:dyDescent="0.25">
      <c r="E3089"/>
    </row>
    <row r="3090" spans="5:5" x14ac:dyDescent="0.25">
      <c r="E3090"/>
    </row>
    <row r="3091" spans="5:5" x14ac:dyDescent="0.25">
      <c r="E3091"/>
    </row>
    <row r="3092" spans="5:5" x14ac:dyDescent="0.25">
      <c r="E3092"/>
    </row>
    <row r="3093" spans="5:5" x14ac:dyDescent="0.25">
      <c r="E3093"/>
    </row>
    <row r="3094" spans="5:5" x14ac:dyDescent="0.25">
      <c r="E3094"/>
    </row>
    <row r="3095" spans="5:5" x14ac:dyDescent="0.25">
      <c r="E3095"/>
    </row>
    <row r="3096" spans="5:5" x14ac:dyDescent="0.25">
      <c r="E3096"/>
    </row>
    <row r="3097" spans="5:5" x14ac:dyDescent="0.25">
      <c r="E3097"/>
    </row>
    <row r="3098" spans="5:5" x14ac:dyDescent="0.25">
      <c r="E3098"/>
    </row>
    <row r="3099" spans="5:5" x14ac:dyDescent="0.25">
      <c r="E3099"/>
    </row>
    <row r="3100" spans="5:5" x14ac:dyDescent="0.25">
      <c r="E3100"/>
    </row>
    <row r="3101" spans="5:5" x14ac:dyDescent="0.25">
      <c r="E3101"/>
    </row>
    <row r="3102" spans="5:5" x14ac:dyDescent="0.25">
      <c r="E3102"/>
    </row>
    <row r="3103" spans="5:5" x14ac:dyDescent="0.25">
      <c r="E3103"/>
    </row>
    <row r="3104" spans="5:5" x14ac:dyDescent="0.25">
      <c r="E3104"/>
    </row>
    <row r="3105" spans="5:5" x14ac:dyDescent="0.25">
      <c r="E3105"/>
    </row>
    <row r="3106" spans="5:5" x14ac:dyDescent="0.25">
      <c r="E3106"/>
    </row>
    <row r="3107" spans="5:5" x14ac:dyDescent="0.25">
      <c r="E3107"/>
    </row>
    <row r="3108" spans="5:5" x14ac:dyDescent="0.25">
      <c r="E3108"/>
    </row>
    <row r="3109" spans="5:5" x14ac:dyDescent="0.25">
      <c r="E3109"/>
    </row>
    <row r="3110" spans="5:5" x14ac:dyDescent="0.25">
      <c r="E3110"/>
    </row>
    <row r="3111" spans="5:5" x14ac:dyDescent="0.25">
      <c r="E3111"/>
    </row>
    <row r="3112" spans="5:5" x14ac:dyDescent="0.25">
      <c r="E3112"/>
    </row>
    <row r="3113" spans="5:5" x14ac:dyDescent="0.25">
      <c r="E3113"/>
    </row>
    <row r="3114" spans="5:5" x14ac:dyDescent="0.25">
      <c r="E3114"/>
    </row>
    <row r="3115" spans="5:5" x14ac:dyDescent="0.25">
      <c r="E3115"/>
    </row>
    <row r="3116" spans="5:5" x14ac:dyDescent="0.25">
      <c r="E3116"/>
    </row>
    <row r="3117" spans="5:5" x14ac:dyDescent="0.25">
      <c r="E3117"/>
    </row>
    <row r="3118" spans="5:5" x14ac:dyDescent="0.25">
      <c r="E3118"/>
    </row>
    <row r="3119" spans="5:5" x14ac:dyDescent="0.25">
      <c r="E3119"/>
    </row>
    <row r="3120" spans="5:5" x14ac:dyDescent="0.25">
      <c r="E3120"/>
    </row>
    <row r="3121" spans="5:5" x14ac:dyDescent="0.25">
      <c r="E3121"/>
    </row>
    <row r="3122" spans="5:5" x14ac:dyDescent="0.25">
      <c r="E3122"/>
    </row>
    <row r="3123" spans="5:5" x14ac:dyDescent="0.25">
      <c r="E3123"/>
    </row>
    <row r="3124" spans="5:5" x14ac:dyDescent="0.25">
      <c r="E3124"/>
    </row>
    <row r="3125" spans="5:5" x14ac:dyDescent="0.25">
      <c r="E3125"/>
    </row>
    <row r="3126" spans="5:5" x14ac:dyDescent="0.25">
      <c r="E3126"/>
    </row>
    <row r="3127" spans="5:5" x14ac:dyDescent="0.25">
      <c r="E3127"/>
    </row>
    <row r="3128" spans="5:5" x14ac:dyDescent="0.25">
      <c r="E3128"/>
    </row>
    <row r="3129" spans="5:5" x14ac:dyDescent="0.25">
      <c r="E3129"/>
    </row>
    <row r="3130" spans="5:5" x14ac:dyDescent="0.25">
      <c r="E3130"/>
    </row>
    <row r="3131" spans="5:5" x14ac:dyDescent="0.25">
      <c r="E3131"/>
    </row>
    <row r="3132" spans="5:5" x14ac:dyDescent="0.25">
      <c r="E3132"/>
    </row>
    <row r="3133" spans="5:5" x14ac:dyDescent="0.25">
      <c r="E3133"/>
    </row>
    <row r="3134" spans="5:5" x14ac:dyDescent="0.25">
      <c r="E3134"/>
    </row>
    <row r="3135" spans="5:5" x14ac:dyDescent="0.25">
      <c r="E3135"/>
    </row>
    <row r="3136" spans="5:5" x14ac:dyDescent="0.25">
      <c r="E3136"/>
    </row>
    <row r="3137" spans="5:5" x14ac:dyDescent="0.25">
      <c r="E3137"/>
    </row>
    <row r="3138" spans="5:5" x14ac:dyDescent="0.25">
      <c r="E3138"/>
    </row>
    <row r="3139" spans="5:5" x14ac:dyDescent="0.25">
      <c r="E3139"/>
    </row>
    <row r="3140" spans="5:5" x14ac:dyDescent="0.25">
      <c r="E3140"/>
    </row>
    <row r="3141" spans="5:5" x14ac:dyDescent="0.25">
      <c r="E3141"/>
    </row>
    <row r="3142" spans="5:5" x14ac:dyDescent="0.25">
      <c r="E3142"/>
    </row>
    <row r="3143" spans="5:5" x14ac:dyDescent="0.25">
      <c r="E3143"/>
    </row>
    <row r="3144" spans="5:5" x14ac:dyDescent="0.25">
      <c r="E3144"/>
    </row>
    <row r="3145" spans="5:5" x14ac:dyDescent="0.25">
      <c r="E3145"/>
    </row>
    <row r="3146" spans="5:5" x14ac:dyDescent="0.25">
      <c r="E3146"/>
    </row>
    <row r="3147" spans="5:5" x14ac:dyDescent="0.25">
      <c r="E3147"/>
    </row>
    <row r="3148" spans="5:5" x14ac:dyDescent="0.25">
      <c r="E3148"/>
    </row>
    <row r="3149" spans="5:5" x14ac:dyDescent="0.25">
      <c r="E3149"/>
    </row>
    <row r="3150" spans="5:5" x14ac:dyDescent="0.25">
      <c r="E3150"/>
    </row>
    <row r="3151" spans="5:5" x14ac:dyDescent="0.25">
      <c r="E3151"/>
    </row>
    <row r="3152" spans="5:5" x14ac:dyDescent="0.25">
      <c r="E3152"/>
    </row>
    <row r="3153" spans="5:5" x14ac:dyDescent="0.25">
      <c r="E3153"/>
    </row>
    <row r="3154" spans="5:5" x14ac:dyDescent="0.25">
      <c r="E3154"/>
    </row>
    <row r="3155" spans="5:5" x14ac:dyDescent="0.25">
      <c r="E3155"/>
    </row>
    <row r="3156" spans="5:5" x14ac:dyDescent="0.25">
      <c r="E3156"/>
    </row>
    <row r="3157" spans="5:5" x14ac:dyDescent="0.25">
      <c r="E3157"/>
    </row>
    <row r="3158" spans="5:5" x14ac:dyDescent="0.25">
      <c r="E3158"/>
    </row>
    <row r="3159" spans="5:5" x14ac:dyDescent="0.25">
      <c r="E3159"/>
    </row>
    <row r="3160" spans="5:5" x14ac:dyDescent="0.25">
      <c r="E3160"/>
    </row>
    <row r="3161" spans="5:5" x14ac:dyDescent="0.25">
      <c r="E3161"/>
    </row>
    <row r="3162" spans="5:5" x14ac:dyDescent="0.25">
      <c r="E3162"/>
    </row>
    <row r="3163" spans="5:5" x14ac:dyDescent="0.25">
      <c r="E3163"/>
    </row>
    <row r="3164" spans="5:5" x14ac:dyDescent="0.25">
      <c r="E3164"/>
    </row>
    <row r="3165" spans="5:5" x14ac:dyDescent="0.25">
      <c r="E3165"/>
    </row>
    <row r="3166" spans="5:5" x14ac:dyDescent="0.25">
      <c r="E3166"/>
    </row>
    <row r="3167" spans="5:5" x14ac:dyDescent="0.25">
      <c r="E3167"/>
    </row>
    <row r="3168" spans="5:5" x14ac:dyDescent="0.25">
      <c r="E3168"/>
    </row>
    <row r="3169" spans="5:5" x14ac:dyDescent="0.25">
      <c r="E3169"/>
    </row>
    <row r="3170" spans="5:5" x14ac:dyDescent="0.25">
      <c r="E3170"/>
    </row>
    <row r="3171" spans="5:5" x14ac:dyDescent="0.25">
      <c r="E3171"/>
    </row>
    <row r="3172" spans="5:5" x14ac:dyDescent="0.25">
      <c r="E3172"/>
    </row>
    <row r="3173" spans="5:5" x14ac:dyDescent="0.25">
      <c r="E3173"/>
    </row>
    <row r="3174" spans="5:5" x14ac:dyDescent="0.25">
      <c r="E3174"/>
    </row>
    <row r="3175" spans="5:5" x14ac:dyDescent="0.25">
      <c r="E3175"/>
    </row>
    <row r="3176" spans="5:5" x14ac:dyDescent="0.25">
      <c r="E3176"/>
    </row>
    <row r="3177" spans="5:5" x14ac:dyDescent="0.25">
      <c r="E3177"/>
    </row>
    <row r="3178" spans="5:5" x14ac:dyDescent="0.25">
      <c r="E3178"/>
    </row>
    <row r="3179" spans="5:5" x14ac:dyDescent="0.25">
      <c r="E3179"/>
    </row>
    <row r="3180" spans="5:5" x14ac:dyDescent="0.25">
      <c r="E3180"/>
    </row>
    <row r="3181" spans="5:5" x14ac:dyDescent="0.25">
      <c r="E3181"/>
    </row>
    <row r="3182" spans="5:5" x14ac:dyDescent="0.25">
      <c r="E3182"/>
    </row>
    <row r="3183" spans="5:5" x14ac:dyDescent="0.25">
      <c r="E3183"/>
    </row>
    <row r="3184" spans="5:5" x14ac:dyDescent="0.25">
      <c r="E3184"/>
    </row>
    <row r="3185" spans="5:5" x14ac:dyDescent="0.25">
      <c r="E3185"/>
    </row>
    <row r="3186" spans="5:5" x14ac:dyDescent="0.25">
      <c r="E3186"/>
    </row>
    <row r="3187" spans="5:5" x14ac:dyDescent="0.25">
      <c r="E3187"/>
    </row>
    <row r="3188" spans="5:5" x14ac:dyDescent="0.25">
      <c r="E3188"/>
    </row>
    <row r="3189" spans="5:5" x14ac:dyDescent="0.25">
      <c r="E3189"/>
    </row>
    <row r="3190" spans="5:5" x14ac:dyDescent="0.25">
      <c r="E3190"/>
    </row>
    <row r="3191" spans="5:5" x14ac:dyDescent="0.25">
      <c r="E3191"/>
    </row>
    <row r="3192" spans="5:5" x14ac:dyDescent="0.25">
      <c r="E3192"/>
    </row>
    <row r="3193" spans="5:5" x14ac:dyDescent="0.25">
      <c r="E3193"/>
    </row>
    <row r="3194" spans="5:5" x14ac:dyDescent="0.25">
      <c r="E3194"/>
    </row>
    <row r="3195" spans="5:5" x14ac:dyDescent="0.25">
      <c r="E3195"/>
    </row>
    <row r="3196" spans="5:5" x14ac:dyDescent="0.25">
      <c r="E3196"/>
    </row>
    <row r="3197" spans="5:5" x14ac:dyDescent="0.25">
      <c r="E3197"/>
    </row>
    <row r="3198" spans="5:5" x14ac:dyDescent="0.25">
      <c r="E3198"/>
    </row>
    <row r="3199" spans="5:5" x14ac:dyDescent="0.25">
      <c r="E3199"/>
    </row>
    <row r="3200" spans="5:5" x14ac:dyDescent="0.25">
      <c r="E3200"/>
    </row>
    <row r="3201" spans="5:5" x14ac:dyDescent="0.25">
      <c r="E3201"/>
    </row>
    <row r="3202" spans="5:5" x14ac:dyDescent="0.25">
      <c r="E3202"/>
    </row>
    <row r="3203" spans="5:5" x14ac:dyDescent="0.25">
      <c r="E3203"/>
    </row>
    <row r="3204" spans="5:5" x14ac:dyDescent="0.25">
      <c r="E3204"/>
    </row>
    <row r="3205" spans="5:5" x14ac:dyDescent="0.25">
      <c r="E3205"/>
    </row>
    <row r="3206" spans="5:5" x14ac:dyDescent="0.25">
      <c r="E3206"/>
    </row>
    <row r="3207" spans="5:5" x14ac:dyDescent="0.25">
      <c r="E3207"/>
    </row>
    <row r="3208" spans="5:5" x14ac:dyDescent="0.25">
      <c r="E3208"/>
    </row>
    <row r="3209" spans="5:5" x14ac:dyDescent="0.25">
      <c r="E3209"/>
    </row>
    <row r="3210" spans="5:5" x14ac:dyDescent="0.25">
      <c r="E3210"/>
    </row>
    <row r="3211" spans="5:5" x14ac:dyDescent="0.25">
      <c r="E3211"/>
    </row>
    <row r="3212" spans="5:5" x14ac:dyDescent="0.25">
      <c r="E3212"/>
    </row>
    <row r="3213" spans="5:5" x14ac:dyDescent="0.25">
      <c r="E3213"/>
    </row>
    <row r="3214" spans="5:5" x14ac:dyDescent="0.25">
      <c r="E3214"/>
    </row>
    <row r="3215" spans="5:5" x14ac:dyDescent="0.25">
      <c r="E3215"/>
    </row>
    <row r="3216" spans="5:5" x14ac:dyDescent="0.25">
      <c r="E3216"/>
    </row>
    <row r="3217" spans="5:5" x14ac:dyDescent="0.25">
      <c r="E3217"/>
    </row>
    <row r="3218" spans="5:5" x14ac:dyDescent="0.25">
      <c r="E3218"/>
    </row>
    <row r="3219" spans="5:5" x14ac:dyDescent="0.25">
      <c r="E3219"/>
    </row>
    <row r="3220" spans="5:5" x14ac:dyDescent="0.25">
      <c r="E3220"/>
    </row>
    <row r="3221" spans="5:5" x14ac:dyDescent="0.25">
      <c r="E3221"/>
    </row>
    <row r="3222" spans="5:5" x14ac:dyDescent="0.25">
      <c r="E3222"/>
    </row>
    <row r="3223" spans="5:5" x14ac:dyDescent="0.25">
      <c r="E3223"/>
    </row>
    <row r="3224" spans="5:5" x14ac:dyDescent="0.25">
      <c r="E3224"/>
    </row>
    <row r="3225" spans="5:5" x14ac:dyDescent="0.25">
      <c r="E3225"/>
    </row>
    <row r="3226" spans="5:5" x14ac:dyDescent="0.25">
      <c r="E3226"/>
    </row>
    <row r="3227" spans="5:5" x14ac:dyDescent="0.25">
      <c r="E3227"/>
    </row>
    <row r="3228" spans="5:5" x14ac:dyDescent="0.25">
      <c r="E3228"/>
    </row>
    <row r="3229" spans="5:5" x14ac:dyDescent="0.25">
      <c r="E3229"/>
    </row>
    <row r="3230" spans="5:5" x14ac:dyDescent="0.25">
      <c r="E3230"/>
    </row>
    <row r="3231" spans="5:5" x14ac:dyDescent="0.25">
      <c r="E3231"/>
    </row>
    <row r="3232" spans="5:5" x14ac:dyDescent="0.25">
      <c r="E3232"/>
    </row>
    <row r="3233" spans="5:5" x14ac:dyDescent="0.25">
      <c r="E3233"/>
    </row>
    <row r="3234" spans="5:5" x14ac:dyDescent="0.25">
      <c r="E3234"/>
    </row>
    <row r="3235" spans="5:5" x14ac:dyDescent="0.25">
      <c r="E3235"/>
    </row>
    <row r="3236" spans="5:5" x14ac:dyDescent="0.25">
      <c r="E3236"/>
    </row>
    <row r="3237" spans="5:5" x14ac:dyDescent="0.25">
      <c r="E3237"/>
    </row>
    <row r="3238" spans="5:5" x14ac:dyDescent="0.25">
      <c r="E3238"/>
    </row>
    <row r="3239" spans="5:5" x14ac:dyDescent="0.25">
      <c r="E3239"/>
    </row>
    <row r="3240" spans="5:5" x14ac:dyDescent="0.25">
      <c r="E3240"/>
    </row>
    <row r="3241" spans="5:5" x14ac:dyDescent="0.25">
      <c r="E3241"/>
    </row>
    <row r="3242" spans="5:5" x14ac:dyDescent="0.25">
      <c r="E3242"/>
    </row>
    <row r="3243" spans="5:5" x14ac:dyDescent="0.25">
      <c r="E3243"/>
    </row>
    <row r="3244" spans="5:5" x14ac:dyDescent="0.25">
      <c r="E3244"/>
    </row>
    <row r="3245" spans="5:5" x14ac:dyDescent="0.25">
      <c r="E3245"/>
    </row>
    <row r="3246" spans="5:5" x14ac:dyDescent="0.25">
      <c r="E3246"/>
    </row>
    <row r="3247" spans="5:5" x14ac:dyDescent="0.25">
      <c r="E3247"/>
    </row>
    <row r="3248" spans="5:5" x14ac:dyDescent="0.25">
      <c r="E3248"/>
    </row>
    <row r="3249" spans="5:5" x14ac:dyDescent="0.25">
      <c r="E3249"/>
    </row>
    <row r="3250" spans="5:5" x14ac:dyDescent="0.25">
      <c r="E3250"/>
    </row>
    <row r="3251" spans="5:5" x14ac:dyDescent="0.25">
      <c r="E3251"/>
    </row>
    <row r="3252" spans="5:5" x14ac:dyDescent="0.25">
      <c r="E3252"/>
    </row>
    <row r="3253" spans="5:5" x14ac:dyDescent="0.25">
      <c r="E3253"/>
    </row>
    <row r="3254" spans="5:5" x14ac:dyDescent="0.25">
      <c r="E3254"/>
    </row>
    <row r="3255" spans="5:5" x14ac:dyDescent="0.25">
      <c r="E3255"/>
    </row>
    <row r="3256" spans="5:5" x14ac:dyDescent="0.25">
      <c r="E3256"/>
    </row>
    <row r="3257" spans="5:5" x14ac:dyDescent="0.25">
      <c r="E3257"/>
    </row>
    <row r="3258" spans="5:5" x14ac:dyDescent="0.25">
      <c r="E3258"/>
    </row>
    <row r="3259" spans="5:5" x14ac:dyDescent="0.25">
      <c r="E3259"/>
    </row>
    <row r="3260" spans="5:5" x14ac:dyDescent="0.25">
      <c r="E3260"/>
    </row>
    <row r="3261" spans="5:5" x14ac:dyDescent="0.25">
      <c r="E3261"/>
    </row>
    <row r="3262" spans="5:5" x14ac:dyDescent="0.25">
      <c r="E3262"/>
    </row>
    <row r="3263" spans="5:5" x14ac:dyDescent="0.25">
      <c r="E3263"/>
    </row>
    <row r="3264" spans="5:5" x14ac:dyDescent="0.25">
      <c r="E3264"/>
    </row>
    <row r="3265" spans="5:5" x14ac:dyDescent="0.25">
      <c r="E3265"/>
    </row>
    <row r="3266" spans="5:5" x14ac:dyDescent="0.25">
      <c r="E3266"/>
    </row>
    <row r="3267" spans="5:5" x14ac:dyDescent="0.25">
      <c r="E3267"/>
    </row>
    <row r="3268" spans="5:5" x14ac:dyDescent="0.25">
      <c r="E3268"/>
    </row>
    <row r="3269" spans="5:5" x14ac:dyDescent="0.25">
      <c r="E3269"/>
    </row>
    <row r="3270" spans="5:5" x14ac:dyDescent="0.25">
      <c r="E3270"/>
    </row>
    <row r="3271" spans="5:5" x14ac:dyDescent="0.25">
      <c r="E3271"/>
    </row>
    <row r="3272" spans="5:5" x14ac:dyDescent="0.25">
      <c r="E3272"/>
    </row>
    <row r="3273" spans="5:5" x14ac:dyDescent="0.25">
      <c r="E327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3"/>
  <sheetViews>
    <sheetView topLeftCell="A3129" workbookViewId="0">
      <selection activeCell="J3273" sqref="J3273"/>
    </sheetView>
  </sheetViews>
  <sheetFormatPr defaultRowHeight="15" x14ac:dyDescent="0.25"/>
  <sheetData>
    <row r="1" spans="1:11" x14ac:dyDescent="0.25">
      <c r="A1" t="s">
        <v>3915</v>
      </c>
      <c r="B1" t="s">
        <v>12543</v>
      </c>
      <c r="C1" t="s">
        <v>3916</v>
      </c>
      <c r="D1" t="s">
        <v>3917</v>
      </c>
      <c r="E1" t="s">
        <v>3918</v>
      </c>
      <c r="F1" t="s">
        <v>3919</v>
      </c>
      <c r="G1" t="s">
        <v>544</v>
      </c>
      <c r="H1" t="s">
        <v>3920</v>
      </c>
      <c r="J1" t="s">
        <v>12543</v>
      </c>
      <c r="K1" t="s">
        <v>3920</v>
      </c>
    </row>
    <row r="2" spans="1:11" x14ac:dyDescent="0.25">
      <c r="A2" t="s">
        <v>3921</v>
      </c>
      <c r="B2" t="s">
        <v>639</v>
      </c>
      <c r="C2" t="s">
        <v>3770</v>
      </c>
      <c r="D2" t="s">
        <v>3922</v>
      </c>
      <c r="E2" t="s">
        <v>3923</v>
      </c>
      <c r="F2" t="s">
        <v>3924</v>
      </c>
      <c r="G2" t="s">
        <v>384</v>
      </c>
      <c r="H2" t="s">
        <v>3</v>
      </c>
      <c r="J2" t="s">
        <v>639</v>
      </c>
      <c r="K2" t="s">
        <v>3</v>
      </c>
    </row>
    <row r="3" spans="1:11" x14ac:dyDescent="0.25">
      <c r="A3" t="s">
        <v>3925</v>
      </c>
      <c r="B3" t="s">
        <v>640</v>
      </c>
      <c r="C3" t="s">
        <v>3770</v>
      </c>
      <c r="D3" t="s">
        <v>3926</v>
      </c>
      <c r="E3" t="s">
        <v>3927</v>
      </c>
      <c r="F3" t="s">
        <v>3928</v>
      </c>
      <c r="G3" t="s">
        <v>231</v>
      </c>
      <c r="H3" t="s">
        <v>3</v>
      </c>
      <c r="J3" t="s">
        <v>640</v>
      </c>
      <c r="K3" t="s">
        <v>3</v>
      </c>
    </row>
    <row r="4" spans="1:11" x14ac:dyDescent="0.25">
      <c r="A4" t="s">
        <v>3929</v>
      </c>
      <c r="B4" t="s">
        <v>641</v>
      </c>
      <c r="C4" t="s">
        <v>3770</v>
      </c>
      <c r="D4" t="s">
        <v>3930</v>
      </c>
      <c r="E4" t="s">
        <v>3931</v>
      </c>
      <c r="H4" t="s">
        <v>4</v>
      </c>
      <c r="J4" t="s">
        <v>641</v>
      </c>
      <c r="K4" t="s">
        <v>4</v>
      </c>
    </row>
    <row r="5" spans="1:11" x14ac:dyDescent="0.25">
      <c r="A5" t="s">
        <v>3932</v>
      </c>
      <c r="B5" t="s">
        <v>642</v>
      </c>
      <c r="C5" t="s">
        <v>3770</v>
      </c>
      <c r="D5" t="s">
        <v>3933</v>
      </c>
      <c r="E5" t="s">
        <v>3934</v>
      </c>
      <c r="F5" t="s">
        <v>3935</v>
      </c>
      <c r="G5" t="s">
        <v>175</v>
      </c>
      <c r="H5" t="s">
        <v>3</v>
      </c>
      <c r="J5" t="s">
        <v>642</v>
      </c>
      <c r="K5" t="s">
        <v>3</v>
      </c>
    </row>
    <row r="6" spans="1:11" x14ac:dyDescent="0.25">
      <c r="A6" t="s">
        <v>3936</v>
      </c>
      <c r="B6" t="s">
        <v>643</v>
      </c>
      <c r="C6" t="s">
        <v>3770</v>
      </c>
      <c r="D6" t="s">
        <v>3937</v>
      </c>
      <c r="E6" t="s">
        <v>3938</v>
      </c>
      <c r="F6" t="s">
        <v>3935</v>
      </c>
      <c r="G6" t="s">
        <v>175</v>
      </c>
      <c r="H6" t="s">
        <v>3</v>
      </c>
      <c r="J6" t="s">
        <v>643</v>
      </c>
      <c r="K6" t="s">
        <v>3</v>
      </c>
    </row>
    <row r="7" spans="1:11" x14ac:dyDescent="0.25">
      <c r="A7" t="s">
        <v>3939</v>
      </c>
      <c r="B7" t="s">
        <v>644</v>
      </c>
      <c r="C7" t="s">
        <v>3770</v>
      </c>
      <c r="D7" t="s">
        <v>3940</v>
      </c>
      <c r="E7" t="s">
        <v>3941</v>
      </c>
      <c r="H7" t="s">
        <v>4</v>
      </c>
      <c r="J7" t="s">
        <v>644</v>
      </c>
      <c r="K7" t="s">
        <v>4</v>
      </c>
    </row>
    <row r="8" spans="1:11" x14ac:dyDescent="0.25">
      <c r="A8" t="s">
        <v>3942</v>
      </c>
      <c r="B8" t="s">
        <v>645</v>
      </c>
      <c r="C8" t="s">
        <v>3770</v>
      </c>
      <c r="D8" t="s">
        <v>3943</v>
      </c>
      <c r="E8" t="s">
        <v>3944</v>
      </c>
      <c r="H8" t="s">
        <v>4</v>
      </c>
      <c r="J8" t="s">
        <v>645</v>
      </c>
      <c r="K8" t="s">
        <v>4</v>
      </c>
    </row>
    <row r="9" spans="1:11" x14ac:dyDescent="0.25">
      <c r="A9" t="s">
        <v>3945</v>
      </c>
      <c r="B9" t="s">
        <v>646</v>
      </c>
      <c r="C9" t="s">
        <v>3770</v>
      </c>
      <c r="D9" t="s">
        <v>3946</v>
      </c>
      <c r="E9" t="s">
        <v>3947</v>
      </c>
      <c r="F9" t="s">
        <v>3948</v>
      </c>
      <c r="G9" t="s">
        <v>152</v>
      </c>
      <c r="H9" t="s">
        <v>3</v>
      </c>
      <c r="J9" t="s">
        <v>646</v>
      </c>
      <c r="K9" t="s">
        <v>3</v>
      </c>
    </row>
    <row r="10" spans="1:11" x14ac:dyDescent="0.25">
      <c r="A10" t="s">
        <v>3949</v>
      </c>
      <c r="B10" t="s">
        <v>647</v>
      </c>
      <c r="C10" t="s">
        <v>3770</v>
      </c>
      <c r="D10" t="s">
        <v>3950</v>
      </c>
      <c r="E10" t="s">
        <v>3951</v>
      </c>
      <c r="H10" t="s">
        <v>4</v>
      </c>
      <c r="J10" t="s">
        <v>647</v>
      </c>
      <c r="K10" t="s">
        <v>4</v>
      </c>
    </row>
    <row r="11" spans="1:11" x14ac:dyDescent="0.25">
      <c r="A11" t="s">
        <v>3952</v>
      </c>
      <c r="B11" t="s">
        <v>648</v>
      </c>
      <c r="C11" t="s">
        <v>3770</v>
      </c>
      <c r="D11" t="s">
        <v>3953</v>
      </c>
      <c r="E11" t="s">
        <v>3954</v>
      </c>
      <c r="H11" t="s">
        <v>4</v>
      </c>
      <c r="J11" t="s">
        <v>648</v>
      </c>
      <c r="K11" t="s">
        <v>4</v>
      </c>
    </row>
    <row r="12" spans="1:11" x14ac:dyDescent="0.25">
      <c r="A12" t="s">
        <v>3955</v>
      </c>
      <c r="B12" t="s">
        <v>649</v>
      </c>
      <c r="C12" t="s">
        <v>3770</v>
      </c>
      <c r="D12" t="s">
        <v>3956</v>
      </c>
      <c r="E12" t="s">
        <v>3957</v>
      </c>
      <c r="F12" t="s">
        <v>3935</v>
      </c>
      <c r="G12" t="s">
        <v>175</v>
      </c>
      <c r="H12" t="s">
        <v>3</v>
      </c>
      <c r="J12" t="s">
        <v>649</v>
      </c>
      <c r="K12" t="s">
        <v>3</v>
      </c>
    </row>
    <row r="13" spans="1:11" x14ac:dyDescent="0.25">
      <c r="A13" t="s">
        <v>3958</v>
      </c>
      <c r="B13" t="s">
        <v>650</v>
      </c>
      <c r="C13" t="s">
        <v>3770</v>
      </c>
      <c r="D13" t="s">
        <v>3959</v>
      </c>
      <c r="E13" t="s">
        <v>3960</v>
      </c>
      <c r="H13" t="s">
        <v>4</v>
      </c>
      <c r="J13" t="s">
        <v>650</v>
      </c>
      <c r="K13" t="s">
        <v>4</v>
      </c>
    </row>
    <row r="14" spans="1:11" x14ac:dyDescent="0.25">
      <c r="A14" t="s">
        <v>3961</v>
      </c>
      <c r="B14" t="s">
        <v>651</v>
      </c>
      <c r="C14" t="s">
        <v>3770</v>
      </c>
      <c r="D14" t="s">
        <v>3962</v>
      </c>
      <c r="E14" t="s">
        <v>3963</v>
      </c>
      <c r="H14" t="s">
        <v>4</v>
      </c>
      <c r="J14" t="s">
        <v>651</v>
      </c>
      <c r="K14" t="s">
        <v>4</v>
      </c>
    </row>
    <row r="15" spans="1:11" x14ac:dyDescent="0.25">
      <c r="A15" t="s">
        <v>3964</v>
      </c>
      <c r="B15" t="s">
        <v>652</v>
      </c>
      <c r="C15" t="s">
        <v>3770</v>
      </c>
      <c r="D15" t="s">
        <v>3965</v>
      </c>
      <c r="E15" t="s">
        <v>3966</v>
      </c>
      <c r="H15" t="s">
        <v>4</v>
      </c>
      <c r="J15" t="s">
        <v>652</v>
      </c>
      <c r="K15" t="s">
        <v>4</v>
      </c>
    </row>
    <row r="16" spans="1:11" x14ac:dyDescent="0.25">
      <c r="A16" t="s">
        <v>3967</v>
      </c>
      <c r="B16" t="s">
        <v>653</v>
      </c>
      <c r="C16" t="s">
        <v>3770</v>
      </c>
      <c r="D16" t="s">
        <v>3968</v>
      </c>
      <c r="E16" t="s">
        <v>3969</v>
      </c>
      <c r="H16" t="s">
        <v>4</v>
      </c>
      <c r="J16" t="s">
        <v>653</v>
      </c>
      <c r="K16" t="s">
        <v>4</v>
      </c>
    </row>
    <row r="17" spans="1:11" x14ac:dyDescent="0.25">
      <c r="A17" t="s">
        <v>3970</v>
      </c>
      <c r="B17" t="s">
        <v>654</v>
      </c>
      <c r="C17" t="s">
        <v>3770</v>
      </c>
      <c r="D17" t="s">
        <v>3971</v>
      </c>
      <c r="E17" t="s">
        <v>3972</v>
      </c>
      <c r="H17" t="s">
        <v>4</v>
      </c>
      <c r="J17" t="s">
        <v>654</v>
      </c>
      <c r="K17" t="s">
        <v>4</v>
      </c>
    </row>
    <row r="18" spans="1:11" x14ac:dyDescent="0.25">
      <c r="A18" t="s">
        <v>3973</v>
      </c>
      <c r="B18" t="s">
        <v>655</v>
      </c>
      <c r="C18" t="s">
        <v>3770</v>
      </c>
      <c r="D18" t="s">
        <v>3974</v>
      </c>
      <c r="E18" t="s">
        <v>3975</v>
      </c>
      <c r="F18" t="s">
        <v>3976</v>
      </c>
      <c r="G18" t="s">
        <v>265</v>
      </c>
      <c r="H18" t="s">
        <v>3</v>
      </c>
      <c r="J18" t="s">
        <v>655</v>
      </c>
      <c r="K18" t="s">
        <v>3</v>
      </c>
    </row>
    <row r="19" spans="1:11" x14ac:dyDescent="0.25">
      <c r="A19" t="s">
        <v>3977</v>
      </c>
      <c r="B19" t="s">
        <v>656</v>
      </c>
      <c r="C19" t="s">
        <v>3770</v>
      </c>
      <c r="D19" t="s">
        <v>3978</v>
      </c>
      <c r="E19" t="s">
        <v>3979</v>
      </c>
      <c r="H19" t="s">
        <v>4</v>
      </c>
      <c r="J19" t="s">
        <v>656</v>
      </c>
      <c r="K19" t="s">
        <v>4</v>
      </c>
    </row>
    <row r="20" spans="1:11" x14ac:dyDescent="0.25">
      <c r="A20" t="s">
        <v>3980</v>
      </c>
      <c r="B20" t="s">
        <v>657</v>
      </c>
      <c r="C20" t="s">
        <v>3770</v>
      </c>
      <c r="D20" t="s">
        <v>3981</v>
      </c>
      <c r="E20" t="s">
        <v>3982</v>
      </c>
      <c r="H20" t="s">
        <v>4</v>
      </c>
      <c r="J20" t="s">
        <v>657</v>
      </c>
      <c r="K20" t="s">
        <v>4</v>
      </c>
    </row>
    <row r="21" spans="1:11" x14ac:dyDescent="0.25">
      <c r="A21" t="s">
        <v>3983</v>
      </c>
      <c r="B21" t="s">
        <v>658</v>
      </c>
      <c r="C21" t="s">
        <v>3770</v>
      </c>
      <c r="D21" t="s">
        <v>3984</v>
      </c>
      <c r="E21" t="s">
        <v>3985</v>
      </c>
      <c r="H21" t="s">
        <v>4</v>
      </c>
      <c r="J21" t="s">
        <v>658</v>
      </c>
      <c r="K21" t="s">
        <v>4</v>
      </c>
    </row>
    <row r="22" spans="1:11" x14ac:dyDescent="0.25">
      <c r="A22" t="s">
        <v>3986</v>
      </c>
      <c r="B22" t="s">
        <v>659</v>
      </c>
      <c r="C22" t="s">
        <v>3770</v>
      </c>
      <c r="D22" t="s">
        <v>3987</v>
      </c>
      <c r="E22" t="s">
        <v>3988</v>
      </c>
      <c r="H22" t="s">
        <v>4</v>
      </c>
      <c r="J22" t="s">
        <v>659</v>
      </c>
      <c r="K22" t="s">
        <v>4</v>
      </c>
    </row>
    <row r="23" spans="1:11" x14ac:dyDescent="0.25">
      <c r="A23" t="s">
        <v>3989</v>
      </c>
      <c r="B23" t="s">
        <v>660</v>
      </c>
      <c r="C23" t="s">
        <v>3770</v>
      </c>
      <c r="D23" t="s">
        <v>3990</v>
      </c>
      <c r="E23" t="s">
        <v>3991</v>
      </c>
      <c r="H23" t="s">
        <v>4</v>
      </c>
      <c r="J23" t="s">
        <v>660</v>
      </c>
      <c r="K23" t="s">
        <v>4</v>
      </c>
    </row>
    <row r="24" spans="1:11" x14ac:dyDescent="0.25">
      <c r="A24" t="s">
        <v>3992</v>
      </c>
      <c r="B24" t="s">
        <v>661</v>
      </c>
      <c r="C24" t="s">
        <v>3770</v>
      </c>
      <c r="D24" t="s">
        <v>3993</v>
      </c>
      <c r="E24" t="s">
        <v>3994</v>
      </c>
      <c r="H24" t="s">
        <v>4</v>
      </c>
      <c r="J24" t="s">
        <v>661</v>
      </c>
      <c r="K24" t="s">
        <v>4</v>
      </c>
    </row>
    <row r="25" spans="1:11" x14ac:dyDescent="0.25">
      <c r="A25" t="s">
        <v>3995</v>
      </c>
      <c r="B25" t="s">
        <v>662</v>
      </c>
      <c r="C25" t="s">
        <v>3770</v>
      </c>
      <c r="D25" t="s">
        <v>3996</v>
      </c>
      <c r="E25" t="s">
        <v>3997</v>
      </c>
      <c r="H25" t="s">
        <v>4</v>
      </c>
      <c r="J25" t="s">
        <v>662</v>
      </c>
      <c r="K25" t="s">
        <v>4</v>
      </c>
    </row>
    <row r="26" spans="1:11" x14ac:dyDescent="0.25">
      <c r="A26" t="s">
        <v>3998</v>
      </c>
      <c r="B26" t="s">
        <v>663</v>
      </c>
      <c r="C26" t="s">
        <v>3770</v>
      </c>
      <c r="D26" t="s">
        <v>3999</v>
      </c>
      <c r="E26" t="s">
        <v>4000</v>
      </c>
      <c r="H26" t="s">
        <v>4</v>
      </c>
      <c r="J26" t="s">
        <v>663</v>
      </c>
      <c r="K26" t="s">
        <v>4</v>
      </c>
    </row>
    <row r="27" spans="1:11" x14ac:dyDescent="0.25">
      <c r="A27" t="s">
        <v>4001</v>
      </c>
      <c r="B27" t="s">
        <v>664</v>
      </c>
      <c r="C27" t="s">
        <v>3770</v>
      </c>
      <c r="D27" t="s">
        <v>4002</v>
      </c>
      <c r="E27" t="s">
        <v>4003</v>
      </c>
      <c r="F27" t="s">
        <v>3924</v>
      </c>
      <c r="G27" t="s">
        <v>384</v>
      </c>
      <c r="H27" t="s">
        <v>3</v>
      </c>
      <c r="J27" t="s">
        <v>664</v>
      </c>
      <c r="K27" t="s">
        <v>3</v>
      </c>
    </row>
    <row r="28" spans="1:11" x14ac:dyDescent="0.25">
      <c r="A28" t="s">
        <v>4004</v>
      </c>
      <c r="B28" t="s">
        <v>665</v>
      </c>
      <c r="C28" t="s">
        <v>3770</v>
      </c>
      <c r="D28" t="s">
        <v>4005</v>
      </c>
      <c r="E28" t="s">
        <v>4006</v>
      </c>
      <c r="H28" t="s">
        <v>4</v>
      </c>
      <c r="J28" t="s">
        <v>665</v>
      </c>
      <c r="K28" t="s">
        <v>4</v>
      </c>
    </row>
    <row r="29" spans="1:11" x14ac:dyDescent="0.25">
      <c r="A29" t="s">
        <v>4007</v>
      </c>
      <c r="B29" t="s">
        <v>666</v>
      </c>
      <c r="C29" t="s">
        <v>3770</v>
      </c>
      <c r="D29" t="s">
        <v>4008</v>
      </c>
      <c r="E29" t="s">
        <v>4009</v>
      </c>
      <c r="F29" t="s">
        <v>4010</v>
      </c>
      <c r="G29" t="s">
        <v>273</v>
      </c>
      <c r="H29" t="s">
        <v>3</v>
      </c>
      <c r="J29" t="s">
        <v>666</v>
      </c>
      <c r="K29" t="s">
        <v>3</v>
      </c>
    </row>
    <row r="30" spans="1:11" x14ac:dyDescent="0.25">
      <c r="A30" t="s">
        <v>4011</v>
      </c>
      <c r="B30" t="s">
        <v>667</v>
      </c>
      <c r="C30" t="s">
        <v>3770</v>
      </c>
      <c r="D30" t="s">
        <v>4012</v>
      </c>
      <c r="E30" t="s">
        <v>4013</v>
      </c>
      <c r="H30" t="s">
        <v>4</v>
      </c>
      <c r="J30" t="s">
        <v>667</v>
      </c>
      <c r="K30" t="s">
        <v>4</v>
      </c>
    </row>
    <row r="31" spans="1:11" x14ac:dyDescent="0.25">
      <c r="A31" t="s">
        <v>4014</v>
      </c>
      <c r="B31" t="s">
        <v>668</v>
      </c>
      <c r="C31" t="s">
        <v>3770</v>
      </c>
      <c r="D31" t="s">
        <v>4015</v>
      </c>
      <c r="E31" t="s">
        <v>4016</v>
      </c>
      <c r="H31" t="s">
        <v>4</v>
      </c>
      <c r="J31" t="s">
        <v>668</v>
      </c>
      <c r="K31" t="s">
        <v>4</v>
      </c>
    </row>
    <row r="32" spans="1:11" x14ac:dyDescent="0.25">
      <c r="A32" t="s">
        <v>4017</v>
      </c>
      <c r="B32" t="s">
        <v>669</v>
      </c>
      <c r="C32" t="s">
        <v>3770</v>
      </c>
      <c r="D32" t="s">
        <v>4018</v>
      </c>
      <c r="E32" t="s">
        <v>4019</v>
      </c>
      <c r="F32" t="s">
        <v>4020</v>
      </c>
      <c r="G32" t="s">
        <v>240</v>
      </c>
      <c r="H32" t="s">
        <v>3</v>
      </c>
      <c r="J32" t="s">
        <v>669</v>
      </c>
      <c r="K32" t="s">
        <v>3</v>
      </c>
    </row>
    <row r="33" spans="1:11" x14ac:dyDescent="0.25">
      <c r="A33" t="s">
        <v>4021</v>
      </c>
      <c r="B33" t="s">
        <v>670</v>
      </c>
      <c r="C33" t="s">
        <v>3770</v>
      </c>
      <c r="D33" t="s">
        <v>4022</v>
      </c>
      <c r="E33" t="s">
        <v>4023</v>
      </c>
      <c r="H33" t="s">
        <v>4</v>
      </c>
      <c r="J33" t="s">
        <v>670</v>
      </c>
      <c r="K33" t="s">
        <v>4</v>
      </c>
    </row>
    <row r="34" spans="1:11" x14ac:dyDescent="0.25">
      <c r="A34" t="s">
        <v>4024</v>
      </c>
      <c r="B34" t="s">
        <v>671</v>
      </c>
      <c r="C34" t="s">
        <v>3770</v>
      </c>
      <c r="D34" t="s">
        <v>4025</v>
      </c>
      <c r="E34" t="s">
        <v>4026</v>
      </c>
      <c r="F34" t="s">
        <v>4027</v>
      </c>
      <c r="G34" t="s">
        <v>509</v>
      </c>
      <c r="H34" t="s">
        <v>3</v>
      </c>
      <c r="J34" t="s">
        <v>671</v>
      </c>
      <c r="K34" t="s">
        <v>3</v>
      </c>
    </row>
    <row r="35" spans="1:11" x14ac:dyDescent="0.25">
      <c r="A35" t="s">
        <v>4028</v>
      </c>
      <c r="B35" t="s">
        <v>672</v>
      </c>
      <c r="C35" t="s">
        <v>3770</v>
      </c>
      <c r="D35" t="s">
        <v>4029</v>
      </c>
      <c r="E35" t="s">
        <v>4030</v>
      </c>
      <c r="F35" t="s">
        <v>4020</v>
      </c>
      <c r="G35" t="s">
        <v>240</v>
      </c>
      <c r="H35" t="s">
        <v>3</v>
      </c>
      <c r="J35" t="s">
        <v>672</v>
      </c>
      <c r="K35" t="s">
        <v>3</v>
      </c>
    </row>
    <row r="36" spans="1:11" x14ac:dyDescent="0.25">
      <c r="A36" t="s">
        <v>4031</v>
      </c>
      <c r="B36" t="s">
        <v>673</v>
      </c>
      <c r="C36" t="s">
        <v>3770</v>
      </c>
      <c r="D36" t="s">
        <v>4032</v>
      </c>
      <c r="E36" t="s">
        <v>4033</v>
      </c>
      <c r="F36" t="s">
        <v>4020</v>
      </c>
      <c r="G36" t="s">
        <v>240</v>
      </c>
      <c r="H36" t="s">
        <v>3</v>
      </c>
      <c r="J36" t="s">
        <v>673</v>
      </c>
      <c r="K36" t="s">
        <v>3</v>
      </c>
    </row>
    <row r="37" spans="1:11" x14ac:dyDescent="0.25">
      <c r="A37" t="s">
        <v>4034</v>
      </c>
      <c r="B37" t="s">
        <v>674</v>
      </c>
      <c r="C37" t="s">
        <v>3770</v>
      </c>
      <c r="D37" t="s">
        <v>4035</v>
      </c>
      <c r="E37" t="s">
        <v>4036</v>
      </c>
      <c r="H37" t="s">
        <v>4</v>
      </c>
      <c r="J37" t="s">
        <v>674</v>
      </c>
      <c r="K37" t="s">
        <v>4</v>
      </c>
    </row>
    <row r="38" spans="1:11" x14ac:dyDescent="0.25">
      <c r="A38" t="s">
        <v>4037</v>
      </c>
      <c r="B38" t="s">
        <v>675</v>
      </c>
      <c r="C38" t="s">
        <v>3770</v>
      </c>
      <c r="D38" t="s">
        <v>4038</v>
      </c>
      <c r="E38" t="s">
        <v>4039</v>
      </c>
      <c r="F38" t="s">
        <v>3935</v>
      </c>
      <c r="G38" t="s">
        <v>175</v>
      </c>
      <c r="H38" t="s">
        <v>3</v>
      </c>
      <c r="J38" t="s">
        <v>675</v>
      </c>
      <c r="K38" t="s">
        <v>3</v>
      </c>
    </row>
    <row r="39" spans="1:11" x14ac:dyDescent="0.25">
      <c r="A39" t="s">
        <v>4040</v>
      </c>
      <c r="B39" t="s">
        <v>676</v>
      </c>
      <c r="C39" t="s">
        <v>3770</v>
      </c>
      <c r="D39" t="s">
        <v>4041</v>
      </c>
      <c r="E39" t="s">
        <v>4042</v>
      </c>
      <c r="H39" t="s">
        <v>4</v>
      </c>
      <c r="J39" t="s">
        <v>676</v>
      </c>
      <c r="K39" t="s">
        <v>4</v>
      </c>
    </row>
    <row r="40" spans="1:11" x14ac:dyDescent="0.25">
      <c r="A40" t="s">
        <v>4043</v>
      </c>
      <c r="B40" t="s">
        <v>677</v>
      </c>
      <c r="C40" t="s">
        <v>3770</v>
      </c>
      <c r="D40" t="s">
        <v>4044</v>
      </c>
      <c r="E40" t="s">
        <v>4045</v>
      </c>
      <c r="F40" t="s">
        <v>3976</v>
      </c>
      <c r="G40" t="s">
        <v>265</v>
      </c>
      <c r="H40" t="s">
        <v>3</v>
      </c>
      <c r="J40" t="s">
        <v>677</v>
      </c>
      <c r="K40" t="s">
        <v>3</v>
      </c>
    </row>
    <row r="41" spans="1:11" x14ac:dyDescent="0.25">
      <c r="A41" t="s">
        <v>4046</v>
      </c>
      <c r="B41" t="s">
        <v>678</v>
      </c>
      <c r="C41" t="s">
        <v>3770</v>
      </c>
      <c r="D41" t="s">
        <v>4047</v>
      </c>
      <c r="E41" t="s">
        <v>4048</v>
      </c>
      <c r="F41" t="s">
        <v>4049</v>
      </c>
      <c r="G41" t="s">
        <v>234</v>
      </c>
      <c r="H41" t="s">
        <v>3</v>
      </c>
      <c r="J41" t="s">
        <v>678</v>
      </c>
      <c r="K41" t="s">
        <v>3</v>
      </c>
    </row>
    <row r="42" spans="1:11" x14ac:dyDescent="0.25">
      <c r="A42" t="s">
        <v>4050</v>
      </c>
      <c r="B42" t="s">
        <v>679</v>
      </c>
      <c r="C42" t="s">
        <v>3770</v>
      </c>
      <c r="D42" t="s">
        <v>4051</v>
      </c>
      <c r="E42" t="s">
        <v>4052</v>
      </c>
      <c r="F42" t="s">
        <v>4053</v>
      </c>
      <c r="G42" t="s">
        <v>159</v>
      </c>
      <c r="H42" t="s">
        <v>3</v>
      </c>
      <c r="J42" t="s">
        <v>679</v>
      </c>
      <c r="K42" t="s">
        <v>3</v>
      </c>
    </row>
    <row r="43" spans="1:11" x14ac:dyDescent="0.25">
      <c r="A43" t="s">
        <v>4054</v>
      </c>
      <c r="B43" t="s">
        <v>680</v>
      </c>
      <c r="C43" t="s">
        <v>3770</v>
      </c>
      <c r="D43" t="s">
        <v>4055</v>
      </c>
      <c r="E43" t="s">
        <v>4056</v>
      </c>
      <c r="F43" t="s">
        <v>4057</v>
      </c>
      <c r="G43" t="s">
        <v>308</v>
      </c>
      <c r="H43" t="s">
        <v>3</v>
      </c>
      <c r="J43" t="s">
        <v>680</v>
      </c>
      <c r="K43" t="s">
        <v>3</v>
      </c>
    </row>
    <row r="44" spans="1:11" x14ac:dyDescent="0.25">
      <c r="A44" t="s">
        <v>4058</v>
      </c>
      <c r="B44" t="s">
        <v>681</v>
      </c>
      <c r="C44" t="s">
        <v>3770</v>
      </c>
      <c r="D44" t="s">
        <v>4059</v>
      </c>
      <c r="E44" t="s">
        <v>4060</v>
      </c>
      <c r="F44" t="s">
        <v>3924</v>
      </c>
      <c r="G44" t="s">
        <v>384</v>
      </c>
      <c r="H44" t="s">
        <v>3</v>
      </c>
      <c r="J44" t="s">
        <v>681</v>
      </c>
      <c r="K44" t="s">
        <v>3</v>
      </c>
    </row>
    <row r="45" spans="1:11" x14ac:dyDescent="0.25">
      <c r="A45" t="s">
        <v>4061</v>
      </c>
      <c r="B45" t="s">
        <v>682</v>
      </c>
      <c r="C45" t="s">
        <v>3770</v>
      </c>
      <c r="D45" t="s">
        <v>4062</v>
      </c>
      <c r="E45" t="s">
        <v>4063</v>
      </c>
      <c r="H45" t="s">
        <v>4</v>
      </c>
      <c r="J45" t="s">
        <v>682</v>
      </c>
      <c r="K45" t="s">
        <v>4</v>
      </c>
    </row>
    <row r="46" spans="1:11" x14ac:dyDescent="0.25">
      <c r="A46" t="s">
        <v>4064</v>
      </c>
      <c r="B46" t="s">
        <v>683</v>
      </c>
      <c r="C46" t="s">
        <v>3770</v>
      </c>
      <c r="D46" t="s">
        <v>4065</v>
      </c>
      <c r="E46" t="s">
        <v>4066</v>
      </c>
      <c r="F46" t="s">
        <v>4057</v>
      </c>
      <c r="G46" t="s">
        <v>308</v>
      </c>
      <c r="H46" t="s">
        <v>3</v>
      </c>
      <c r="J46" t="s">
        <v>683</v>
      </c>
      <c r="K46" t="s">
        <v>3</v>
      </c>
    </row>
    <row r="47" spans="1:11" x14ac:dyDescent="0.25">
      <c r="A47" t="s">
        <v>4067</v>
      </c>
      <c r="B47" t="s">
        <v>684</v>
      </c>
      <c r="C47" t="s">
        <v>3770</v>
      </c>
      <c r="D47" t="s">
        <v>4068</v>
      </c>
      <c r="E47" t="s">
        <v>4069</v>
      </c>
      <c r="H47" t="s">
        <v>4</v>
      </c>
      <c r="J47" t="s">
        <v>684</v>
      </c>
      <c r="K47" t="s">
        <v>4</v>
      </c>
    </row>
    <row r="48" spans="1:11" x14ac:dyDescent="0.25">
      <c r="A48" t="s">
        <v>4070</v>
      </c>
      <c r="B48" t="s">
        <v>685</v>
      </c>
      <c r="C48" t="s">
        <v>3770</v>
      </c>
      <c r="D48" t="s">
        <v>4071</v>
      </c>
      <c r="E48" t="s">
        <v>4072</v>
      </c>
      <c r="H48" t="s">
        <v>4</v>
      </c>
      <c r="J48" t="s">
        <v>685</v>
      </c>
      <c r="K48" t="s">
        <v>4</v>
      </c>
    </row>
    <row r="49" spans="1:11" x14ac:dyDescent="0.25">
      <c r="A49" t="s">
        <v>4073</v>
      </c>
      <c r="B49" t="s">
        <v>686</v>
      </c>
      <c r="C49" t="s">
        <v>3770</v>
      </c>
      <c r="D49" t="s">
        <v>4074</v>
      </c>
      <c r="E49" t="s">
        <v>4075</v>
      </c>
      <c r="H49" t="s">
        <v>4</v>
      </c>
      <c r="J49" t="s">
        <v>686</v>
      </c>
      <c r="K49" t="s">
        <v>4</v>
      </c>
    </row>
    <row r="50" spans="1:11" x14ac:dyDescent="0.25">
      <c r="A50" t="s">
        <v>4076</v>
      </c>
      <c r="B50" t="s">
        <v>380</v>
      </c>
      <c r="C50" t="s">
        <v>3770</v>
      </c>
      <c r="D50" t="s">
        <v>4077</v>
      </c>
      <c r="E50" t="s">
        <v>4078</v>
      </c>
      <c r="F50" t="s">
        <v>4079</v>
      </c>
      <c r="G50" t="s">
        <v>380</v>
      </c>
      <c r="H50" t="s">
        <v>3</v>
      </c>
      <c r="J50" t="s">
        <v>380</v>
      </c>
      <c r="K50" t="s">
        <v>3</v>
      </c>
    </row>
    <row r="51" spans="1:11" x14ac:dyDescent="0.25">
      <c r="A51" t="s">
        <v>4080</v>
      </c>
      <c r="B51" t="s">
        <v>687</v>
      </c>
      <c r="C51" t="s">
        <v>3770</v>
      </c>
      <c r="D51" t="s">
        <v>4081</v>
      </c>
      <c r="E51" t="s">
        <v>4082</v>
      </c>
      <c r="H51" t="s">
        <v>4</v>
      </c>
      <c r="J51" t="s">
        <v>687</v>
      </c>
      <c r="K51" t="s">
        <v>4</v>
      </c>
    </row>
    <row r="52" spans="1:11" x14ac:dyDescent="0.25">
      <c r="A52" t="s">
        <v>4083</v>
      </c>
      <c r="B52" t="s">
        <v>384</v>
      </c>
      <c r="C52" t="s">
        <v>3770</v>
      </c>
      <c r="D52" t="s">
        <v>4084</v>
      </c>
      <c r="E52" t="s">
        <v>4085</v>
      </c>
      <c r="F52" t="s">
        <v>3924</v>
      </c>
      <c r="G52" t="s">
        <v>384</v>
      </c>
      <c r="H52" t="s">
        <v>3</v>
      </c>
      <c r="J52" t="s">
        <v>384</v>
      </c>
      <c r="K52" t="s">
        <v>3</v>
      </c>
    </row>
    <row r="53" spans="1:11" x14ac:dyDescent="0.25">
      <c r="A53" t="s">
        <v>4086</v>
      </c>
      <c r="B53" t="s">
        <v>688</v>
      </c>
      <c r="C53" t="s">
        <v>3770</v>
      </c>
      <c r="D53" t="s">
        <v>4087</v>
      </c>
      <c r="E53" t="s">
        <v>4088</v>
      </c>
      <c r="F53" t="s">
        <v>4049</v>
      </c>
      <c r="G53" t="s">
        <v>234</v>
      </c>
      <c r="H53" t="s">
        <v>3</v>
      </c>
      <c r="J53" t="s">
        <v>688</v>
      </c>
      <c r="K53" t="s">
        <v>3</v>
      </c>
    </row>
    <row r="54" spans="1:11" x14ac:dyDescent="0.25">
      <c r="A54" t="s">
        <v>4089</v>
      </c>
      <c r="B54" t="s">
        <v>689</v>
      </c>
      <c r="C54" t="s">
        <v>3770</v>
      </c>
      <c r="D54" t="s">
        <v>4090</v>
      </c>
      <c r="E54" t="s">
        <v>4091</v>
      </c>
      <c r="H54" t="s">
        <v>4</v>
      </c>
      <c r="J54" t="s">
        <v>689</v>
      </c>
      <c r="K54" t="s">
        <v>4</v>
      </c>
    </row>
    <row r="55" spans="1:11" x14ac:dyDescent="0.25">
      <c r="A55" t="s">
        <v>4092</v>
      </c>
      <c r="B55" t="s">
        <v>690</v>
      </c>
      <c r="C55" t="s">
        <v>3770</v>
      </c>
      <c r="D55" t="s">
        <v>4093</v>
      </c>
      <c r="E55" t="s">
        <v>4094</v>
      </c>
      <c r="F55" t="s">
        <v>4027</v>
      </c>
      <c r="G55" t="s">
        <v>509</v>
      </c>
      <c r="H55" t="s">
        <v>3</v>
      </c>
      <c r="J55" t="s">
        <v>690</v>
      </c>
      <c r="K55" t="s">
        <v>3</v>
      </c>
    </row>
    <row r="56" spans="1:11" x14ac:dyDescent="0.25">
      <c r="A56" t="s">
        <v>4095</v>
      </c>
      <c r="B56" t="s">
        <v>691</v>
      </c>
      <c r="C56" t="s">
        <v>3770</v>
      </c>
      <c r="D56" t="s">
        <v>4096</v>
      </c>
      <c r="E56" t="s">
        <v>4097</v>
      </c>
      <c r="H56" t="s">
        <v>4</v>
      </c>
      <c r="J56" t="s">
        <v>691</v>
      </c>
      <c r="K56" t="s">
        <v>4</v>
      </c>
    </row>
    <row r="57" spans="1:11" x14ac:dyDescent="0.25">
      <c r="A57" t="s">
        <v>4098</v>
      </c>
      <c r="B57" t="s">
        <v>692</v>
      </c>
      <c r="C57" t="s">
        <v>3770</v>
      </c>
      <c r="D57" t="s">
        <v>4099</v>
      </c>
      <c r="E57" t="s">
        <v>4100</v>
      </c>
      <c r="H57" t="s">
        <v>4</v>
      </c>
      <c r="J57" t="s">
        <v>692</v>
      </c>
      <c r="K57" t="s">
        <v>4</v>
      </c>
    </row>
    <row r="58" spans="1:11" x14ac:dyDescent="0.25">
      <c r="A58" t="s">
        <v>4101</v>
      </c>
      <c r="B58" t="s">
        <v>693</v>
      </c>
      <c r="C58" t="s">
        <v>3770</v>
      </c>
      <c r="D58" t="s">
        <v>4102</v>
      </c>
      <c r="E58" t="s">
        <v>4103</v>
      </c>
      <c r="F58" t="s">
        <v>4104</v>
      </c>
      <c r="G58" t="s">
        <v>221</v>
      </c>
      <c r="H58" t="s">
        <v>3</v>
      </c>
      <c r="J58" t="s">
        <v>693</v>
      </c>
      <c r="K58" t="s">
        <v>3</v>
      </c>
    </row>
    <row r="59" spans="1:11" x14ac:dyDescent="0.25">
      <c r="A59" t="s">
        <v>4105</v>
      </c>
      <c r="B59" t="s">
        <v>694</v>
      </c>
      <c r="C59" t="s">
        <v>3770</v>
      </c>
      <c r="D59" t="s">
        <v>4106</v>
      </c>
      <c r="E59" t="s">
        <v>4107</v>
      </c>
      <c r="F59" t="s">
        <v>3935</v>
      </c>
      <c r="G59" t="s">
        <v>175</v>
      </c>
      <c r="H59" t="s">
        <v>3</v>
      </c>
      <c r="J59" t="s">
        <v>694</v>
      </c>
      <c r="K59" t="s">
        <v>3</v>
      </c>
    </row>
    <row r="60" spans="1:11" x14ac:dyDescent="0.25">
      <c r="A60" t="s">
        <v>4108</v>
      </c>
      <c r="B60" t="s">
        <v>695</v>
      </c>
      <c r="C60" t="s">
        <v>3770</v>
      </c>
      <c r="D60" t="s">
        <v>4109</v>
      </c>
      <c r="E60" t="s">
        <v>4110</v>
      </c>
      <c r="F60" t="s">
        <v>3935</v>
      </c>
      <c r="G60" t="s">
        <v>175</v>
      </c>
      <c r="H60" t="s">
        <v>3</v>
      </c>
      <c r="J60" t="s">
        <v>695</v>
      </c>
      <c r="K60" t="s">
        <v>3</v>
      </c>
    </row>
    <row r="61" spans="1:11" x14ac:dyDescent="0.25">
      <c r="A61" t="s">
        <v>4111</v>
      </c>
      <c r="B61" t="s">
        <v>696</v>
      </c>
      <c r="C61" t="s">
        <v>3770</v>
      </c>
      <c r="D61" t="s">
        <v>4112</v>
      </c>
      <c r="E61" t="s">
        <v>4113</v>
      </c>
      <c r="H61" t="s">
        <v>4</v>
      </c>
      <c r="J61" t="s">
        <v>696</v>
      </c>
      <c r="K61" t="s">
        <v>4</v>
      </c>
    </row>
    <row r="62" spans="1:11" x14ac:dyDescent="0.25">
      <c r="A62" t="s">
        <v>4114</v>
      </c>
      <c r="B62" t="s">
        <v>697</v>
      </c>
      <c r="C62" t="s">
        <v>3770</v>
      </c>
      <c r="D62" t="s">
        <v>4115</v>
      </c>
      <c r="E62" t="s">
        <v>4116</v>
      </c>
      <c r="H62" t="s">
        <v>4</v>
      </c>
      <c r="J62" t="s">
        <v>697</v>
      </c>
      <c r="K62" t="s">
        <v>4</v>
      </c>
    </row>
    <row r="63" spans="1:11" x14ac:dyDescent="0.25">
      <c r="A63" t="s">
        <v>4117</v>
      </c>
      <c r="B63" t="s">
        <v>698</v>
      </c>
      <c r="C63" t="s">
        <v>3770</v>
      </c>
      <c r="D63" t="s">
        <v>4118</v>
      </c>
      <c r="E63" t="s">
        <v>4119</v>
      </c>
      <c r="H63" t="s">
        <v>4</v>
      </c>
      <c r="J63" t="s">
        <v>698</v>
      </c>
      <c r="K63" t="s">
        <v>4</v>
      </c>
    </row>
    <row r="64" spans="1:11" x14ac:dyDescent="0.25">
      <c r="A64" t="s">
        <v>4120</v>
      </c>
      <c r="B64" t="s">
        <v>509</v>
      </c>
      <c r="C64" t="s">
        <v>3770</v>
      </c>
      <c r="D64" t="s">
        <v>4121</v>
      </c>
      <c r="E64" t="s">
        <v>4122</v>
      </c>
      <c r="F64" t="s">
        <v>4027</v>
      </c>
      <c r="G64" t="s">
        <v>509</v>
      </c>
      <c r="H64" t="s">
        <v>3</v>
      </c>
      <c r="J64" t="s">
        <v>509</v>
      </c>
      <c r="K64" t="s">
        <v>3</v>
      </c>
    </row>
    <row r="65" spans="1:11" x14ac:dyDescent="0.25">
      <c r="A65" t="s">
        <v>4123</v>
      </c>
      <c r="B65" t="s">
        <v>699</v>
      </c>
      <c r="C65" t="s">
        <v>3770</v>
      </c>
      <c r="D65" t="s">
        <v>4124</v>
      </c>
      <c r="E65" t="s">
        <v>4125</v>
      </c>
      <c r="F65" t="s">
        <v>3935</v>
      </c>
      <c r="G65" t="s">
        <v>175</v>
      </c>
      <c r="H65" t="s">
        <v>3</v>
      </c>
      <c r="J65" t="s">
        <v>699</v>
      </c>
      <c r="K65" t="s">
        <v>3</v>
      </c>
    </row>
    <row r="66" spans="1:11" x14ac:dyDescent="0.25">
      <c r="A66" t="s">
        <v>4126</v>
      </c>
      <c r="B66" t="s">
        <v>700</v>
      </c>
      <c r="C66" t="s">
        <v>3770</v>
      </c>
      <c r="D66" t="s">
        <v>4127</v>
      </c>
      <c r="E66" t="s">
        <v>4128</v>
      </c>
      <c r="H66" t="s">
        <v>4</v>
      </c>
      <c r="J66" t="s">
        <v>700</v>
      </c>
      <c r="K66" t="s">
        <v>4</v>
      </c>
    </row>
    <row r="67" spans="1:11" x14ac:dyDescent="0.25">
      <c r="A67" t="s">
        <v>4129</v>
      </c>
      <c r="B67" t="s">
        <v>701</v>
      </c>
      <c r="C67" t="s">
        <v>3770</v>
      </c>
      <c r="D67" t="s">
        <v>4130</v>
      </c>
      <c r="E67" t="s">
        <v>4131</v>
      </c>
      <c r="H67" t="s">
        <v>4</v>
      </c>
      <c r="J67" t="s">
        <v>701</v>
      </c>
      <c r="K67" t="s">
        <v>4</v>
      </c>
    </row>
    <row r="68" spans="1:11" x14ac:dyDescent="0.25">
      <c r="A68" t="s">
        <v>4132</v>
      </c>
      <c r="B68" t="s">
        <v>702</v>
      </c>
      <c r="C68" t="s">
        <v>3770</v>
      </c>
      <c r="D68" t="s">
        <v>4133</v>
      </c>
      <c r="E68" t="s">
        <v>4134</v>
      </c>
      <c r="H68" t="s">
        <v>4</v>
      </c>
      <c r="J68" t="s">
        <v>702</v>
      </c>
      <c r="K68" t="s">
        <v>4</v>
      </c>
    </row>
    <row r="69" spans="1:11" x14ac:dyDescent="0.25">
      <c r="A69" t="s">
        <v>4135</v>
      </c>
      <c r="B69" t="s">
        <v>12544</v>
      </c>
      <c r="C69" t="s">
        <v>3770</v>
      </c>
      <c r="D69" t="s">
        <v>4136</v>
      </c>
      <c r="E69" t="s">
        <v>4137</v>
      </c>
      <c r="H69" t="s">
        <v>4</v>
      </c>
      <c r="J69" t="s">
        <v>12544</v>
      </c>
      <c r="K69" t="s">
        <v>4</v>
      </c>
    </row>
    <row r="70" spans="1:11" x14ac:dyDescent="0.25">
      <c r="A70" t="s">
        <v>4138</v>
      </c>
      <c r="B70" t="s">
        <v>703</v>
      </c>
      <c r="C70" t="s">
        <v>3771</v>
      </c>
      <c r="D70" t="s">
        <v>4139</v>
      </c>
      <c r="E70" t="s">
        <v>4139</v>
      </c>
      <c r="H70" t="s">
        <v>4</v>
      </c>
      <c r="J70" t="s">
        <v>703</v>
      </c>
      <c r="K70" t="s">
        <v>4</v>
      </c>
    </row>
    <row r="71" spans="1:11" x14ac:dyDescent="0.25">
      <c r="A71" t="s">
        <v>4140</v>
      </c>
      <c r="B71" t="s">
        <v>704</v>
      </c>
      <c r="C71" t="s">
        <v>3771</v>
      </c>
      <c r="D71" t="s">
        <v>4141</v>
      </c>
      <c r="E71" t="s">
        <v>4141</v>
      </c>
      <c r="H71" t="s">
        <v>4</v>
      </c>
      <c r="J71" t="s">
        <v>704</v>
      </c>
      <c r="K71" t="s">
        <v>4</v>
      </c>
    </row>
    <row r="72" spans="1:11" x14ac:dyDescent="0.25">
      <c r="A72" t="s">
        <v>4142</v>
      </c>
      <c r="B72" t="s">
        <v>150</v>
      </c>
      <c r="C72" t="s">
        <v>3771</v>
      </c>
      <c r="D72" t="s">
        <v>4143</v>
      </c>
      <c r="E72" t="s">
        <v>4143</v>
      </c>
      <c r="F72" t="s">
        <v>4144</v>
      </c>
      <c r="G72" t="s">
        <v>150</v>
      </c>
      <c r="H72" t="s">
        <v>3</v>
      </c>
      <c r="J72" t="s">
        <v>150</v>
      </c>
      <c r="K72" t="s">
        <v>3</v>
      </c>
    </row>
    <row r="73" spans="1:11" x14ac:dyDescent="0.25">
      <c r="A73" t="s">
        <v>4145</v>
      </c>
      <c r="B73" t="s">
        <v>705</v>
      </c>
      <c r="C73" t="s">
        <v>3771</v>
      </c>
      <c r="D73" t="s">
        <v>4146</v>
      </c>
      <c r="E73" t="s">
        <v>4146</v>
      </c>
      <c r="H73" t="s">
        <v>4</v>
      </c>
      <c r="J73" t="s">
        <v>705</v>
      </c>
      <c r="K73" t="s">
        <v>4</v>
      </c>
    </row>
    <row r="74" spans="1:11" x14ac:dyDescent="0.25">
      <c r="A74" t="s">
        <v>4147</v>
      </c>
      <c r="B74" t="s">
        <v>551</v>
      </c>
      <c r="C74" t="s">
        <v>3771</v>
      </c>
      <c r="D74" t="s">
        <v>4148</v>
      </c>
      <c r="E74" t="s">
        <v>4148</v>
      </c>
      <c r="H74" t="s">
        <v>4</v>
      </c>
      <c r="J74" t="s">
        <v>551</v>
      </c>
      <c r="K74" t="s">
        <v>4</v>
      </c>
    </row>
    <row r="75" spans="1:11" x14ac:dyDescent="0.25">
      <c r="A75" t="s">
        <v>4149</v>
      </c>
      <c r="B75" t="s">
        <v>706</v>
      </c>
      <c r="C75" t="s">
        <v>3771</v>
      </c>
      <c r="D75" t="s">
        <v>4150</v>
      </c>
      <c r="E75" t="s">
        <v>4150</v>
      </c>
      <c r="H75" t="s">
        <v>4</v>
      </c>
      <c r="J75" t="s">
        <v>706</v>
      </c>
      <c r="K75" t="s">
        <v>4</v>
      </c>
    </row>
    <row r="76" spans="1:11" x14ac:dyDescent="0.25">
      <c r="A76" t="s">
        <v>4151</v>
      </c>
      <c r="B76" t="s">
        <v>707</v>
      </c>
      <c r="C76" t="s">
        <v>3771</v>
      </c>
      <c r="D76" t="s">
        <v>4152</v>
      </c>
      <c r="E76" t="s">
        <v>4152</v>
      </c>
      <c r="H76" t="s">
        <v>4</v>
      </c>
      <c r="J76" t="s">
        <v>707</v>
      </c>
      <c r="K76" t="s">
        <v>4</v>
      </c>
    </row>
    <row r="77" spans="1:11" x14ac:dyDescent="0.25">
      <c r="A77" t="s">
        <v>4153</v>
      </c>
      <c r="B77" t="s">
        <v>708</v>
      </c>
      <c r="C77" t="s">
        <v>3771</v>
      </c>
      <c r="D77" t="s">
        <v>4154</v>
      </c>
      <c r="E77" t="s">
        <v>4154</v>
      </c>
      <c r="F77" t="s">
        <v>4155</v>
      </c>
      <c r="G77" t="s">
        <v>257</v>
      </c>
      <c r="H77" t="s">
        <v>3</v>
      </c>
      <c r="J77" t="s">
        <v>708</v>
      </c>
      <c r="K77" t="s">
        <v>3</v>
      </c>
    </row>
    <row r="78" spans="1:11" x14ac:dyDescent="0.25">
      <c r="A78" t="s">
        <v>4156</v>
      </c>
      <c r="B78" t="s">
        <v>709</v>
      </c>
      <c r="C78" t="s">
        <v>3771</v>
      </c>
      <c r="D78" t="s">
        <v>4157</v>
      </c>
      <c r="E78" t="s">
        <v>4157</v>
      </c>
      <c r="H78" t="s">
        <v>4</v>
      </c>
      <c r="J78" t="s">
        <v>709</v>
      </c>
      <c r="K78" t="s">
        <v>4</v>
      </c>
    </row>
    <row r="79" spans="1:11" x14ac:dyDescent="0.25">
      <c r="A79" t="s">
        <v>4158</v>
      </c>
      <c r="B79" t="s">
        <v>552</v>
      </c>
      <c r="C79" t="s">
        <v>3771</v>
      </c>
      <c r="D79" t="s">
        <v>4159</v>
      </c>
      <c r="E79" t="s">
        <v>4159</v>
      </c>
      <c r="H79" t="s">
        <v>4</v>
      </c>
      <c r="J79" t="s">
        <v>552</v>
      </c>
      <c r="K79" t="s">
        <v>4</v>
      </c>
    </row>
    <row r="80" spans="1:11" x14ac:dyDescent="0.25">
      <c r="A80" t="s">
        <v>4160</v>
      </c>
      <c r="B80" t="s">
        <v>710</v>
      </c>
      <c r="C80" t="s">
        <v>3771</v>
      </c>
      <c r="D80" t="s">
        <v>4161</v>
      </c>
      <c r="E80" t="s">
        <v>4161</v>
      </c>
      <c r="H80" t="s">
        <v>4</v>
      </c>
      <c r="J80" t="s">
        <v>710</v>
      </c>
      <c r="K80" t="s">
        <v>4</v>
      </c>
    </row>
    <row r="81" spans="1:11" x14ac:dyDescent="0.25">
      <c r="A81" t="s">
        <v>4162</v>
      </c>
      <c r="B81" t="s">
        <v>711</v>
      </c>
      <c r="C81" t="s">
        <v>3771</v>
      </c>
      <c r="D81" t="s">
        <v>4163</v>
      </c>
      <c r="E81" t="s">
        <v>4163</v>
      </c>
      <c r="H81" t="s">
        <v>4</v>
      </c>
      <c r="J81" t="s">
        <v>711</v>
      </c>
      <c r="K81" t="s">
        <v>4</v>
      </c>
    </row>
    <row r="82" spans="1:11" x14ac:dyDescent="0.25">
      <c r="A82" t="s">
        <v>4164</v>
      </c>
      <c r="B82" t="s">
        <v>712</v>
      </c>
      <c r="C82" t="s">
        <v>3771</v>
      </c>
      <c r="D82" t="s">
        <v>4165</v>
      </c>
      <c r="E82" t="s">
        <v>4165</v>
      </c>
      <c r="H82" t="s">
        <v>4</v>
      </c>
      <c r="J82" t="s">
        <v>712</v>
      </c>
      <c r="K82" t="s">
        <v>4</v>
      </c>
    </row>
    <row r="83" spans="1:11" x14ac:dyDescent="0.25">
      <c r="A83" t="s">
        <v>4166</v>
      </c>
      <c r="B83" t="s">
        <v>553</v>
      </c>
      <c r="C83" t="s">
        <v>3771</v>
      </c>
      <c r="D83" t="s">
        <v>4167</v>
      </c>
      <c r="E83" t="s">
        <v>4167</v>
      </c>
      <c r="H83" t="s">
        <v>4</v>
      </c>
      <c r="J83" t="s">
        <v>553</v>
      </c>
      <c r="K83" t="s">
        <v>4</v>
      </c>
    </row>
    <row r="84" spans="1:11" x14ac:dyDescent="0.25">
      <c r="A84" t="s">
        <v>4168</v>
      </c>
      <c r="B84" t="s">
        <v>713</v>
      </c>
      <c r="C84" t="s">
        <v>3771</v>
      </c>
      <c r="D84" t="s">
        <v>4169</v>
      </c>
      <c r="E84" t="s">
        <v>4169</v>
      </c>
      <c r="H84" t="s">
        <v>4</v>
      </c>
      <c r="J84" t="s">
        <v>713</v>
      </c>
      <c r="K84" t="s">
        <v>4</v>
      </c>
    </row>
    <row r="85" spans="1:11" x14ac:dyDescent="0.25">
      <c r="A85" t="s">
        <v>4170</v>
      </c>
      <c r="B85" t="s">
        <v>714</v>
      </c>
      <c r="C85" t="s">
        <v>3771</v>
      </c>
      <c r="D85" t="s">
        <v>4171</v>
      </c>
      <c r="E85" t="s">
        <v>4171</v>
      </c>
      <c r="F85" t="s">
        <v>4144</v>
      </c>
      <c r="G85" t="s">
        <v>150</v>
      </c>
      <c r="H85" t="s">
        <v>3</v>
      </c>
      <c r="J85" t="s">
        <v>714</v>
      </c>
      <c r="K85" t="s">
        <v>3</v>
      </c>
    </row>
    <row r="86" spans="1:11" x14ac:dyDescent="0.25">
      <c r="A86" t="s">
        <v>4172</v>
      </c>
      <c r="B86" t="s">
        <v>715</v>
      </c>
      <c r="C86" t="s">
        <v>3771</v>
      </c>
      <c r="D86" t="s">
        <v>4173</v>
      </c>
      <c r="E86" t="s">
        <v>4173</v>
      </c>
      <c r="H86" t="s">
        <v>4</v>
      </c>
      <c r="J86" t="s">
        <v>715</v>
      </c>
      <c r="K86" t="s">
        <v>4</v>
      </c>
    </row>
    <row r="87" spans="1:11" x14ac:dyDescent="0.25">
      <c r="A87" t="s">
        <v>4174</v>
      </c>
      <c r="B87" t="s">
        <v>716</v>
      </c>
      <c r="C87" t="s">
        <v>3771</v>
      </c>
      <c r="D87" t="s">
        <v>4175</v>
      </c>
      <c r="E87" t="s">
        <v>4175</v>
      </c>
      <c r="H87" t="s">
        <v>4</v>
      </c>
      <c r="J87" t="s">
        <v>716</v>
      </c>
      <c r="K87" t="s">
        <v>4</v>
      </c>
    </row>
    <row r="88" spans="1:11" x14ac:dyDescent="0.25">
      <c r="A88" t="s">
        <v>4176</v>
      </c>
      <c r="B88" t="s">
        <v>554</v>
      </c>
      <c r="C88" t="s">
        <v>3771</v>
      </c>
      <c r="D88" t="s">
        <v>4177</v>
      </c>
      <c r="E88" t="s">
        <v>4177</v>
      </c>
      <c r="H88" t="s">
        <v>4</v>
      </c>
      <c r="J88" t="s">
        <v>554</v>
      </c>
      <c r="K88" t="s">
        <v>4</v>
      </c>
    </row>
    <row r="89" spans="1:11" x14ac:dyDescent="0.25">
      <c r="A89" t="s">
        <v>4178</v>
      </c>
      <c r="B89" t="s">
        <v>717</v>
      </c>
      <c r="C89" t="s">
        <v>3771</v>
      </c>
      <c r="D89" t="s">
        <v>4179</v>
      </c>
      <c r="E89" t="s">
        <v>4179</v>
      </c>
      <c r="H89" t="s">
        <v>4</v>
      </c>
      <c r="J89" t="s">
        <v>717</v>
      </c>
      <c r="K89" t="s">
        <v>4</v>
      </c>
    </row>
    <row r="90" spans="1:11" x14ac:dyDescent="0.25">
      <c r="A90" t="s">
        <v>4180</v>
      </c>
      <c r="B90" t="s">
        <v>718</v>
      </c>
      <c r="C90" t="s">
        <v>3771</v>
      </c>
      <c r="D90" t="s">
        <v>4181</v>
      </c>
      <c r="E90" t="s">
        <v>4181</v>
      </c>
      <c r="H90" t="s">
        <v>4</v>
      </c>
      <c r="J90" t="s">
        <v>718</v>
      </c>
      <c r="K90" t="s">
        <v>4</v>
      </c>
    </row>
    <row r="91" spans="1:11" x14ac:dyDescent="0.25">
      <c r="A91" t="s">
        <v>4182</v>
      </c>
      <c r="B91" t="s">
        <v>555</v>
      </c>
      <c r="C91" t="s">
        <v>3771</v>
      </c>
      <c r="D91" t="s">
        <v>4183</v>
      </c>
      <c r="E91" t="s">
        <v>4183</v>
      </c>
      <c r="H91" t="s">
        <v>4</v>
      </c>
      <c r="J91" t="s">
        <v>555</v>
      </c>
      <c r="K91" t="s">
        <v>4</v>
      </c>
    </row>
    <row r="92" spans="1:11" x14ac:dyDescent="0.25">
      <c r="A92" t="s">
        <v>4184</v>
      </c>
      <c r="B92" t="s">
        <v>719</v>
      </c>
      <c r="C92" t="s">
        <v>3771</v>
      </c>
      <c r="D92" t="s">
        <v>4185</v>
      </c>
      <c r="E92" t="s">
        <v>4185</v>
      </c>
      <c r="H92" t="s">
        <v>4</v>
      </c>
      <c r="J92" t="s">
        <v>719</v>
      </c>
      <c r="K92" t="s">
        <v>4</v>
      </c>
    </row>
    <row r="93" spans="1:11" x14ac:dyDescent="0.25">
      <c r="A93" t="s">
        <v>4186</v>
      </c>
      <c r="B93" t="s">
        <v>720</v>
      </c>
      <c r="C93" t="s">
        <v>3771</v>
      </c>
      <c r="D93" t="s">
        <v>4187</v>
      </c>
      <c r="E93" t="s">
        <v>4187</v>
      </c>
      <c r="H93" t="s">
        <v>4</v>
      </c>
      <c r="J93" t="s">
        <v>720</v>
      </c>
      <c r="K93" t="s">
        <v>4</v>
      </c>
    </row>
    <row r="94" spans="1:11" x14ac:dyDescent="0.25">
      <c r="A94" t="s">
        <v>4188</v>
      </c>
      <c r="B94" t="s">
        <v>721</v>
      </c>
      <c r="C94" t="s">
        <v>3771</v>
      </c>
      <c r="D94" t="s">
        <v>4189</v>
      </c>
      <c r="E94" t="s">
        <v>4189</v>
      </c>
      <c r="H94" t="s">
        <v>4</v>
      </c>
      <c r="J94" t="s">
        <v>721</v>
      </c>
      <c r="K94" t="s">
        <v>4</v>
      </c>
    </row>
    <row r="95" spans="1:11" x14ac:dyDescent="0.25">
      <c r="A95" t="s">
        <v>4190</v>
      </c>
      <c r="B95" t="s">
        <v>722</v>
      </c>
      <c r="C95" t="s">
        <v>3771</v>
      </c>
      <c r="D95" t="s">
        <v>4191</v>
      </c>
      <c r="E95" t="s">
        <v>4191</v>
      </c>
      <c r="H95" t="s">
        <v>4</v>
      </c>
      <c r="J95" t="s">
        <v>722</v>
      </c>
      <c r="K95" t="s">
        <v>4</v>
      </c>
    </row>
    <row r="96" spans="1:11" x14ac:dyDescent="0.25">
      <c r="A96" t="s">
        <v>4192</v>
      </c>
      <c r="B96" t="s">
        <v>556</v>
      </c>
      <c r="C96" t="s">
        <v>3771</v>
      </c>
      <c r="D96" t="s">
        <v>4193</v>
      </c>
      <c r="E96" t="s">
        <v>4193</v>
      </c>
      <c r="H96" t="s">
        <v>4</v>
      </c>
      <c r="J96" t="s">
        <v>556</v>
      </c>
      <c r="K96" t="s">
        <v>4</v>
      </c>
    </row>
    <row r="97" spans="1:11" x14ac:dyDescent="0.25">
      <c r="A97" t="s">
        <v>4194</v>
      </c>
      <c r="B97" t="s">
        <v>557</v>
      </c>
      <c r="C97" t="s">
        <v>3771</v>
      </c>
      <c r="D97" t="s">
        <v>4195</v>
      </c>
      <c r="E97" t="s">
        <v>4195</v>
      </c>
      <c r="H97" t="s">
        <v>4</v>
      </c>
      <c r="J97" t="s">
        <v>557</v>
      </c>
      <c r="K97" t="s">
        <v>4</v>
      </c>
    </row>
    <row r="98" spans="1:11" x14ac:dyDescent="0.25">
      <c r="A98" t="s">
        <v>4196</v>
      </c>
      <c r="B98" t="s">
        <v>723</v>
      </c>
      <c r="C98" t="s">
        <v>3771</v>
      </c>
      <c r="D98" t="s">
        <v>4197</v>
      </c>
      <c r="E98" t="s">
        <v>4197</v>
      </c>
      <c r="H98" t="s">
        <v>4</v>
      </c>
      <c r="J98" t="s">
        <v>723</v>
      </c>
      <c r="K98" t="s">
        <v>4</v>
      </c>
    </row>
    <row r="99" spans="1:11" x14ac:dyDescent="0.25">
      <c r="A99" t="s">
        <v>4135</v>
      </c>
      <c r="B99" t="s">
        <v>12545</v>
      </c>
      <c r="C99" t="s">
        <v>3771</v>
      </c>
      <c r="D99" t="s">
        <v>4198</v>
      </c>
      <c r="E99" t="s">
        <v>4199</v>
      </c>
      <c r="H99" t="s">
        <v>4</v>
      </c>
      <c r="J99" t="s">
        <v>12545</v>
      </c>
      <c r="K99" t="s">
        <v>4</v>
      </c>
    </row>
    <row r="100" spans="1:11" x14ac:dyDescent="0.25">
      <c r="A100" t="s">
        <v>4200</v>
      </c>
      <c r="B100" t="s">
        <v>724</v>
      </c>
      <c r="C100" t="s">
        <v>3772</v>
      </c>
      <c r="D100" t="s">
        <v>4201</v>
      </c>
      <c r="E100" t="s">
        <v>4202</v>
      </c>
      <c r="H100" t="s">
        <v>4</v>
      </c>
      <c r="J100" t="s">
        <v>724</v>
      </c>
      <c r="K100" t="s">
        <v>4</v>
      </c>
    </row>
    <row r="101" spans="1:11" x14ac:dyDescent="0.25">
      <c r="A101" t="s">
        <v>4203</v>
      </c>
      <c r="B101" t="s">
        <v>725</v>
      </c>
      <c r="C101" t="s">
        <v>3772</v>
      </c>
      <c r="D101" t="s">
        <v>4204</v>
      </c>
      <c r="E101" t="s">
        <v>4205</v>
      </c>
      <c r="F101" t="s">
        <v>4206</v>
      </c>
      <c r="G101" t="s">
        <v>482</v>
      </c>
      <c r="H101" t="s">
        <v>3</v>
      </c>
      <c r="J101" t="s">
        <v>725</v>
      </c>
      <c r="K101" t="s">
        <v>3</v>
      </c>
    </row>
    <row r="102" spans="1:11" x14ac:dyDescent="0.25">
      <c r="A102" t="s">
        <v>4207</v>
      </c>
      <c r="B102" t="s">
        <v>726</v>
      </c>
      <c r="C102" t="s">
        <v>3772</v>
      </c>
      <c r="D102" t="s">
        <v>4208</v>
      </c>
      <c r="E102" t="s">
        <v>4209</v>
      </c>
      <c r="F102" t="s">
        <v>4210</v>
      </c>
      <c r="G102" t="s">
        <v>262</v>
      </c>
      <c r="H102" t="s">
        <v>3</v>
      </c>
      <c r="J102" t="s">
        <v>726</v>
      </c>
      <c r="K102" t="s">
        <v>3</v>
      </c>
    </row>
    <row r="103" spans="1:11" x14ac:dyDescent="0.25">
      <c r="A103" t="s">
        <v>4211</v>
      </c>
      <c r="B103" t="s">
        <v>727</v>
      </c>
      <c r="C103" t="s">
        <v>3772</v>
      </c>
      <c r="D103" t="s">
        <v>4212</v>
      </c>
      <c r="E103" t="s">
        <v>4213</v>
      </c>
      <c r="H103" t="s">
        <v>4</v>
      </c>
      <c r="J103" t="s">
        <v>727</v>
      </c>
      <c r="K103" t="s">
        <v>4</v>
      </c>
    </row>
    <row r="104" spans="1:11" x14ac:dyDescent="0.25">
      <c r="A104" t="s">
        <v>4214</v>
      </c>
      <c r="B104" t="s">
        <v>728</v>
      </c>
      <c r="C104" t="s">
        <v>3772</v>
      </c>
      <c r="D104" t="s">
        <v>4215</v>
      </c>
      <c r="E104" t="s">
        <v>4216</v>
      </c>
      <c r="H104" t="s">
        <v>4</v>
      </c>
      <c r="J104" t="s">
        <v>728</v>
      </c>
      <c r="K104" t="s">
        <v>4</v>
      </c>
    </row>
    <row r="105" spans="1:11" x14ac:dyDescent="0.25">
      <c r="A105" t="s">
        <v>4217</v>
      </c>
      <c r="B105" t="s">
        <v>729</v>
      </c>
      <c r="C105" t="s">
        <v>3772</v>
      </c>
      <c r="D105" t="s">
        <v>4218</v>
      </c>
      <c r="E105" t="s">
        <v>4219</v>
      </c>
      <c r="H105" t="s">
        <v>4</v>
      </c>
      <c r="J105" t="s">
        <v>729</v>
      </c>
      <c r="K105" t="s">
        <v>4</v>
      </c>
    </row>
    <row r="106" spans="1:11" x14ac:dyDescent="0.25">
      <c r="A106" t="s">
        <v>4220</v>
      </c>
      <c r="B106" t="s">
        <v>730</v>
      </c>
      <c r="C106" t="s">
        <v>3772</v>
      </c>
      <c r="D106" t="s">
        <v>4221</v>
      </c>
      <c r="E106" t="s">
        <v>4222</v>
      </c>
      <c r="H106" t="s">
        <v>4</v>
      </c>
      <c r="J106" t="s">
        <v>730</v>
      </c>
      <c r="K106" t="s">
        <v>4</v>
      </c>
    </row>
    <row r="107" spans="1:11" x14ac:dyDescent="0.25">
      <c r="A107" t="s">
        <v>4223</v>
      </c>
      <c r="B107" t="s">
        <v>731</v>
      </c>
      <c r="C107" t="s">
        <v>3772</v>
      </c>
      <c r="D107" t="s">
        <v>4224</v>
      </c>
      <c r="E107" t="s">
        <v>4225</v>
      </c>
      <c r="F107" t="s">
        <v>4226</v>
      </c>
      <c r="G107" t="s">
        <v>422</v>
      </c>
      <c r="H107" t="s">
        <v>3</v>
      </c>
      <c r="J107" t="s">
        <v>731</v>
      </c>
      <c r="K107" t="s">
        <v>3</v>
      </c>
    </row>
    <row r="108" spans="1:11" x14ac:dyDescent="0.25">
      <c r="A108" t="s">
        <v>4227</v>
      </c>
      <c r="B108" t="s">
        <v>732</v>
      </c>
      <c r="C108" t="s">
        <v>3772</v>
      </c>
      <c r="D108" t="s">
        <v>4228</v>
      </c>
      <c r="E108" t="s">
        <v>4229</v>
      </c>
      <c r="F108" t="s">
        <v>4230</v>
      </c>
      <c r="G108" t="s">
        <v>339</v>
      </c>
      <c r="H108" t="s">
        <v>3</v>
      </c>
      <c r="J108" t="s">
        <v>732</v>
      </c>
      <c r="K108" t="s">
        <v>3</v>
      </c>
    </row>
    <row r="109" spans="1:11" x14ac:dyDescent="0.25">
      <c r="A109" t="s">
        <v>4231</v>
      </c>
      <c r="B109" t="s">
        <v>733</v>
      </c>
      <c r="C109" t="s">
        <v>3772</v>
      </c>
      <c r="D109" t="s">
        <v>4232</v>
      </c>
      <c r="E109" t="s">
        <v>4233</v>
      </c>
      <c r="H109" t="s">
        <v>4</v>
      </c>
      <c r="J109" t="s">
        <v>733</v>
      </c>
      <c r="K109" t="s">
        <v>4</v>
      </c>
    </row>
    <row r="110" spans="1:11" x14ac:dyDescent="0.25">
      <c r="A110" t="s">
        <v>4234</v>
      </c>
      <c r="B110" t="s">
        <v>734</v>
      </c>
      <c r="C110" t="s">
        <v>3772</v>
      </c>
      <c r="D110" t="s">
        <v>4235</v>
      </c>
      <c r="E110" t="s">
        <v>4236</v>
      </c>
      <c r="F110" t="s">
        <v>4237</v>
      </c>
      <c r="G110" t="s">
        <v>507</v>
      </c>
      <c r="H110" t="s">
        <v>3</v>
      </c>
      <c r="J110" t="s">
        <v>734</v>
      </c>
      <c r="K110" t="s">
        <v>3</v>
      </c>
    </row>
    <row r="111" spans="1:11" x14ac:dyDescent="0.25">
      <c r="A111" t="s">
        <v>4238</v>
      </c>
      <c r="B111" t="s">
        <v>735</v>
      </c>
      <c r="C111" t="s">
        <v>3772</v>
      </c>
      <c r="D111" t="s">
        <v>4239</v>
      </c>
      <c r="E111" t="s">
        <v>4240</v>
      </c>
      <c r="F111" t="s">
        <v>4226</v>
      </c>
      <c r="G111" t="s">
        <v>422</v>
      </c>
      <c r="H111" t="s">
        <v>3</v>
      </c>
      <c r="J111" t="s">
        <v>735</v>
      </c>
      <c r="K111" t="s">
        <v>3</v>
      </c>
    </row>
    <row r="112" spans="1:11" x14ac:dyDescent="0.25">
      <c r="A112" t="s">
        <v>4241</v>
      </c>
      <c r="B112" t="s">
        <v>736</v>
      </c>
      <c r="C112" t="s">
        <v>3772</v>
      </c>
      <c r="D112" t="s">
        <v>4242</v>
      </c>
      <c r="E112" t="s">
        <v>4243</v>
      </c>
      <c r="H112" t="s">
        <v>4</v>
      </c>
      <c r="J112" t="s">
        <v>736</v>
      </c>
      <c r="K112" t="s">
        <v>4</v>
      </c>
    </row>
    <row r="113" spans="1:11" x14ac:dyDescent="0.25">
      <c r="A113" t="s">
        <v>4244</v>
      </c>
      <c r="B113" t="s">
        <v>737</v>
      </c>
      <c r="C113" t="s">
        <v>3772</v>
      </c>
      <c r="D113" t="s">
        <v>4245</v>
      </c>
      <c r="E113" t="s">
        <v>4246</v>
      </c>
      <c r="F113" t="s">
        <v>4247</v>
      </c>
      <c r="G113" t="s">
        <v>431</v>
      </c>
      <c r="H113" t="s">
        <v>3</v>
      </c>
      <c r="J113" t="s">
        <v>737</v>
      </c>
      <c r="K113" t="s">
        <v>3</v>
      </c>
    </row>
    <row r="114" spans="1:11" x14ac:dyDescent="0.25">
      <c r="A114" t="s">
        <v>4248</v>
      </c>
      <c r="B114" t="s">
        <v>543</v>
      </c>
      <c r="C114" t="s">
        <v>3772</v>
      </c>
      <c r="D114" t="s">
        <v>4249</v>
      </c>
      <c r="E114" t="s">
        <v>4250</v>
      </c>
      <c r="F114" t="s">
        <v>4251</v>
      </c>
      <c r="G114" t="s">
        <v>543</v>
      </c>
      <c r="H114" t="s">
        <v>3</v>
      </c>
      <c r="J114" t="s">
        <v>543</v>
      </c>
      <c r="K114" t="s">
        <v>3</v>
      </c>
    </row>
    <row r="115" spans="1:11" x14ac:dyDescent="0.25">
      <c r="A115" t="s">
        <v>4135</v>
      </c>
      <c r="B115" t="s">
        <v>12546</v>
      </c>
      <c r="C115" t="s">
        <v>3772</v>
      </c>
      <c r="D115" t="s">
        <v>4252</v>
      </c>
      <c r="E115" t="s">
        <v>4253</v>
      </c>
      <c r="H115" t="s">
        <v>4</v>
      </c>
      <c r="J115" t="s">
        <v>12546</v>
      </c>
      <c r="K115" t="s">
        <v>4</v>
      </c>
    </row>
    <row r="116" spans="1:11" x14ac:dyDescent="0.25">
      <c r="A116" t="s">
        <v>4254</v>
      </c>
      <c r="B116" t="s">
        <v>738</v>
      </c>
      <c r="C116" t="s">
        <v>3773</v>
      </c>
      <c r="D116" t="s">
        <v>4255</v>
      </c>
      <c r="E116" t="s">
        <v>4256</v>
      </c>
      <c r="H116" t="s">
        <v>4</v>
      </c>
      <c r="J116" t="s">
        <v>738</v>
      </c>
      <c r="K116" t="s">
        <v>4</v>
      </c>
    </row>
    <row r="117" spans="1:11" x14ac:dyDescent="0.25">
      <c r="A117" t="s">
        <v>4257</v>
      </c>
      <c r="B117" t="s">
        <v>739</v>
      </c>
      <c r="C117" t="s">
        <v>3773</v>
      </c>
      <c r="D117" t="s">
        <v>4258</v>
      </c>
      <c r="E117" t="s">
        <v>4259</v>
      </c>
      <c r="H117" t="s">
        <v>4</v>
      </c>
      <c r="J117" t="s">
        <v>739</v>
      </c>
      <c r="K117" t="s">
        <v>4</v>
      </c>
    </row>
    <row r="118" spans="1:11" x14ac:dyDescent="0.25">
      <c r="A118" t="s">
        <v>4260</v>
      </c>
      <c r="B118" t="s">
        <v>740</v>
      </c>
      <c r="C118" t="s">
        <v>3773</v>
      </c>
      <c r="D118" t="s">
        <v>4261</v>
      </c>
      <c r="E118" t="s">
        <v>4262</v>
      </c>
      <c r="H118" t="s">
        <v>4</v>
      </c>
      <c r="J118" t="s">
        <v>740</v>
      </c>
      <c r="K118" t="s">
        <v>4</v>
      </c>
    </row>
    <row r="119" spans="1:11" x14ac:dyDescent="0.25">
      <c r="A119" t="s">
        <v>4263</v>
      </c>
      <c r="B119" t="s">
        <v>741</v>
      </c>
      <c r="C119" t="s">
        <v>3773</v>
      </c>
      <c r="D119" t="s">
        <v>4264</v>
      </c>
      <c r="E119" t="s">
        <v>4265</v>
      </c>
      <c r="F119" t="s">
        <v>4266</v>
      </c>
      <c r="G119" t="s">
        <v>261</v>
      </c>
      <c r="H119" t="s">
        <v>3</v>
      </c>
      <c r="J119" t="s">
        <v>741</v>
      </c>
      <c r="K119" t="s">
        <v>3</v>
      </c>
    </row>
    <row r="120" spans="1:11" x14ac:dyDescent="0.25">
      <c r="A120" t="s">
        <v>4267</v>
      </c>
      <c r="B120" t="s">
        <v>742</v>
      </c>
      <c r="C120" t="s">
        <v>3773</v>
      </c>
      <c r="D120" t="s">
        <v>4268</v>
      </c>
      <c r="E120" t="s">
        <v>4269</v>
      </c>
      <c r="H120" t="s">
        <v>4</v>
      </c>
      <c r="J120" t="s">
        <v>742</v>
      </c>
      <c r="K120" t="s">
        <v>4</v>
      </c>
    </row>
    <row r="121" spans="1:11" x14ac:dyDescent="0.25">
      <c r="A121" t="s">
        <v>4270</v>
      </c>
      <c r="B121" t="s">
        <v>743</v>
      </c>
      <c r="C121" t="s">
        <v>3773</v>
      </c>
      <c r="D121" t="s">
        <v>4271</v>
      </c>
      <c r="E121" t="s">
        <v>4272</v>
      </c>
      <c r="H121" t="s">
        <v>4</v>
      </c>
      <c r="J121" t="s">
        <v>743</v>
      </c>
      <c r="K121" t="s">
        <v>4</v>
      </c>
    </row>
    <row r="122" spans="1:11" x14ac:dyDescent="0.25">
      <c r="A122" t="s">
        <v>3945</v>
      </c>
      <c r="B122" t="s">
        <v>744</v>
      </c>
      <c r="C122" t="s">
        <v>3773</v>
      </c>
      <c r="D122" t="s">
        <v>4273</v>
      </c>
      <c r="E122" t="s">
        <v>4274</v>
      </c>
      <c r="H122" t="s">
        <v>4</v>
      </c>
      <c r="J122" t="s">
        <v>744</v>
      </c>
      <c r="K122" t="s">
        <v>4</v>
      </c>
    </row>
    <row r="123" spans="1:11" x14ac:dyDescent="0.25">
      <c r="A123" t="s">
        <v>4275</v>
      </c>
      <c r="B123" t="s">
        <v>745</v>
      </c>
      <c r="C123" t="s">
        <v>3773</v>
      </c>
      <c r="D123" t="s">
        <v>4276</v>
      </c>
      <c r="E123" t="s">
        <v>4277</v>
      </c>
      <c r="H123" t="s">
        <v>4</v>
      </c>
      <c r="J123" t="s">
        <v>745</v>
      </c>
      <c r="K123" t="s">
        <v>4</v>
      </c>
    </row>
    <row r="124" spans="1:11" x14ac:dyDescent="0.25">
      <c r="A124" t="s">
        <v>4278</v>
      </c>
      <c r="B124" t="s">
        <v>746</v>
      </c>
      <c r="C124" t="s">
        <v>3773</v>
      </c>
      <c r="D124" t="s">
        <v>4279</v>
      </c>
      <c r="E124" t="s">
        <v>4280</v>
      </c>
      <c r="H124" t="s">
        <v>4</v>
      </c>
      <c r="J124" t="s">
        <v>746</v>
      </c>
      <c r="K124" t="s">
        <v>4</v>
      </c>
    </row>
    <row r="125" spans="1:11" x14ac:dyDescent="0.25">
      <c r="A125" t="s">
        <v>4281</v>
      </c>
      <c r="B125" t="s">
        <v>747</v>
      </c>
      <c r="C125" t="s">
        <v>3773</v>
      </c>
      <c r="D125" t="s">
        <v>4282</v>
      </c>
      <c r="E125" t="s">
        <v>4283</v>
      </c>
      <c r="H125" t="s">
        <v>4</v>
      </c>
      <c r="J125" t="s">
        <v>747</v>
      </c>
      <c r="K125" t="s">
        <v>4</v>
      </c>
    </row>
    <row r="126" spans="1:11" x14ac:dyDescent="0.25">
      <c r="A126" t="s">
        <v>3964</v>
      </c>
      <c r="B126" t="s">
        <v>748</v>
      </c>
      <c r="C126" t="s">
        <v>3773</v>
      </c>
      <c r="D126" t="s">
        <v>4284</v>
      </c>
      <c r="E126" t="s">
        <v>4285</v>
      </c>
      <c r="H126" t="s">
        <v>4</v>
      </c>
      <c r="J126" t="s">
        <v>748</v>
      </c>
      <c r="K126" t="s">
        <v>4</v>
      </c>
    </row>
    <row r="127" spans="1:11" x14ac:dyDescent="0.25">
      <c r="A127" t="s">
        <v>3967</v>
      </c>
      <c r="B127" t="s">
        <v>749</v>
      </c>
      <c r="C127" t="s">
        <v>3773</v>
      </c>
      <c r="D127" t="s">
        <v>4286</v>
      </c>
      <c r="E127" t="s">
        <v>4287</v>
      </c>
      <c r="H127" t="s">
        <v>4</v>
      </c>
      <c r="J127" t="s">
        <v>749</v>
      </c>
      <c r="K127" t="s">
        <v>4</v>
      </c>
    </row>
    <row r="128" spans="1:11" x14ac:dyDescent="0.25">
      <c r="A128" t="s">
        <v>4288</v>
      </c>
      <c r="B128" t="s">
        <v>750</v>
      </c>
      <c r="C128" t="s">
        <v>3773</v>
      </c>
      <c r="D128" t="s">
        <v>4289</v>
      </c>
      <c r="E128" t="s">
        <v>4290</v>
      </c>
      <c r="F128" t="s">
        <v>4291</v>
      </c>
      <c r="G128" t="s">
        <v>423</v>
      </c>
      <c r="H128" t="s">
        <v>3</v>
      </c>
      <c r="J128" t="s">
        <v>750</v>
      </c>
      <c r="K128" t="s">
        <v>3</v>
      </c>
    </row>
    <row r="129" spans="1:11" x14ac:dyDescent="0.25">
      <c r="A129" t="s">
        <v>4292</v>
      </c>
      <c r="B129" t="s">
        <v>751</v>
      </c>
      <c r="C129" t="s">
        <v>3773</v>
      </c>
      <c r="D129" t="s">
        <v>4293</v>
      </c>
      <c r="E129" t="s">
        <v>4294</v>
      </c>
      <c r="H129" t="s">
        <v>4</v>
      </c>
      <c r="J129" t="s">
        <v>751</v>
      </c>
      <c r="K129" t="s">
        <v>4</v>
      </c>
    </row>
    <row r="130" spans="1:11" x14ac:dyDescent="0.25">
      <c r="A130" t="s">
        <v>4295</v>
      </c>
      <c r="B130" t="s">
        <v>752</v>
      </c>
      <c r="C130" t="s">
        <v>3773</v>
      </c>
      <c r="D130" t="s">
        <v>4296</v>
      </c>
      <c r="E130" t="s">
        <v>4297</v>
      </c>
      <c r="H130" t="s">
        <v>4</v>
      </c>
      <c r="J130" t="s">
        <v>752</v>
      </c>
      <c r="K130" t="s">
        <v>4</v>
      </c>
    </row>
    <row r="131" spans="1:11" x14ac:dyDescent="0.25">
      <c r="A131" t="s">
        <v>4298</v>
      </c>
      <c r="B131" t="s">
        <v>753</v>
      </c>
      <c r="C131" t="s">
        <v>3773</v>
      </c>
      <c r="D131" t="s">
        <v>4299</v>
      </c>
      <c r="E131" t="s">
        <v>4300</v>
      </c>
      <c r="F131" t="s">
        <v>4301</v>
      </c>
      <c r="G131" t="s">
        <v>322</v>
      </c>
      <c r="H131" t="s">
        <v>3</v>
      </c>
      <c r="J131" t="s">
        <v>753</v>
      </c>
      <c r="K131" t="s">
        <v>3</v>
      </c>
    </row>
    <row r="132" spans="1:11" x14ac:dyDescent="0.25">
      <c r="A132" t="s">
        <v>4302</v>
      </c>
      <c r="B132" t="s">
        <v>754</v>
      </c>
      <c r="C132" t="s">
        <v>3773</v>
      </c>
      <c r="D132" t="s">
        <v>4303</v>
      </c>
      <c r="E132" t="s">
        <v>4304</v>
      </c>
      <c r="F132" t="s">
        <v>4305</v>
      </c>
      <c r="G132" t="s">
        <v>269</v>
      </c>
      <c r="H132" t="s">
        <v>3</v>
      </c>
      <c r="J132" t="s">
        <v>754</v>
      </c>
      <c r="K132" t="s">
        <v>3</v>
      </c>
    </row>
    <row r="133" spans="1:11" x14ac:dyDescent="0.25">
      <c r="A133" t="s">
        <v>4306</v>
      </c>
      <c r="B133" t="s">
        <v>755</v>
      </c>
      <c r="C133" t="s">
        <v>3773</v>
      </c>
      <c r="D133" t="s">
        <v>4307</v>
      </c>
      <c r="E133" t="s">
        <v>4308</v>
      </c>
      <c r="F133" t="s">
        <v>4309</v>
      </c>
      <c r="G133" t="s">
        <v>371</v>
      </c>
      <c r="H133" t="s">
        <v>3</v>
      </c>
      <c r="J133" t="s">
        <v>755</v>
      </c>
      <c r="K133" t="s">
        <v>3</v>
      </c>
    </row>
    <row r="134" spans="1:11" x14ac:dyDescent="0.25">
      <c r="A134" t="s">
        <v>4310</v>
      </c>
      <c r="B134" t="s">
        <v>756</v>
      </c>
      <c r="C134" t="s">
        <v>3773</v>
      </c>
      <c r="D134" t="s">
        <v>4311</v>
      </c>
      <c r="E134" t="s">
        <v>4312</v>
      </c>
      <c r="H134" t="s">
        <v>4</v>
      </c>
      <c r="J134" t="s">
        <v>756</v>
      </c>
      <c r="K134" t="s">
        <v>4</v>
      </c>
    </row>
    <row r="135" spans="1:11" x14ac:dyDescent="0.25">
      <c r="A135" t="s">
        <v>3995</v>
      </c>
      <c r="B135" t="s">
        <v>757</v>
      </c>
      <c r="C135" t="s">
        <v>3773</v>
      </c>
      <c r="D135" t="s">
        <v>4313</v>
      </c>
      <c r="E135" t="s">
        <v>4314</v>
      </c>
      <c r="H135" t="s">
        <v>4</v>
      </c>
      <c r="J135" t="s">
        <v>757</v>
      </c>
      <c r="K135" t="s">
        <v>4</v>
      </c>
    </row>
    <row r="136" spans="1:11" x14ac:dyDescent="0.25">
      <c r="A136" t="s">
        <v>4315</v>
      </c>
      <c r="B136" t="s">
        <v>758</v>
      </c>
      <c r="C136" t="s">
        <v>3773</v>
      </c>
      <c r="D136" t="s">
        <v>4316</v>
      </c>
      <c r="E136" t="s">
        <v>4317</v>
      </c>
      <c r="H136" t="s">
        <v>4</v>
      </c>
      <c r="J136" t="s">
        <v>758</v>
      </c>
      <c r="K136" t="s">
        <v>4</v>
      </c>
    </row>
    <row r="137" spans="1:11" x14ac:dyDescent="0.25">
      <c r="A137" t="s">
        <v>4318</v>
      </c>
      <c r="B137" t="s">
        <v>759</v>
      </c>
      <c r="C137" t="s">
        <v>3773</v>
      </c>
      <c r="D137" t="s">
        <v>4319</v>
      </c>
      <c r="E137" t="s">
        <v>4320</v>
      </c>
      <c r="H137" t="s">
        <v>4</v>
      </c>
      <c r="J137" t="s">
        <v>759</v>
      </c>
      <c r="K137" t="s">
        <v>4</v>
      </c>
    </row>
    <row r="138" spans="1:11" x14ac:dyDescent="0.25">
      <c r="A138" t="s">
        <v>4321</v>
      </c>
      <c r="B138" t="s">
        <v>760</v>
      </c>
      <c r="C138" t="s">
        <v>3773</v>
      </c>
      <c r="D138" t="s">
        <v>4322</v>
      </c>
      <c r="E138" t="s">
        <v>4323</v>
      </c>
      <c r="F138" t="s">
        <v>4324</v>
      </c>
      <c r="G138" t="s">
        <v>354</v>
      </c>
      <c r="H138" t="s">
        <v>3</v>
      </c>
      <c r="J138" t="s">
        <v>760</v>
      </c>
      <c r="K138" t="s">
        <v>3</v>
      </c>
    </row>
    <row r="139" spans="1:11" x14ac:dyDescent="0.25">
      <c r="A139" t="s">
        <v>4014</v>
      </c>
      <c r="B139" t="s">
        <v>761</v>
      </c>
      <c r="C139" t="s">
        <v>3773</v>
      </c>
      <c r="D139" t="s">
        <v>4325</v>
      </c>
      <c r="E139" t="s">
        <v>4326</v>
      </c>
      <c r="H139" t="s">
        <v>4</v>
      </c>
      <c r="J139" t="s">
        <v>761</v>
      </c>
      <c r="K139" t="s">
        <v>4</v>
      </c>
    </row>
    <row r="140" spans="1:11" x14ac:dyDescent="0.25">
      <c r="A140" t="s">
        <v>4327</v>
      </c>
      <c r="B140" t="s">
        <v>762</v>
      </c>
      <c r="C140" t="s">
        <v>3773</v>
      </c>
      <c r="D140" t="s">
        <v>4328</v>
      </c>
      <c r="E140" t="s">
        <v>4329</v>
      </c>
      <c r="H140" t="s">
        <v>4</v>
      </c>
      <c r="J140" t="s">
        <v>762</v>
      </c>
      <c r="K140" t="s">
        <v>4</v>
      </c>
    </row>
    <row r="141" spans="1:11" x14ac:dyDescent="0.25">
      <c r="A141" t="s">
        <v>4330</v>
      </c>
      <c r="B141" t="s">
        <v>763</v>
      </c>
      <c r="C141" t="s">
        <v>3773</v>
      </c>
      <c r="D141" t="s">
        <v>4331</v>
      </c>
      <c r="E141" t="s">
        <v>4332</v>
      </c>
      <c r="F141" t="s">
        <v>4333</v>
      </c>
      <c r="G141" t="s">
        <v>304</v>
      </c>
      <c r="H141" t="s">
        <v>3</v>
      </c>
      <c r="J141" t="s">
        <v>763</v>
      </c>
      <c r="K141" t="s">
        <v>3</v>
      </c>
    </row>
    <row r="142" spans="1:11" x14ac:dyDescent="0.25">
      <c r="A142" t="s">
        <v>4334</v>
      </c>
      <c r="B142" t="s">
        <v>764</v>
      </c>
      <c r="C142" t="s">
        <v>3773</v>
      </c>
      <c r="D142" t="s">
        <v>4335</v>
      </c>
      <c r="E142" t="s">
        <v>4336</v>
      </c>
      <c r="F142" t="s">
        <v>4324</v>
      </c>
      <c r="G142" t="s">
        <v>354</v>
      </c>
      <c r="H142" t="s">
        <v>3</v>
      </c>
      <c r="J142" t="s">
        <v>764</v>
      </c>
      <c r="K142" t="s">
        <v>3</v>
      </c>
    </row>
    <row r="143" spans="1:11" x14ac:dyDescent="0.25">
      <c r="A143" t="s">
        <v>4021</v>
      </c>
      <c r="B143" t="s">
        <v>765</v>
      </c>
      <c r="C143" t="s">
        <v>3773</v>
      </c>
      <c r="D143" t="s">
        <v>4337</v>
      </c>
      <c r="E143" t="s">
        <v>4338</v>
      </c>
      <c r="H143" t="s">
        <v>4</v>
      </c>
      <c r="J143" t="s">
        <v>765</v>
      </c>
      <c r="K143" t="s">
        <v>4</v>
      </c>
    </row>
    <row r="144" spans="1:11" x14ac:dyDescent="0.25">
      <c r="A144" t="s">
        <v>4339</v>
      </c>
      <c r="B144" t="s">
        <v>766</v>
      </c>
      <c r="C144" t="s">
        <v>3773</v>
      </c>
      <c r="D144" t="s">
        <v>4340</v>
      </c>
      <c r="E144" t="s">
        <v>4341</v>
      </c>
      <c r="H144" t="s">
        <v>4</v>
      </c>
      <c r="J144" t="s">
        <v>766</v>
      </c>
      <c r="K144" t="s">
        <v>4</v>
      </c>
    </row>
    <row r="145" spans="1:11" x14ac:dyDescent="0.25">
      <c r="A145" t="s">
        <v>4342</v>
      </c>
      <c r="B145" t="s">
        <v>767</v>
      </c>
      <c r="C145" t="s">
        <v>3773</v>
      </c>
      <c r="D145" t="s">
        <v>4343</v>
      </c>
      <c r="E145" t="s">
        <v>4344</v>
      </c>
      <c r="H145" t="s">
        <v>4</v>
      </c>
      <c r="J145" t="s">
        <v>767</v>
      </c>
      <c r="K145" t="s">
        <v>4</v>
      </c>
    </row>
    <row r="146" spans="1:11" x14ac:dyDescent="0.25">
      <c r="A146" t="s">
        <v>4345</v>
      </c>
      <c r="B146" t="s">
        <v>768</v>
      </c>
      <c r="C146" t="s">
        <v>3773</v>
      </c>
      <c r="D146" t="s">
        <v>4346</v>
      </c>
      <c r="E146" t="s">
        <v>4347</v>
      </c>
      <c r="H146" t="s">
        <v>4</v>
      </c>
      <c r="J146" t="s">
        <v>768</v>
      </c>
      <c r="K146" t="s">
        <v>4</v>
      </c>
    </row>
    <row r="147" spans="1:11" x14ac:dyDescent="0.25">
      <c r="A147" t="s">
        <v>4348</v>
      </c>
      <c r="B147" t="s">
        <v>769</v>
      </c>
      <c r="C147" t="s">
        <v>3773</v>
      </c>
      <c r="D147" t="s">
        <v>4349</v>
      </c>
      <c r="E147" t="s">
        <v>4350</v>
      </c>
      <c r="H147" t="s">
        <v>4</v>
      </c>
      <c r="J147" t="s">
        <v>769</v>
      </c>
      <c r="K147" t="s">
        <v>4</v>
      </c>
    </row>
    <row r="148" spans="1:11" x14ac:dyDescent="0.25">
      <c r="A148" t="s">
        <v>4351</v>
      </c>
      <c r="B148" t="s">
        <v>770</v>
      </c>
      <c r="C148" t="s">
        <v>3773</v>
      </c>
      <c r="D148" t="s">
        <v>4352</v>
      </c>
      <c r="E148" t="s">
        <v>4353</v>
      </c>
      <c r="H148" t="s">
        <v>4</v>
      </c>
      <c r="J148" t="s">
        <v>770</v>
      </c>
      <c r="K148" t="s">
        <v>4</v>
      </c>
    </row>
    <row r="149" spans="1:11" x14ac:dyDescent="0.25">
      <c r="A149" t="s">
        <v>4034</v>
      </c>
      <c r="B149" t="s">
        <v>771</v>
      </c>
      <c r="C149" t="s">
        <v>3773</v>
      </c>
      <c r="D149" t="s">
        <v>4354</v>
      </c>
      <c r="E149" t="s">
        <v>4355</v>
      </c>
      <c r="H149" t="s">
        <v>4</v>
      </c>
      <c r="J149" t="s">
        <v>771</v>
      </c>
      <c r="K149" t="s">
        <v>4</v>
      </c>
    </row>
    <row r="150" spans="1:11" x14ac:dyDescent="0.25">
      <c r="A150" t="s">
        <v>4037</v>
      </c>
      <c r="B150" t="s">
        <v>772</v>
      </c>
      <c r="C150" t="s">
        <v>3773</v>
      </c>
      <c r="D150" t="s">
        <v>4356</v>
      </c>
      <c r="E150" t="s">
        <v>4357</v>
      </c>
      <c r="F150" t="s">
        <v>4291</v>
      </c>
      <c r="G150" t="s">
        <v>423</v>
      </c>
      <c r="H150" t="s">
        <v>3</v>
      </c>
      <c r="J150" t="s">
        <v>772</v>
      </c>
      <c r="K150" t="s">
        <v>3</v>
      </c>
    </row>
    <row r="151" spans="1:11" x14ac:dyDescent="0.25">
      <c r="A151" t="s">
        <v>4358</v>
      </c>
      <c r="B151" t="s">
        <v>773</v>
      </c>
      <c r="C151" t="s">
        <v>3773</v>
      </c>
      <c r="D151" t="s">
        <v>4359</v>
      </c>
      <c r="E151" t="s">
        <v>4360</v>
      </c>
      <c r="H151" t="s">
        <v>4</v>
      </c>
      <c r="J151" t="s">
        <v>773</v>
      </c>
      <c r="K151" t="s">
        <v>4</v>
      </c>
    </row>
    <row r="152" spans="1:11" x14ac:dyDescent="0.25">
      <c r="A152" t="s">
        <v>4361</v>
      </c>
      <c r="B152" t="s">
        <v>774</v>
      </c>
      <c r="C152" t="s">
        <v>3773</v>
      </c>
      <c r="D152" t="s">
        <v>4362</v>
      </c>
      <c r="E152" t="s">
        <v>4363</v>
      </c>
      <c r="H152" t="s">
        <v>4</v>
      </c>
      <c r="J152" t="s">
        <v>774</v>
      </c>
      <c r="K152" t="s">
        <v>4</v>
      </c>
    </row>
    <row r="153" spans="1:11" x14ac:dyDescent="0.25">
      <c r="A153" t="s">
        <v>4046</v>
      </c>
      <c r="B153" t="s">
        <v>775</v>
      </c>
      <c r="C153" t="s">
        <v>3773</v>
      </c>
      <c r="D153" t="s">
        <v>4364</v>
      </c>
      <c r="E153" t="s">
        <v>4365</v>
      </c>
      <c r="H153" t="s">
        <v>4</v>
      </c>
      <c r="J153" t="s">
        <v>775</v>
      </c>
      <c r="K153" t="s">
        <v>4</v>
      </c>
    </row>
    <row r="154" spans="1:11" x14ac:dyDescent="0.25">
      <c r="A154" t="s">
        <v>4050</v>
      </c>
      <c r="B154" t="s">
        <v>776</v>
      </c>
      <c r="C154" t="s">
        <v>3773</v>
      </c>
      <c r="D154" t="s">
        <v>4366</v>
      </c>
      <c r="E154" t="s">
        <v>4367</v>
      </c>
      <c r="H154" t="s">
        <v>4</v>
      </c>
      <c r="J154" t="s">
        <v>776</v>
      </c>
      <c r="K154" t="s">
        <v>4</v>
      </c>
    </row>
    <row r="155" spans="1:11" x14ac:dyDescent="0.25">
      <c r="A155" t="s">
        <v>4368</v>
      </c>
      <c r="B155" t="s">
        <v>777</v>
      </c>
      <c r="C155" t="s">
        <v>3773</v>
      </c>
      <c r="D155" t="s">
        <v>4369</v>
      </c>
      <c r="E155" t="s">
        <v>4370</v>
      </c>
      <c r="F155" t="s">
        <v>4291</v>
      </c>
      <c r="G155" t="s">
        <v>423</v>
      </c>
      <c r="H155" t="s">
        <v>3</v>
      </c>
      <c r="J155" t="s">
        <v>777</v>
      </c>
      <c r="K155" t="s">
        <v>3</v>
      </c>
    </row>
    <row r="156" spans="1:11" x14ac:dyDescent="0.25">
      <c r="A156" t="s">
        <v>4371</v>
      </c>
      <c r="B156" t="s">
        <v>778</v>
      </c>
      <c r="C156" t="s">
        <v>3773</v>
      </c>
      <c r="D156" t="s">
        <v>4372</v>
      </c>
      <c r="E156" t="s">
        <v>4373</v>
      </c>
      <c r="F156" t="s">
        <v>4374</v>
      </c>
      <c r="G156" t="s">
        <v>502</v>
      </c>
      <c r="H156" t="s">
        <v>3</v>
      </c>
      <c r="J156" t="s">
        <v>778</v>
      </c>
      <c r="K156" t="s">
        <v>3</v>
      </c>
    </row>
    <row r="157" spans="1:11" x14ac:dyDescent="0.25">
      <c r="A157" t="s">
        <v>4375</v>
      </c>
      <c r="B157" t="s">
        <v>779</v>
      </c>
      <c r="C157" t="s">
        <v>3773</v>
      </c>
      <c r="D157" t="s">
        <v>4376</v>
      </c>
      <c r="E157" t="s">
        <v>4377</v>
      </c>
      <c r="H157" t="s">
        <v>4</v>
      </c>
      <c r="J157" t="s">
        <v>779</v>
      </c>
      <c r="K157" t="s">
        <v>4</v>
      </c>
    </row>
    <row r="158" spans="1:11" x14ac:dyDescent="0.25">
      <c r="A158" t="s">
        <v>4378</v>
      </c>
      <c r="B158" t="s">
        <v>780</v>
      </c>
      <c r="C158" t="s">
        <v>3773</v>
      </c>
      <c r="D158" t="s">
        <v>4379</v>
      </c>
      <c r="E158" t="s">
        <v>4380</v>
      </c>
      <c r="F158" t="s">
        <v>4324</v>
      </c>
      <c r="G158" t="s">
        <v>354</v>
      </c>
      <c r="H158" t="s">
        <v>3</v>
      </c>
      <c r="J158" t="s">
        <v>780</v>
      </c>
      <c r="K158" t="s">
        <v>3</v>
      </c>
    </row>
    <row r="159" spans="1:11" x14ac:dyDescent="0.25">
      <c r="A159" t="s">
        <v>4064</v>
      </c>
      <c r="B159" t="s">
        <v>781</v>
      </c>
      <c r="C159" t="s">
        <v>3773</v>
      </c>
      <c r="D159" t="s">
        <v>4381</v>
      </c>
      <c r="E159" t="s">
        <v>4382</v>
      </c>
      <c r="F159" t="s">
        <v>4266</v>
      </c>
      <c r="G159" t="s">
        <v>261</v>
      </c>
      <c r="H159" t="s">
        <v>3</v>
      </c>
      <c r="J159" t="s">
        <v>781</v>
      </c>
      <c r="K159" t="s">
        <v>3</v>
      </c>
    </row>
    <row r="160" spans="1:11" x14ac:dyDescent="0.25">
      <c r="A160" t="s">
        <v>4070</v>
      </c>
      <c r="B160" t="s">
        <v>782</v>
      </c>
      <c r="C160" t="s">
        <v>3773</v>
      </c>
      <c r="D160" t="s">
        <v>4383</v>
      </c>
      <c r="E160" t="s">
        <v>4384</v>
      </c>
      <c r="H160" t="s">
        <v>4</v>
      </c>
      <c r="J160" t="s">
        <v>782</v>
      </c>
      <c r="K160" t="s">
        <v>4</v>
      </c>
    </row>
    <row r="161" spans="1:11" x14ac:dyDescent="0.25">
      <c r="A161" t="s">
        <v>4385</v>
      </c>
      <c r="B161" t="s">
        <v>783</v>
      </c>
      <c r="C161" t="s">
        <v>3773</v>
      </c>
      <c r="D161" t="s">
        <v>4386</v>
      </c>
      <c r="E161" t="s">
        <v>4387</v>
      </c>
      <c r="F161" t="s">
        <v>4374</v>
      </c>
      <c r="G161" t="s">
        <v>502</v>
      </c>
      <c r="H161" t="s">
        <v>3</v>
      </c>
      <c r="J161" t="s">
        <v>783</v>
      </c>
      <c r="K161" t="s">
        <v>3</v>
      </c>
    </row>
    <row r="162" spans="1:11" x14ac:dyDescent="0.25">
      <c r="A162" t="s">
        <v>4388</v>
      </c>
      <c r="B162" t="s">
        <v>784</v>
      </c>
      <c r="C162" t="s">
        <v>3773</v>
      </c>
      <c r="D162" t="s">
        <v>4389</v>
      </c>
      <c r="E162" t="s">
        <v>4390</v>
      </c>
      <c r="H162" t="s">
        <v>4</v>
      </c>
      <c r="J162" t="s">
        <v>784</v>
      </c>
      <c r="K162" t="s">
        <v>4</v>
      </c>
    </row>
    <row r="163" spans="1:11" x14ac:dyDescent="0.25">
      <c r="A163" t="s">
        <v>4080</v>
      </c>
      <c r="B163" t="s">
        <v>785</v>
      </c>
      <c r="C163" t="s">
        <v>3773</v>
      </c>
      <c r="D163" t="s">
        <v>4391</v>
      </c>
      <c r="E163" t="s">
        <v>4392</v>
      </c>
      <c r="H163" t="s">
        <v>4</v>
      </c>
      <c r="J163" t="s">
        <v>785</v>
      </c>
      <c r="K163" t="s">
        <v>4</v>
      </c>
    </row>
    <row r="164" spans="1:11" x14ac:dyDescent="0.25">
      <c r="A164" t="s">
        <v>4083</v>
      </c>
      <c r="B164" t="s">
        <v>786</v>
      </c>
      <c r="C164" t="s">
        <v>3773</v>
      </c>
      <c r="D164" t="s">
        <v>4393</v>
      </c>
      <c r="E164" t="s">
        <v>4394</v>
      </c>
      <c r="H164" t="s">
        <v>4</v>
      </c>
      <c r="J164" t="s">
        <v>786</v>
      </c>
      <c r="K164" t="s">
        <v>4</v>
      </c>
    </row>
    <row r="165" spans="1:11" x14ac:dyDescent="0.25">
      <c r="A165" t="s">
        <v>4395</v>
      </c>
      <c r="B165" t="s">
        <v>787</v>
      </c>
      <c r="C165" t="s">
        <v>3773</v>
      </c>
      <c r="D165" t="s">
        <v>4396</v>
      </c>
      <c r="E165" t="s">
        <v>4397</v>
      </c>
      <c r="H165" t="s">
        <v>4</v>
      </c>
      <c r="J165" t="s">
        <v>787</v>
      </c>
      <c r="K165" t="s">
        <v>4</v>
      </c>
    </row>
    <row r="166" spans="1:11" x14ac:dyDescent="0.25">
      <c r="A166" t="s">
        <v>4398</v>
      </c>
      <c r="B166" t="s">
        <v>788</v>
      </c>
      <c r="C166" t="s">
        <v>3773</v>
      </c>
      <c r="D166" t="s">
        <v>4399</v>
      </c>
      <c r="E166" t="s">
        <v>4400</v>
      </c>
      <c r="H166" t="s">
        <v>4</v>
      </c>
      <c r="J166" t="s">
        <v>788</v>
      </c>
      <c r="K166" t="s">
        <v>4</v>
      </c>
    </row>
    <row r="167" spans="1:11" x14ac:dyDescent="0.25">
      <c r="A167" t="s">
        <v>4401</v>
      </c>
      <c r="B167" t="s">
        <v>789</v>
      </c>
      <c r="C167" t="s">
        <v>3773</v>
      </c>
      <c r="D167" t="s">
        <v>4402</v>
      </c>
      <c r="E167" t="s">
        <v>4403</v>
      </c>
      <c r="H167" t="s">
        <v>4</v>
      </c>
      <c r="J167" t="s">
        <v>789</v>
      </c>
      <c r="K167" t="s">
        <v>4</v>
      </c>
    </row>
    <row r="168" spans="1:11" x14ac:dyDescent="0.25">
      <c r="A168" t="s">
        <v>4089</v>
      </c>
      <c r="B168" t="s">
        <v>790</v>
      </c>
      <c r="C168" t="s">
        <v>3773</v>
      </c>
      <c r="D168" t="s">
        <v>4404</v>
      </c>
      <c r="E168" t="s">
        <v>4405</v>
      </c>
      <c r="F168" t="s">
        <v>4324</v>
      </c>
      <c r="G168" t="s">
        <v>354</v>
      </c>
      <c r="H168" t="s">
        <v>3</v>
      </c>
      <c r="J168" t="s">
        <v>790</v>
      </c>
      <c r="K168" t="s">
        <v>3</v>
      </c>
    </row>
    <row r="169" spans="1:11" x14ac:dyDescent="0.25">
      <c r="A169" t="s">
        <v>4406</v>
      </c>
      <c r="B169" t="s">
        <v>791</v>
      </c>
      <c r="C169" t="s">
        <v>3773</v>
      </c>
      <c r="D169" t="s">
        <v>4407</v>
      </c>
      <c r="E169" t="s">
        <v>4408</v>
      </c>
      <c r="H169" t="s">
        <v>4</v>
      </c>
      <c r="J169" t="s">
        <v>791</v>
      </c>
      <c r="K169" t="s">
        <v>4</v>
      </c>
    </row>
    <row r="170" spans="1:11" x14ac:dyDescent="0.25">
      <c r="A170" t="s">
        <v>4095</v>
      </c>
      <c r="B170" t="s">
        <v>792</v>
      </c>
      <c r="C170" t="s">
        <v>3773</v>
      </c>
      <c r="D170" t="s">
        <v>4409</v>
      </c>
      <c r="E170" t="s">
        <v>4410</v>
      </c>
      <c r="H170" t="s">
        <v>4</v>
      </c>
      <c r="J170" t="s">
        <v>792</v>
      </c>
      <c r="K170" t="s">
        <v>4</v>
      </c>
    </row>
    <row r="171" spans="1:11" x14ac:dyDescent="0.25">
      <c r="A171" t="s">
        <v>4411</v>
      </c>
      <c r="B171" t="s">
        <v>793</v>
      </c>
      <c r="C171" t="s">
        <v>3773</v>
      </c>
      <c r="D171" t="s">
        <v>4412</v>
      </c>
      <c r="E171" t="s">
        <v>4413</v>
      </c>
      <c r="F171" t="s">
        <v>4301</v>
      </c>
      <c r="G171" t="s">
        <v>322</v>
      </c>
      <c r="H171" t="s">
        <v>3</v>
      </c>
      <c r="J171" t="s">
        <v>793</v>
      </c>
      <c r="K171" t="s">
        <v>3</v>
      </c>
    </row>
    <row r="172" spans="1:11" x14ac:dyDescent="0.25">
      <c r="A172" t="s">
        <v>4414</v>
      </c>
      <c r="B172" t="s">
        <v>794</v>
      </c>
      <c r="C172" t="s">
        <v>3773</v>
      </c>
      <c r="D172" t="s">
        <v>4415</v>
      </c>
      <c r="E172" t="s">
        <v>4416</v>
      </c>
      <c r="H172" t="s">
        <v>4</v>
      </c>
      <c r="J172" t="s">
        <v>794</v>
      </c>
      <c r="K172" t="s">
        <v>4</v>
      </c>
    </row>
    <row r="173" spans="1:11" x14ac:dyDescent="0.25">
      <c r="A173" t="s">
        <v>4417</v>
      </c>
      <c r="B173" t="s">
        <v>795</v>
      </c>
      <c r="C173" t="s">
        <v>3773</v>
      </c>
      <c r="D173" t="s">
        <v>4418</v>
      </c>
      <c r="E173" t="s">
        <v>4419</v>
      </c>
      <c r="H173" t="s">
        <v>4</v>
      </c>
      <c r="J173" t="s">
        <v>795</v>
      </c>
      <c r="K173" t="s">
        <v>4</v>
      </c>
    </row>
    <row r="174" spans="1:11" x14ac:dyDescent="0.25">
      <c r="A174" t="s">
        <v>4420</v>
      </c>
      <c r="B174" t="s">
        <v>796</v>
      </c>
      <c r="C174" t="s">
        <v>3773</v>
      </c>
      <c r="D174" t="s">
        <v>4421</v>
      </c>
      <c r="E174" t="s">
        <v>4422</v>
      </c>
      <c r="H174" t="s">
        <v>4</v>
      </c>
      <c r="J174" t="s">
        <v>796</v>
      </c>
      <c r="K174" t="s">
        <v>4</v>
      </c>
    </row>
    <row r="175" spans="1:11" x14ac:dyDescent="0.25">
      <c r="A175" t="s">
        <v>4423</v>
      </c>
      <c r="B175" t="s">
        <v>797</v>
      </c>
      <c r="C175" t="s">
        <v>3773</v>
      </c>
      <c r="D175" t="s">
        <v>4424</v>
      </c>
      <c r="E175" t="s">
        <v>4425</v>
      </c>
      <c r="F175" t="s">
        <v>4324</v>
      </c>
      <c r="G175" t="s">
        <v>354</v>
      </c>
      <c r="H175" t="s">
        <v>3</v>
      </c>
      <c r="J175" t="s">
        <v>797</v>
      </c>
      <c r="K175" t="s">
        <v>3</v>
      </c>
    </row>
    <row r="176" spans="1:11" x14ac:dyDescent="0.25">
      <c r="A176" t="s">
        <v>4098</v>
      </c>
      <c r="B176" t="s">
        <v>798</v>
      </c>
      <c r="C176" t="s">
        <v>3773</v>
      </c>
      <c r="D176" t="s">
        <v>4426</v>
      </c>
      <c r="E176" t="s">
        <v>4427</v>
      </c>
      <c r="H176" t="s">
        <v>4</v>
      </c>
      <c r="J176" t="s">
        <v>798</v>
      </c>
      <c r="K176" t="s">
        <v>4</v>
      </c>
    </row>
    <row r="177" spans="1:11" x14ac:dyDescent="0.25">
      <c r="A177" t="s">
        <v>4428</v>
      </c>
      <c r="B177" t="s">
        <v>799</v>
      </c>
      <c r="C177" t="s">
        <v>3773</v>
      </c>
      <c r="D177" t="s">
        <v>4429</v>
      </c>
      <c r="E177" t="s">
        <v>4430</v>
      </c>
      <c r="H177" t="s">
        <v>4</v>
      </c>
      <c r="J177" t="s">
        <v>799</v>
      </c>
      <c r="K177" t="s">
        <v>4</v>
      </c>
    </row>
    <row r="178" spans="1:11" x14ac:dyDescent="0.25">
      <c r="A178" t="s">
        <v>4431</v>
      </c>
      <c r="B178" t="s">
        <v>800</v>
      </c>
      <c r="C178" t="s">
        <v>3773</v>
      </c>
      <c r="D178" t="s">
        <v>4432</v>
      </c>
      <c r="E178" t="s">
        <v>4433</v>
      </c>
      <c r="F178" t="s">
        <v>4324</v>
      </c>
      <c r="G178" t="s">
        <v>354</v>
      </c>
      <c r="H178" t="s">
        <v>3</v>
      </c>
      <c r="J178" t="s">
        <v>800</v>
      </c>
      <c r="K178" t="s">
        <v>3</v>
      </c>
    </row>
    <row r="179" spans="1:11" x14ac:dyDescent="0.25">
      <c r="A179" t="s">
        <v>4434</v>
      </c>
      <c r="B179" t="s">
        <v>801</v>
      </c>
      <c r="C179" t="s">
        <v>3773</v>
      </c>
      <c r="D179" t="s">
        <v>4435</v>
      </c>
      <c r="E179" t="s">
        <v>4436</v>
      </c>
      <c r="H179" t="s">
        <v>4</v>
      </c>
      <c r="J179" t="s">
        <v>801</v>
      </c>
      <c r="K179" t="s">
        <v>4</v>
      </c>
    </row>
    <row r="180" spans="1:11" x14ac:dyDescent="0.25">
      <c r="A180" t="s">
        <v>4437</v>
      </c>
      <c r="B180" t="s">
        <v>802</v>
      </c>
      <c r="C180" t="s">
        <v>3773</v>
      </c>
      <c r="D180" t="s">
        <v>4438</v>
      </c>
      <c r="E180" t="s">
        <v>4439</v>
      </c>
      <c r="H180" t="s">
        <v>4</v>
      </c>
      <c r="J180" t="s">
        <v>802</v>
      </c>
      <c r="K180" t="s">
        <v>4</v>
      </c>
    </row>
    <row r="181" spans="1:11" x14ac:dyDescent="0.25">
      <c r="A181" t="s">
        <v>4440</v>
      </c>
      <c r="B181" t="s">
        <v>803</v>
      </c>
      <c r="C181" t="s">
        <v>3773</v>
      </c>
      <c r="D181" t="s">
        <v>4441</v>
      </c>
      <c r="E181" t="s">
        <v>4442</v>
      </c>
      <c r="F181" t="s">
        <v>4305</v>
      </c>
      <c r="G181" t="s">
        <v>269</v>
      </c>
      <c r="H181" t="s">
        <v>3</v>
      </c>
      <c r="J181" t="s">
        <v>803</v>
      </c>
      <c r="K181" t="s">
        <v>3</v>
      </c>
    </row>
    <row r="182" spans="1:11" x14ac:dyDescent="0.25">
      <c r="A182" t="s">
        <v>4443</v>
      </c>
      <c r="B182" t="s">
        <v>804</v>
      </c>
      <c r="C182" t="s">
        <v>3773</v>
      </c>
      <c r="D182" t="s">
        <v>4444</v>
      </c>
      <c r="E182" t="s">
        <v>4445</v>
      </c>
      <c r="H182" t="s">
        <v>4</v>
      </c>
      <c r="J182" t="s">
        <v>804</v>
      </c>
      <c r="K182" t="s">
        <v>4</v>
      </c>
    </row>
    <row r="183" spans="1:11" x14ac:dyDescent="0.25">
      <c r="A183" t="s">
        <v>4446</v>
      </c>
      <c r="B183" t="s">
        <v>805</v>
      </c>
      <c r="C183" t="s">
        <v>3773</v>
      </c>
      <c r="D183" t="s">
        <v>4447</v>
      </c>
      <c r="E183" t="s">
        <v>4448</v>
      </c>
      <c r="H183" t="s">
        <v>4</v>
      </c>
      <c r="J183" t="s">
        <v>805</v>
      </c>
      <c r="K183" t="s">
        <v>4</v>
      </c>
    </row>
    <row r="184" spans="1:11" x14ac:dyDescent="0.25">
      <c r="A184" t="s">
        <v>4449</v>
      </c>
      <c r="B184" t="s">
        <v>806</v>
      </c>
      <c r="C184" t="s">
        <v>3773</v>
      </c>
      <c r="D184" t="s">
        <v>4450</v>
      </c>
      <c r="E184" t="s">
        <v>4451</v>
      </c>
      <c r="H184" t="s">
        <v>4</v>
      </c>
      <c r="J184" t="s">
        <v>806</v>
      </c>
      <c r="K184" t="s">
        <v>4</v>
      </c>
    </row>
    <row r="185" spans="1:11" x14ac:dyDescent="0.25">
      <c r="A185" t="s">
        <v>4452</v>
      </c>
      <c r="B185" t="s">
        <v>807</v>
      </c>
      <c r="C185" t="s">
        <v>3773</v>
      </c>
      <c r="D185" t="s">
        <v>4453</v>
      </c>
      <c r="E185" t="s">
        <v>4454</v>
      </c>
      <c r="H185" t="s">
        <v>4</v>
      </c>
      <c r="J185" t="s">
        <v>807</v>
      </c>
      <c r="K185" t="s">
        <v>4</v>
      </c>
    </row>
    <row r="186" spans="1:11" x14ac:dyDescent="0.25">
      <c r="A186" t="s">
        <v>4455</v>
      </c>
      <c r="B186" t="s">
        <v>808</v>
      </c>
      <c r="C186" t="s">
        <v>3773</v>
      </c>
      <c r="D186" t="s">
        <v>4456</v>
      </c>
      <c r="E186" t="s">
        <v>4457</v>
      </c>
      <c r="H186" t="s">
        <v>4</v>
      </c>
      <c r="J186" t="s">
        <v>808</v>
      </c>
      <c r="K186" t="s">
        <v>4</v>
      </c>
    </row>
    <row r="187" spans="1:11" x14ac:dyDescent="0.25">
      <c r="A187" t="s">
        <v>4126</v>
      </c>
      <c r="B187" t="s">
        <v>809</v>
      </c>
      <c r="C187" t="s">
        <v>3773</v>
      </c>
      <c r="D187" t="s">
        <v>4458</v>
      </c>
      <c r="E187" t="s">
        <v>4459</v>
      </c>
      <c r="F187" t="s">
        <v>4266</v>
      </c>
      <c r="G187" t="s">
        <v>261</v>
      </c>
      <c r="H187" t="s">
        <v>3</v>
      </c>
      <c r="J187" t="s">
        <v>809</v>
      </c>
      <c r="K187" t="s">
        <v>3</v>
      </c>
    </row>
    <row r="188" spans="1:11" x14ac:dyDescent="0.25">
      <c r="A188" t="s">
        <v>4460</v>
      </c>
      <c r="B188" t="s">
        <v>810</v>
      </c>
      <c r="C188" t="s">
        <v>3773</v>
      </c>
      <c r="D188" t="s">
        <v>4461</v>
      </c>
      <c r="E188" t="s">
        <v>4462</v>
      </c>
      <c r="H188" t="s">
        <v>4</v>
      </c>
      <c r="J188" t="s">
        <v>810</v>
      </c>
      <c r="K188" t="s">
        <v>4</v>
      </c>
    </row>
    <row r="189" spans="1:11" x14ac:dyDescent="0.25">
      <c r="A189" t="s">
        <v>4463</v>
      </c>
      <c r="B189" t="s">
        <v>811</v>
      </c>
      <c r="C189" t="s">
        <v>3773</v>
      </c>
      <c r="D189" t="s">
        <v>4464</v>
      </c>
      <c r="E189" t="s">
        <v>4465</v>
      </c>
      <c r="H189" t="s">
        <v>4</v>
      </c>
      <c r="J189" t="s">
        <v>811</v>
      </c>
      <c r="K189" t="s">
        <v>4</v>
      </c>
    </row>
    <row r="190" spans="1:11" x14ac:dyDescent="0.25">
      <c r="A190" t="s">
        <v>4466</v>
      </c>
      <c r="B190" t="s">
        <v>812</v>
      </c>
      <c r="C190" t="s">
        <v>3773</v>
      </c>
      <c r="D190" t="s">
        <v>4467</v>
      </c>
      <c r="E190" t="s">
        <v>4468</v>
      </c>
      <c r="H190" t="s">
        <v>4</v>
      </c>
      <c r="J190" t="s">
        <v>812</v>
      </c>
      <c r="K190" t="s">
        <v>4</v>
      </c>
    </row>
    <row r="191" spans="1:11" x14ac:dyDescent="0.25">
      <c r="A191" t="s">
        <v>4135</v>
      </c>
      <c r="B191" t="s">
        <v>12547</v>
      </c>
      <c r="C191" t="s">
        <v>3773</v>
      </c>
      <c r="D191" t="s">
        <v>4469</v>
      </c>
      <c r="E191" t="s">
        <v>4470</v>
      </c>
      <c r="H191" t="s">
        <v>4</v>
      </c>
      <c r="J191" t="s">
        <v>12547</v>
      </c>
      <c r="K191" t="s">
        <v>4</v>
      </c>
    </row>
    <row r="192" spans="1:11" x14ac:dyDescent="0.25">
      <c r="A192" t="s">
        <v>4471</v>
      </c>
      <c r="B192" t="s">
        <v>813</v>
      </c>
      <c r="C192" t="s">
        <v>3774</v>
      </c>
      <c r="D192" t="s">
        <v>4472</v>
      </c>
      <c r="E192" t="s">
        <v>4473</v>
      </c>
      <c r="F192" t="s">
        <v>4474</v>
      </c>
      <c r="G192" t="s">
        <v>404</v>
      </c>
      <c r="H192" t="s">
        <v>3</v>
      </c>
      <c r="J192" t="s">
        <v>813</v>
      </c>
      <c r="K192" t="s">
        <v>3</v>
      </c>
    </row>
    <row r="193" spans="1:11" x14ac:dyDescent="0.25">
      <c r="A193" t="s">
        <v>4475</v>
      </c>
      <c r="B193" t="s">
        <v>814</v>
      </c>
      <c r="C193" t="s">
        <v>3774</v>
      </c>
      <c r="D193" t="s">
        <v>4476</v>
      </c>
      <c r="E193" t="s">
        <v>4477</v>
      </c>
      <c r="H193" t="s">
        <v>4</v>
      </c>
      <c r="J193" t="s">
        <v>814</v>
      </c>
      <c r="K193" t="s">
        <v>4</v>
      </c>
    </row>
    <row r="194" spans="1:11" x14ac:dyDescent="0.25">
      <c r="A194" t="s">
        <v>4478</v>
      </c>
      <c r="B194" t="s">
        <v>815</v>
      </c>
      <c r="C194" t="s">
        <v>3774</v>
      </c>
      <c r="D194" t="s">
        <v>4479</v>
      </c>
      <c r="E194" t="s">
        <v>4480</v>
      </c>
      <c r="H194" t="s">
        <v>4</v>
      </c>
      <c r="J194" t="s">
        <v>815</v>
      </c>
      <c r="K194" t="s">
        <v>4</v>
      </c>
    </row>
    <row r="195" spans="1:11" x14ac:dyDescent="0.25">
      <c r="A195" t="s">
        <v>4481</v>
      </c>
      <c r="B195" t="s">
        <v>816</v>
      </c>
      <c r="C195" t="s">
        <v>3774</v>
      </c>
      <c r="D195" t="s">
        <v>4482</v>
      </c>
      <c r="E195" t="s">
        <v>4483</v>
      </c>
      <c r="F195" t="s">
        <v>4484</v>
      </c>
      <c r="G195" t="s">
        <v>211</v>
      </c>
      <c r="H195" t="s">
        <v>3</v>
      </c>
      <c r="J195" t="s">
        <v>816</v>
      </c>
      <c r="K195" t="s">
        <v>3</v>
      </c>
    </row>
    <row r="196" spans="1:11" x14ac:dyDescent="0.25">
      <c r="A196" t="s">
        <v>4485</v>
      </c>
      <c r="B196" t="s">
        <v>817</v>
      </c>
      <c r="C196" t="s">
        <v>3774</v>
      </c>
      <c r="D196" t="s">
        <v>4486</v>
      </c>
      <c r="E196" t="s">
        <v>4487</v>
      </c>
      <c r="H196" t="s">
        <v>4</v>
      </c>
      <c r="J196" t="s">
        <v>817</v>
      </c>
      <c r="K196" t="s">
        <v>4</v>
      </c>
    </row>
    <row r="197" spans="1:11" x14ac:dyDescent="0.25">
      <c r="A197" t="s">
        <v>4488</v>
      </c>
      <c r="B197" t="s">
        <v>818</v>
      </c>
      <c r="C197" t="s">
        <v>3774</v>
      </c>
      <c r="D197" t="s">
        <v>4489</v>
      </c>
      <c r="E197" t="s">
        <v>4490</v>
      </c>
      <c r="H197" t="s">
        <v>4</v>
      </c>
      <c r="J197" t="s">
        <v>818</v>
      </c>
      <c r="K197" t="s">
        <v>4</v>
      </c>
    </row>
    <row r="198" spans="1:11" x14ac:dyDescent="0.25">
      <c r="A198" t="s">
        <v>4491</v>
      </c>
      <c r="B198" t="s">
        <v>819</v>
      </c>
      <c r="C198" t="s">
        <v>3774</v>
      </c>
      <c r="D198" t="s">
        <v>4492</v>
      </c>
      <c r="E198" t="s">
        <v>4493</v>
      </c>
      <c r="F198" t="s">
        <v>4474</v>
      </c>
      <c r="G198" t="s">
        <v>404</v>
      </c>
      <c r="H198" t="s">
        <v>3</v>
      </c>
      <c r="J198" t="s">
        <v>819</v>
      </c>
      <c r="K198" t="s">
        <v>3</v>
      </c>
    </row>
    <row r="199" spans="1:11" x14ac:dyDescent="0.25">
      <c r="A199" t="s">
        <v>4494</v>
      </c>
      <c r="B199" t="s">
        <v>820</v>
      </c>
      <c r="C199" t="s">
        <v>3774</v>
      </c>
      <c r="D199" t="s">
        <v>4495</v>
      </c>
      <c r="E199" t="s">
        <v>4496</v>
      </c>
      <c r="H199" t="s">
        <v>4</v>
      </c>
      <c r="J199" t="s">
        <v>820</v>
      </c>
      <c r="K199" t="s">
        <v>4</v>
      </c>
    </row>
    <row r="200" spans="1:11" x14ac:dyDescent="0.25">
      <c r="A200" t="s">
        <v>4497</v>
      </c>
      <c r="B200" t="s">
        <v>821</v>
      </c>
      <c r="C200" t="s">
        <v>3774</v>
      </c>
      <c r="D200" t="s">
        <v>4498</v>
      </c>
      <c r="E200" t="s">
        <v>4499</v>
      </c>
      <c r="F200" t="s">
        <v>4500</v>
      </c>
      <c r="G200" t="s">
        <v>451</v>
      </c>
      <c r="H200" t="s">
        <v>3</v>
      </c>
      <c r="J200" t="s">
        <v>821</v>
      </c>
      <c r="K200" t="s">
        <v>3</v>
      </c>
    </row>
    <row r="201" spans="1:11" x14ac:dyDescent="0.25">
      <c r="A201" t="s">
        <v>4501</v>
      </c>
      <c r="B201" t="s">
        <v>272</v>
      </c>
      <c r="C201" t="s">
        <v>3774</v>
      </c>
      <c r="D201" t="s">
        <v>4502</v>
      </c>
      <c r="E201" t="s">
        <v>4503</v>
      </c>
      <c r="F201" t="s">
        <v>4504</v>
      </c>
      <c r="G201" t="s">
        <v>272</v>
      </c>
      <c r="H201" t="s">
        <v>3</v>
      </c>
      <c r="J201" t="s">
        <v>272</v>
      </c>
      <c r="K201" t="s">
        <v>3</v>
      </c>
    </row>
    <row r="202" spans="1:11" x14ac:dyDescent="0.25">
      <c r="A202" t="s">
        <v>4505</v>
      </c>
      <c r="B202" t="s">
        <v>822</v>
      </c>
      <c r="C202" t="s">
        <v>3774</v>
      </c>
      <c r="D202" t="s">
        <v>4506</v>
      </c>
      <c r="E202" t="s">
        <v>4507</v>
      </c>
      <c r="H202" t="s">
        <v>4</v>
      </c>
      <c r="J202" t="s">
        <v>822</v>
      </c>
      <c r="K202" t="s">
        <v>4</v>
      </c>
    </row>
    <row r="203" spans="1:11" x14ac:dyDescent="0.25">
      <c r="A203" t="s">
        <v>4508</v>
      </c>
      <c r="B203" t="s">
        <v>823</v>
      </c>
      <c r="C203" t="s">
        <v>3774</v>
      </c>
      <c r="D203" t="s">
        <v>4509</v>
      </c>
      <c r="E203" t="s">
        <v>4510</v>
      </c>
      <c r="H203" t="s">
        <v>4</v>
      </c>
      <c r="J203" t="s">
        <v>823</v>
      </c>
      <c r="K203" t="s">
        <v>4</v>
      </c>
    </row>
    <row r="204" spans="1:11" x14ac:dyDescent="0.25">
      <c r="A204" t="s">
        <v>4511</v>
      </c>
      <c r="B204" t="s">
        <v>824</v>
      </c>
      <c r="C204" t="s">
        <v>3774</v>
      </c>
      <c r="D204" t="s">
        <v>4512</v>
      </c>
      <c r="E204" t="s">
        <v>4513</v>
      </c>
      <c r="F204" t="s">
        <v>4514</v>
      </c>
      <c r="G204" t="s">
        <v>248</v>
      </c>
      <c r="H204" t="s">
        <v>3</v>
      </c>
      <c r="J204" t="s">
        <v>824</v>
      </c>
      <c r="K204" t="s">
        <v>3</v>
      </c>
    </row>
    <row r="205" spans="1:11" x14ac:dyDescent="0.25">
      <c r="A205" t="s">
        <v>4515</v>
      </c>
      <c r="B205" t="s">
        <v>825</v>
      </c>
      <c r="C205" t="s">
        <v>3774</v>
      </c>
      <c r="D205" t="s">
        <v>4516</v>
      </c>
      <c r="E205" t="s">
        <v>4517</v>
      </c>
      <c r="H205" t="s">
        <v>4</v>
      </c>
      <c r="J205" t="s">
        <v>825</v>
      </c>
      <c r="K205" t="s">
        <v>4</v>
      </c>
    </row>
    <row r="206" spans="1:11" x14ac:dyDescent="0.25">
      <c r="A206" t="s">
        <v>4518</v>
      </c>
      <c r="B206" t="s">
        <v>826</v>
      </c>
      <c r="C206" t="s">
        <v>3774</v>
      </c>
      <c r="D206" t="s">
        <v>4519</v>
      </c>
      <c r="E206" t="s">
        <v>4520</v>
      </c>
      <c r="F206" t="s">
        <v>4521</v>
      </c>
      <c r="G206" t="s">
        <v>162</v>
      </c>
      <c r="H206" t="s">
        <v>3</v>
      </c>
      <c r="J206" t="s">
        <v>826</v>
      </c>
      <c r="K206" t="s">
        <v>3</v>
      </c>
    </row>
    <row r="207" spans="1:11" x14ac:dyDescent="0.25">
      <c r="A207" t="s">
        <v>4522</v>
      </c>
      <c r="B207" t="s">
        <v>827</v>
      </c>
      <c r="C207" t="s">
        <v>3774</v>
      </c>
      <c r="D207" t="s">
        <v>4523</v>
      </c>
      <c r="E207" t="s">
        <v>4524</v>
      </c>
      <c r="F207" t="s">
        <v>4525</v>
      </c>
      <c r="G207" t="s">
        <v>295</v>
      </c>
      <c r="H207" t="s">
        <v>3</v>
      </c>
      <c r="J207" t="s">
        <v>827</v>
      </c>
      <c r="K207" t="s">
        <v>3</v>
      </c>
    </row>
    <row r="208" spans="1:11" x14ac:dyDescent="0.25">
      <c r="A208" t="s">
        <v>4526</v>
      </c>
      <c r="B208" t="s">
        <v>828</v>
      </c>
      <c r="C208" t="s">
        <v>3774</v>
      </c>
      <c r="D208" t="s">
        <v>4527</v>
      </c>
      <c r="E208" t="s">
        <v>4528</v>
      </c>
      <c r="H208" t="s">
        <v>4</v>
      </c>
      <c r="J208" t="s">
        <v>828</v>
      </c>
      <c r="K208" t="s">
        <v>4</v>
      </c>
    </row>
    <row r="209" spans="1:11" x14ac:dyDescent="0.25">
      <c r="A209" t="s">
        <v>4529</v>
      </c>
      <c r="B209" t="s">
        <v>829</v>
      </c>
      <c r="C209" t="s">
        <v>3774</v>
      </c>
      <c r="D209" t="s">
        <v>4530</v>
      </c>
      <c r="E209" t="s">
        <v>4531</v>
      </c>
      <c r="H209" t="s">
        <v>4</v>
      </c>
      <c r="J209" t="s">
        <v>829</v>
      </c>
      <c r="K209" t="s">
        <v>4</v>
      </c>
    </row>
    <row r="210" spans="1:11" x14ac:dyDescent="0.25">
      <c r="A210" t="s">
        <v>4532</v>
      </c>
      <c r="B210" t="s">
        <v>830</v>
      </c>
      <c r="C210" t="s">
        <v>3774</v>
      </c>
      <c r="D210" t="s">
        <v>4533</v>
      </c>
      <c r="E210" t="s">
        <v>4534</v>
      </c>
      <c r="F210" t="s">
        <v>4535</v>
      </c>
      <c r="G210" t="s">
        <v>358</v>
      </c>
      <c r="H210" t="s">
        <v>3</v>
      </c>
      <c r="J210" t="s">
        <v>830</v>
      </c>
      <c r="K210" t="s">
        <v>3</v>
      </c>
    </row>
    <row r="211" spans="1:11" x14ac:dyDescent="0.25">
      <c r="A211" t="s">
        <v>4532</v>
      </c>
      <c r="B211" t="s">
        <v>830</v>
      </c>
      <c r="C211" t="s">
        <v>3774</v>
      </c>
      <c r="D211" t="s">
        <v>4536</v>
      </c>
      <c r="E211" t="s">
        <v>4534</v>
      </c>
      <c r="F211" t="s">
        <v>4535</v>
      </c>
      <c r="G211" t="s">
        <v>358</v>
      </c>
      <c r="H211" t="s">
        <v>3</v>
      </c>
      <c r="J211" t="s">
        <v>830</v>
      </c>
      <c r="K211" t="s">
        <v>3</v>
      </c>
    </row>
    <row r="212" spans="1:11" x14ac:dyDescent="0.25">
      <c r="A212" t="s">
        <v>4537</v>
      </c>
      <c r="B212" t="s">
        <v>362</v>
      </c>
      <c r="C212" t="s">
        <v>3774</v>
      </c>
      <c r="D212" t="s">
        <v>4538</v>
      </c>
      <c r="E212" t="s">
        <v>4539</v>
      </c>
      <c r="F212" t="s">
        <v>4540</v>
      </c>
      <c r="G212" t="s">
        <v>362</v>
      </c>
      <c r="H212" t="s">
        <v>3</v>
      </c>
      <c r="J212" t="s">
        <v>362</v>
      </c>
      <c r="K212" t="s">
        <v>3</v>
      </c>
    </row>
    <row r="213" spans="1:11" x14ac:dyDescent="0.25">
      <c r="A213" t="s">
        <v>4541</v>
      </c>
      <c r="B213" t="s">
        <v>831</v>
      </c>
      <c r="C213" t="s">
        <v>3774</v>
      </c>
      <c r="D213" t="s">
        <v>4542</v>
      </c>
      <c r="E213" t="s">
        <v>4543</v>
      </c>
      <c r="F213" t="s">
        <v>4544</v>
      </c>
      <c r="G213" t="s">
        <v>469</v>
      </c>
      <c r="H213" t="s">
        <v>3</v>
      </c>
      <c r="J213" t="s">
        <v>831</v>
      </c>
      <c r="K213" t="s">
        <v>3</v>
      </c>
    </row>
    <row r="214" spans="1:11" x14ac:dyDescent="0.25">
      <c r="A214" t="s">
        <v>4545</v>
      </c>
      <c r="B214" t="s">
        <v>832</v>
      </c>
      <c r="C214" t="s">
        <v>3774</v>
      </c>
      <c r="D214" t="s">
        <v>4546</v>
      </c>
      <c r="E214" t="s">
        <v>4547</v>
      </c>
      <c r="H214" t="s">
        <v>4</v>
      </c>
      <c r="J214" t="s">
        <v>832</v>
      </c>
      <c r="K214" t="s">
        <v>4</v>
      </c>
    </row>
    <row r="215" spans="1:11" x14ac:dyDescent="0.25">
      <c r="A215" t="s">
        <v>4548</v>
      </c>
      <c r="B215" t="s">
        <v>833</v>
      </c>
      <c r="C215" t="s">
        <v>3774</v>
      </c>
      <c r="D215" t="s">
        <v>4549</v>
      </c>
      <c r="E215" t="s">
        <v>4550</v>
      </c>
      <c r="H215" t="s">
        <v>4</v>
      </c>
      <c r="J215" t="s">
        <v>833</v>
      </c>
      <c r="K215" t="s">
        <v>4</v>
      </c>
    </row>
    <row r="216" spans="1:11" x14ac:dyDescent="0.25">
      <c r="A216" t="s">
        <v>4551</v>
      </c>
      <c r="B216" t="s">
        <v>372</v>
      </c>
      <c r="C216" t="s">
        <v>3774</v>
      </c>
      <c r="D216" t="s">
        <v>4552</v>
      </c>
      <c r="E216" t="s">
        <v>4553</v>
      </c>
      <c r="F216" t="s">
        <v>4554</v>
      </c>
      <c r="G216" t="s">
        <v>372</v>
      </c>
      <c r="H216" t="s">
        <v>3</v>
      </c>
      <c r="J216" t="s">
        <v>372</v>
      </c>
      <c r="K216" t="s">
        <v>3</v>
      </c>
    </row>
    <row r="217" spans="1:11" x14ac:dyDescent="0.25">
      <c r="A217" t="s">
        <v>4555</v>
      </c>
      <c r="B217" t="s">
        <v>834</v>
      </c>
      <c r="C217" t="s">
        <v>3774</v>
      </c>
      <c r="D217" t="s">
        <v>4556</v>
      </c>
      <c r="E217" t="s">
        <v>4557</v>
      </c>
      <c r="H217" t="s">
        <v>4</v>
      </c>
      <c r="J217" t="s">
        <v>834</v>
      </c>
      <c r="K217" t="s">
        <v>4</v>
      </c>
    </row>
    <row r="218" spans="1:11" x14ac:dyDescent="0.25">
      <c r="A218" t="s">
        <v>4558</v>
      </c>
      <c r="B218" t="s">
        <v>835</v>
      </c>
      <c r="C218" t="s">
        <v>3774</v>
      </c>
      <c r="D218" t="s">
        <v>4559</v>
      </c>
      <c r="E218" t="s">
        <v>4560</v>
      </c>
      <c r="H218" t="s">
        <v>4</v>
      </c>
      <c r="J218" t="s">
        <v>835</v>
      </c>
      <c r="K218" t="s">
        <v>4</v>
      </c>
    </row>
    <row r="219" spans="1:11" x14ac:dyDescent="0.25">
      <c r="A219" t="s">
        <v>4561</v>
      </c>
      <c r="B219" t="s">
        <v>836</v>
      </c>
      <c r="C219" t="s">
        <v>3774</v>
      </c>
      <c r="D219" t="s">
        <v>4562</v>
      </c>
      <c r="E219" t="s">
        <v>4563</v>
      </c>
      <c r="F219" t="s">
        <v>4564</v>
      </c>
      <c r="G219" t="s">
        <v>458</v>
      </c>
      <c r="H219" t="s">
        <v>3</v>
      </c>
      <c r="J219" t="s">
        <v>836</v>
      </c>
      <c r="K219" t="s">
        <v>3</v>
      </c>
    </row>
    <row r="220" spans="1:11" x14ac:dyDescent="0.25">
      <c r="A220" t="s">
        <v>4565</v>
      </c>
      <c r="B220" t="s">
        <v>392</v>
      </c>
      <c r="C220" t="s">
        <v>3774</v>
      </c>
      <c r="D220" t="s">
        <v>4566</v>
      </c>
      <c r="E220" t="s">
        <v>4567</v>
      </c>
      <c r="F220" t="s">
        <v>4568</v>
      </c>
      <c r="G220" t="s">
        <v>392</v>
      </c>
      <c r="H220" t="s">
        <v>3</v>
      </c>
      <c r="J220" t="s">
        <v>392</v>
      </c>
      <c r="K220" t="s">
        <v>3</v>
      </c>
    </row>
    <row r="221" spans="1:11" x14ac:dyDescent="0.25">
      <c r="A221" t="s">
        <v>4395</v>
      </c>
      <c r="B221" t="s">
        <v>837</v>
      </c>
      <c r="C221" t="s">
        <v>3774</v>
      </c>
      <c r="D221" t="s">
        <v>4569</v>
      </c>
      <c r="E221" t="s">
        <v>4570</v>
      </c>
      <c r="H221" t="s">
        <v>4</v>
      </c>
      <c r="J221" t="s">
        <v>837</v>
      </c>
      <c r="K221" t="s">
        <v>4</v>
      </c>
    </row>
    <row r="222" spans="1:11" x14ac:dyDescent="0.25">
      <c r="A222" t="s">
        <v>4571</v>
      </c>
      <c r="B222" t="s">
        <v>838</v>
      </c>
      <c r="C222" t="s">
        <v>3774</v>
      </c>
      <c r="D222" t="s">
        <v>4572</v>
      </c>
      <c r="E222" t="s">
        <v>4573</v>
      </c>
      <c r="F222" t="s">
        <v>4574</v>
      </c>
      <c r="G222" t="s">
        <v>149</v>
      </c>
      <c r="H222" t="s">
        <v>3</v>
      </c>
      <c r="J222" t="s">
        <v>838</v>
      </c>
      <c r="K222" t="s">
        <v>3</v>
      </c>
    </row>
    <row r="223" spans="1:11" x14ac:dyDescent="0.25">
      <c r="A223" t="s">
        <v>4575</v>
      </c>
      <c r="B223" t="s">
        <v>839</v>
      </c>
      <c r="C223" t="s">
        <v>3774</v>
      </c>
      <c r="D223" t="s">
        <v>4576</v>
      </c>
      <c r="E223" t="s">
        <v>4577</v>
      </c>
      <c r="F223" t="s">
        <v>4500</v>
      </c>
      <c r="G223" t="s">
        <v>451</v>
      </c>
      <c r="H223" t="s">
        <v>3</v>
      </c>
      <c r="J223" t="s">
        <v>839</v>
      </c>
      <c r="K223" t="s">
        <v>3</v>
      </c>
    </row>
    <row r="224" spans="1:11" x14ac:dyDescent="0.25">
      <c r="A224" t="s">
        <v>4578</v>
      </c>
      <c r="B224" t="s">
        <v>840</v>
      </c>
      <c r="C224" t="s">
        <v>3774</v>
      </c>
      <c r="D224" t="s">
        <v>4579</v>
      </c>
      <c r="E224" t="s">
        <v>4580</v>
      </c>
      <c r="H224" t="s">
        <v>4</v>
      </c>
      <c r="J224" t="s">
        <v>840</v>
      </c>
      <c r="K224" t="s">
        <v>4</v>
      </c>
    </row>
    <row r="225" spans="1:11" x14ac:dyDescent="0.25">
      <c r="A225" t="s">
        <v>4581</v>
      </c>
      <c r="B225" t="s">
        <v>841</v>
      </c>
      <c r="C225" t="s">
        <v>3774</v>
      </c>
      <c r="D225" t="s">
        <v>4582</v>
      </c>
      <c r="E225" t="s">
        <v>4583</v>
      </c>
      <c r="F225" t="s">
        <v>4584</v>
      </c>
      <c r="G225" t="s">
        <v>443</v>
      </c>
      <c r="H225" t="s">
        <v>3</v>
      </c>
      <c r="J225" t="s">
        <v>841</v>
      </c>
      <c r="K225" t="s">
        <v>3</v>
      </c>
    </row>
    <row r="226" spans="1:11" x14ac:dyDescent="0.25">
      <c r="A226" t="s">
        <v>4585</v>
      </c>
      <c r="B226" t="s">
        <v>842</v>
      </c>
      <c r="C226" t="s">
        <v>3774</v>
      </c>
      <c r="D226" t="s">
        <v>4586</v>
      </c>
      <c r="E226" t="s">
        <v>4587</v>
      </c>
      <c r="F226" t="s">
        <v>4500</v>
      </c>
      <c r="G226" t="s">
        <v>451</v>
      </c>
      <c r="H226" t="s">
        <v>3</v>
      </c>
      <c r="J226" t="s">
        <v>842</v>
      </c>
      <c r="K226" t="s">
        <v>3</v>
      </c>
    </row>
    <row r="227" spans="1:11" x14ac:dyDescent="0.25">
      <c r="A227" t="s">
        <v>4588</v>
      </c>
      <c r="B227" t="s">
        <v>843</v>
      </c>
      <c r="C227" t="s">
        <v>3774</v>
      </c>
      <c r="D227" t="s">
        <v>4589</v>
      </c>
      <c r="E227" t="s">
        <v>4590</v>
      </c>
      <c r="F227" t="s">
        <v>4591</v>
      </c>
      <c r="G227" t="s">
        <v>466</v>
      </c>
      <c r="H227" t="s">
        <v>3</v>
      </c>
      <c r="J227" t="s">
        <v>843</v>
      </c>
      <c r="K227" t="s">
        <v>3</v>
      </c>
    </row>
    <row r="228" spans="1:11" x14ac:dyDescent="0.25">
      <c r="A228" t="s">
        <v>4592</v>
      </c>
      <c r="B228" t="s">
        <v>844</v>
      </c>
      <c r="C228" t="s">
        <v>3774</v>
      </c>
      <c r="D228" t="s">
        <v>4593</v>
      </c>
      <c r="E228" t="s">
        <v>4594</v>
      </c>
      <c r="F228" t="s">
        <v>4584</v>
      </c>
      <c r="G228" t="s">
        <v>443</v>
      </c>
      <c r="H228" t="s">
        <v>3</v>
      </c>
      <c r="J228" t="s">
        <v>844</v>
      </c>
      <c r="K228" t="s">
        <v>3</v>
      </c>
    </row>
    <row r="229" spans="1:11" x14ac:dyDescent="0.25">
      <c r="A229" t="s">
        <v>4595</v>
      </c>
      <c r="B229" t="s">
        <v>845</v>
      </c>
      <c r="C229" t="s">
        <v>3774</v>
      </c>
      <c r="D229" t="s">
        <v>4596</v>
      </c>
      <c r="E229" t="s">
        <v>4597</v>
      </c>
      <c r="F229" t="s">
        <v>4598</v>
      </c>
      <c r="G229" t="s">
        <v>463</v>
      </c>
      <c r="H229" t="s">
        <v>3</v>
      </c>
      <c r="J229" t="s">
        <v>845</v>
      </c>
      <c r="K229" t="s">
        <v>3</v>
      </c>
    </row>
    <row r="230" spans="1:11" x14ac:dyDescent="0.25">
      <c r="A230" t="s">
        <v>4599</v>
      </c>
      <c r="B230" t="s">
        <v>846</v>
      </c>
      <c r="C230" t="s">
        <v>3774</v>
      </c>
      <c r="D230" t="s">
        <v>4600</v>
      </c>
      <c r="E230" t="s">
        <v>4601</v>
      </c>
      <c r="F230" t="s">
        <v>4602</v>
      </c>
      <c r="G230" t="s">
        <v>464</v>
      </c>
      <c r="H230" t="s">
        <v>3</v>
      </c>
      <c r="J230" t="s">
        <v>846</v>
      </c>
      <c r="K230" t="s">
        <v>3</v>
      </c>
    </row>
    <row r="231" spans="1:11" x14ac:dyDescent="0.25">
      <c r="A231" t="s">
        <v>4603</v>
      </c>
      <c r="B231" t="s">
        <v>847</v>
      </c>
      <c r="C231" t="s">
        <v>3774</v>
      </c>
      <c r="D231" t="s">
        <v>4604</v>
      </c>
      <c r="E231" t="s">
        <v>4605</v>
      </c>
      <c r="F231" t="s">
        <v>4606</v>
      </c>
      <c r="G231" t="s">
        <v>495</v>
      </c>
      <c r="H231" t="s">
        <v>3</v>
      </c>
      <c r="J231" t="s">
        <v>847</v>
      </c>
      <c r="K231" t="s">
        <v>3</v>
      </c>
    </row>
    <row r="232" spans="1:11" x14ac:dyDescent="0.25">
      <c r="A232" t="s">
        <v>4607</v>
      </c>
      <c r="B232" t="s">
        <v>848</v>
      </c>
      <c r="C232" t="s">
        <v>3774</v>
      </c>
      <c r="D232" t="s">
        <v>4608</v>
      </c>
      <c r="E232" t="s">
        <v>4609</v>
      </c>
      <c r="F232" t="s">
        <v>4610</v>
      </c>
      <c r="G232" t="s">
        <v>468</v>
      </c>
      <c r="H232" t="s">
        <v>3</v>
      </c>
      <c r="J232" t="s">
        <v>848</v>
      </c>
      <c r="K232" t="s">
        <v>3</v>
      </c>
    </row>
    <row r="233" spans="1:11" x14ac:dyDescent="0.25">
      <c r="A233" t="s">
        <v>4611</v>
      </c>
      <c r="B233" t="s">
        <v>849</v>
      </c>
      <c r="C233" t="s">
        <v>3774</v>
      </c>
      <c r="D233" t="s">
        <v>4612</v>
      </c>
      <c r="E233" t="s">
        <v>4613</v>
      </c>
      <c r="F233" t="s">
        <v>4602</v>
      </c>
      <c r="G233" t="s">
        <v>464</v>
      </c>
      <c r="H233" t="s">
        <v>3</v>
      </c>
      <c r="J233" t="s">
        <v>849</v>
      </c>
      <c r="K233" t="s">
        <v>3</v>
      </c>
    </row>
    <row r="234" spans="1:11" x14ac:dyDescent="0.25">
      <c r="A234" t="s">
        <v>4614</v>
      </c>
      <c r="B234" t="s">
        <v>850</v>
      </c>
      <c r="C234" t="s">
        <v>3774</v>
      </c>
      <c r="D234" t="s">
        <v>4615</v>
      </c>
      <c r="E234" t="s">
        <v>4616</v>
      </c>
      <c r="F234" t="s">
        <v>4617</v>
      </c>
      <c r="G234" t="s">
        <v>472</v>
      </c>
      <c r="H234" t="s">
        <v>3</v>
      </c>
      <c r="J234" t="s">
        <v>850</v>
      </c>
      <c r="K234" t="s">
        <v>3</v>
      </c>
    </row>
    <row r="235" spans="1:11" x14ac:dyDescent="0.25">
      <c r="A235" t="s">
        <v>4618</v>
      </c>
      <c r="B235" t="s">
        <v>851</v>
      </c>
      <c r="C235" t="s">
        <v>3774</v>
      </c>
      <c r="D235" t="s">
        <v>4619</v>
      </c>
      <c r="E235" t="s">
        <v>4620</v>
      </c>
      <c r="F235" t="s">
        <v>4591</v>
      </c>
      <c r="G235" t="s">
        <v>466</v>
      </c>
      <c r="H235" t="s">
        <v>3</v>
      </c>
      <c r="J235" t="s">
        <v>851</v>
      </c>
      <c r="K235" t="s">
        <v>3</v>
      </c>
    </row>
    <row r="236" spans="1:11" x14ac:dyDescent="0.25">
      <c r="A236" t="s">
        <v>4241</v>
      </c>
      <c r="B236" t="s">
        <v>852</v>
      </c>
      <c r="C236" t="s">
        <v>3774</v>
      </c>
      <c r="D236" t="s">
        <v>4621</v>
      </c>
      <c r="E236" t="s">
        <v>4622</v>
      </c>
      <c r="F236" t="s">
        <v>4623</v>
      </c>
      <c r="G236" t="s">
        <v>470</v>
      </c>
      <c r="H236" t="s">
        <v>3</v>
      </c>
      <c r="J236" t="s">
        <v>852</v>
      </c>
      <c r="K236" t="s">
        <v>3</v>
      </c>
    </row>
    <row r="237" spans="1:11" x14ac:dyDescent="0.25">
      <c r="A237" t="s">
        <v>4624</v>
      </c>
      <c r="B237" t="s">
        <v>853</v>
      </c>
      <c r="C237" t="s">
        <v>3774</v>
      </c>
      <c r="D237" t="s">
        <v>4625</v>
      </c>
      <c r="E237" t="s">
        <v>4626</v>
      </c>
      <c r="F237" t="s">
        <v>4627</v>
      </c>
      <c r="G237" t="s">
        <v>440</v>
      </c>
      <c r="H237" t="s">
        <v>3</v>
      </c>
      <c r="J237" t="s">
        <v>853</v>
      </c>
      <c r="K237" t="s">
        <v>3</v>
      </c>
    </row>
    <row r="238" spans="1:11" x14ac:dyDescent="0.25">
      <c r="A238" t="s">
        <v>4628</v>
      </c>
      <c r="B238" t="s">
        <v>854</v>
      </c>
      <c r="C238" t="s">
        <v>3774</v>
      </c>
      <c r="D238" t="s">
        <v>4629</v>
      </c>
      <c r="E238" t="s">
        <v>4630</v>
      </c>
      <c r="H238" t="s">
        <v>4</v>
      </c>
      <c r="J238" t="s">
        <v>854</v>
      </c>
      <c r="K238" t="s">
        <v>4</v>
      </c>
    </row>
    <row r="239" spans="1:11" x14ac:dyDescent="0.25">
      <c r="A239" t="s">
        <v>4631</v>
      </c>
      <c r="B239" t="s">
        <v>855</v>
      </c>
      <c r="C239" t="s">
        <v>3774</v>
      </c>
      <c r="D239" t="s">
        <v>4632</v>
      </c>
      <c r="E239" t="s">
        <v>4633</v>
      </c>
      <c r="H239" t="s">
        <v>4</v>
      </c>
      <c r="J239" t="s">
        <v>855</v>
      </c>
      <c r="K239" t="s">
        <v>4</v>
      </c>
    </row>
    <row r="240" spans="1:11" x14ac:dyDescent="0.25">
      <c r="A240" t="s">
        <v>4634</v>
      </c>
      <c r="B240" t="s">
        <v>856</v>
      </c>
      <c r="C240" t="s">
        <v>3774</v>
      </c>
      <c r="D240" t="s">
        <v>4635</v>
      </c>
      <c r="E240" t="s">
        <v>4636</v>
      </c>
      <c r="F240" t="s">
        <v>4637</v>
      </c>
      <c r="G240" t="s">
        <v>514</v>
      </c>
      <c r="H240" t="s">
        <v>3</v>
      </c>
      <c r="J240" t="s">
        <v>856</v>
      </c>
      <c r="K240" t="s">
        <v>3</v>
      </c>
    </row>
    <row r="241" spans="1:11" x14ac:dyDescent="0.25">
      <c r="A241" t="s">
        <v>4638</v>
      </c>
      <c r="B241" t="s">
        <v>857</v>
      </c>
      <c r="C241" t="s">
        <v>3774</v>
      </c>
      <c r="D241" t="s">
        <v>4639</v>
      </c>
      <c r="E241" t="s">
        <v>4640</v>
      </c>
      <c r="F241" t="s">
        <v>4641</v>
      </c>
      <c r="G241" t="s">
        <v>473</v>
      </c>
      <c r="H241" t="s">
        <v>3</v>
      </c>
      <c r="J241" t="s">
        <v>857</v>
      </c>
      <c r="K241" t="s">
        <v>3</v>
      </c>
    </row>
    <row r="242" spans="1:11" x14ac:dyDescent="0.25">
      <c r="A242" t="s">
        <v>4642</v>
      </c>
      <c r="B242" t="s">
        <v>858</v>
      </c>
      <c r="C242" t="s">
        <v>3774</v>
      </c>
      <c r="D242" t="s">
        <v>4643</v>
      </c>
      <c r="E242" t="s">
        <v>4644</v>
      </c>
      <c r="F242" t="s">
        <v>4645</v>
      </c>
      <c r="G242" t="s">
        <v>381</v>
      </c>
      <c r="H242" t="s">
        <v>3</v>
      </c>
      <c r="J242" t="s">
        <v>858</v>
      </c>
      <c r="K242" t="s">
        <v>3</v>
      </c>
    </row>
    <row r="243" spans="1:11" x14ac:dyDescent="0.25">
      <c r="A243" t="s">
        <v>4646</v>
      </c>
      <c r="B243" t="s">
        <v>859</v>
      </c>
      <c r="C243" t="s">
        <v>3774</v>
      </c>
      <c r="D243" t="s">
        <v>4647</v>
      </c>
      <c r="E243" t="s">
        <v>4648</v>
      </c>
      <c r="F243" t="s">
        <v>4649</v>
      </c>
      <c r="G243" t="s">
        <v>542</v>
      </c>
      <c r="H243" t="s">
        <v>3</v>
      </c>
      <c r="J243" t="s">
        <v>859</v>
      </c>
      <c r="K243" t="s">
        <v>3</v>
      </c>
    </row>
    <row r="244" spans="1:11" x14ac:dyDescent="0.25">
      <c r="A244" t="s">
        <v>4650</v>
      </c>
      <c r="B244" t="s">
        <v>860</v>
      </c>
      <c r="C244" t="s">
        <v>3774</v>
      </c>
      <c r="D244" t="s">
        <v>4651</v>
      </c>
      <c r="E244" t="s">
        <v>4652</v>
      </c>
      <c r="H244" t="s">
        <v>4</v>
      </c>
      <c r="J244" t="s">
        <v>860</v>
      </c>
      <c r="K244" t="s">
        <v>4</v>
      </c>
    </row>
    <row r="245" spans="1:11" x14ac:dyDescent="0.25">
      <c r="A245" t="s">
        <v>4653</v>
      </c>
      <c r="B245" t="s">
        <v>861</v>
      </c>
      <c r="C245" t="s">
        <v>3774</v>
      </c>
      <c r="D245" t="s">
        <v>4654</v>
      </c>
      <c r="E245" t="s">
        <v>4655</v>
      </c>
      <c r="H245" t="s">
        <v>4</v>
      </c>
      <c r="J245" t="s">
        <v>861</v>
      </c>
      <c r="K245" t="s">
        <v>4</v>
      </c>
    </row>
    <row r="246" spans="1:11" x14ac:dyDescent="0.25">
      <c r="A246" t="s">
        <v>4656</v>
      </c>
      <c r="B246" t="s">
        <v>862</v>
      </c>
      <c r="C246" t="s">
        <v>3774</v>
      </c>
      <c r="D246" t="s">
        <v>4657</v>
      </c>
      <c r="E246" t="s">
        <v>4658</v>
      </c>
      <c r="F246" t="s">
        <v>4659</v>
      </c>
      <c r="G246" t="s">
        <v>518</v>
      </c>
      <c r="H246" t="s">
        <v>3</v>
      </c>
      <c r="J246" t="s">
        <v>862</v>
      </c>
      <c r="K246" t="s">
        <v>3</v>
      </c>
    </row>
    <row r="247" spans="1:11" x14ac:dyDescent="0.25">
      <c r="A247" t="s">
        <v>4660</v>
      </c>
      <c r="B247" t="s">
        <v>863</v>
      </c>
      <c r="C247" t="s">
        <v>3774</v>
      </c>
      <c r="D247" t="s">
        <v>4661</v>
      </c>
      <c r="E247" t="s">
        <v>4662</v>
      </c>
      <c r="H247" t="s">
        <v>4</v>
      </c>
      <c r="J247" t="s">
        <v>863</v>
      </c>
      <c r="K247" t="s">
        <v>4</v>
      </c>
    </row>
    <row r="248" spans="1:11" x14ac:dyDescent="0.25">
      <c r="A248" t="s">
        <v>4663</v>
      </c>
      <c r="B248" t="s">
        <v>864</v>
      </c>
      <c r="C248" t="s">
        <v>3774</v>
      </c>
      <c r="D248" t="s">
        <v>4664</v>
      </c>
      <c r="E248" t="s">
        <v>4665</v>
      </c>
      <c r="F248" t="s">
        <v>4666</v>
      </c>
      <c r="G248" t="s">
        <v>415</v>
      </c>
      <c r="H248" t="s">
        <v>3</v>
      </c>
      <c r="J248" t="s">
        <v>864</v>
      </c>
      <c r="K248" t="s">
        <v>3</v>
      </c>
    </row>
    <row r="249" spans="1:11" x14ac:dyDescent="0.25">
      <c r="A249" t="s">
        <v>4667</v>
      </c>
      <c r="B249" t="s">
        <v>865</v>
      </c>
      <c r="C249" t="s">
        <v>3774</v>
      </c>
      <c r="D249" t="s">
        <v>4668</v>
      </c>
      <c r="E249" t="s">
        <v>4669</v>
      </c>
      <c r="F249" t="s">
        <v>4500</v>
      </c>
      <c r="G249" t="s">
        <v>451</v>
      </c>
      <c r="H249" t="s">
        <v>3</v>
      </c>
      <c r="J249" t="s">
        <v>865</v>
      </c>
      <c r="K249" t="s">
        <v>3</v>
      </c>
    </row>
    <row r="250" spans="1:11" x14ac:dyDescent="0.25">
      <c r="A250" t="s">
        <v>4670</v>
      </c>
      <c r="B250" t="s">
        <v>866</v>
      </c>
      <c r="C250" t="s">
        <v>3774</v>
      </c>
      <c r="D250" t="s">
        <v>4671</v>
      </c>
      <c r="E250" t="s">
        <v>4672</v>
      </c>
      <c r="F250" t="s">
        <v>4649</v>
      </c>
      <c r="G250" t="s">
        <v>542</v>
      </c>
      <c r="H250" t="s">
        <v>3</v>
      </c>
      <c r="J250" t="s">
        <v>866</v>
      </c>
      <c r="K250" t="s">
        <v>3</v>
      </c>
    </row>
    <row r="251" spans="1:11" x14ac:dyDescent="0.25">
      <c r="A251" t="s">
        <v>4135</v>
      </c>
      <c r="B251" t="s">
        <v>12548</v>
      </c>
      <c r="C251" t="s">
        <v>3774</v>
      </c>
      <c r="D251" t="s">
        <v>4673</v>
      </c>
      <c r="E251" t="s">
        <v>4674</v>
      </c>
      <c r="H251" t="s">
        <v>4</v>
      </c>
      <c r="J251" t="s">
        <v>12548</v>
      </c>
      <c r="K251" t="s">
        <v>4</v>
      </c>
    </row>
    <row r="252" spans="1:11" x14ac:dyDescent="0.25">
      <c r="A252" t="s">
        <v>4675</v>
      </c>
      <c r="B252" t="s">
        <v>867</v>
      </c>
      <c r="C252" t="s">
        <v>3775</v>
      </c>
      <c r="D252" t="s">
        <v>4676</v>
      </c>
      <c r="E252" t="s">
        <v>4677</v>
      </c>
      <c r="F252" t="s">
        <v>4678</v>
      </c>
      <c r="G252" t="s">
        <v>237</v>
      </c>
      <c r="H252" t="s">
        <v>3</v>
      </c>
      <c r="J252" t="s">
        <v>867</v>
      </c>
      <c r="K252" t="s">
        <v>3</v>
      </c>
    </row>
    <row r="253" spans="1:11" x14ac:dyDescent="0.25">
      <c r="A253" t="s">
        <v>4679</v>
      </c>
      <c r="B253" t="s">
        <v>868</v>
      </c>
      <c r="C253" t="s">
        <v>3775</v>
      </c>
      <c r="D253" t="s">
        <v>4680</v>
      </c>
      <c r="E253" t="s">
        <v>4681</v>
      </c>
      <c r="H253" t="s">
        <v>4</v>
      </c>
      <c r="J253" t="s">
        <v>868</v>
      </c>
      <c r="K253" t="s">
        <v>4</v>
      </c>
    </row>
    <row r="254" spans="1:11" x14ac:dyDescent="0.25">
      <c r="A254" t="s">
        <v>4682</v>
      </c>
      <c r="B254" t="s">
        <v>869</v>
      </c>
      <c r="C254" t="s">
        <v>3775</v>
      </c>
      <c r="D254" t="s">
        <v>4683</v>
      </c>
      <c r="E254" t="s">
        <v>4684</v>
      </c>
      <c r="F254" t="s">
        <v>4678</v>
      </c>
      <c r="G254" t="s">
        <v>237</v>
      </c>
      <c r="H254" t="s">
        <v>3</v>
      </c>
      <c r="J254" t="s">
        <v>869</v>
      </c>
      <c r="K254" t="s">
        <v>3</v>
      </c>
    </row>
    <row r="255" spans="1:11" x14ac:dyDescent="0.25">
      <c r="A255" t="s">
        <v>4685</v>
      </c>
      <c r="B255" t="s">
        <v>870</v>
      </c>
      <c r="C255" t="s">
        <v>3775</v>
      </c>
      <c r="D255" t="s">
        <v>4686</v>
      </c>
      <c r="E255" t="s">
        <v>4687</v>
      </c>
      <c r="H255" t="s">
        <v>4</v>
      </c>
      <c r="J255" t="s">
        <v>870</v>
      </c>
      <c r="K255" t="s">
        <v>4</v>
      </c>
    </row>
    <row r="256" spans="1:11" x14ac:dyDescent="0.25">
      <c r="A256" t="s">
        <v>4688</v>
      </c>
      <c r="B256" t="s">
        <v>871</v>
      </c>
      <c r="C256" t="s">
        <v>3775</v>
      </c>
      <c r="D256" t="s">
        <v>4689</v>
      </c>
      <c r="E256" t="s">
        <v>4690</v>
      </c>
      <c r="H256" t="s">
        <v>4</v>
      </c>
      <c r="J256" t="s">
        <v>871</v>
      </c>
      <c r="K256" t="s">
        <v>4</v>
      </c>
    </row>
    <row r="257" spans="1:11" x14ac:dyDescent="0.25">
      <c r="A257" t="s">
        <v>4691</v>
      </c>
      <c r="B257" t="s">
        <v>872</v>
      </c>
      <c r="C257" t="s">
        <v>3775</v>
      </c>
      <c r="D257" t="s">
        <v>4692</v>
      </c>
      <c r="E257" t="s">
        <v>4693</v>
      </c>
      <c r="H257" t="s">
        <v>4</v>
      </c>
      <c r="J257" t="s">
        <v>872</v>
      </c>
      <c r="K257" t="s">
        <v>4</v>
      </c>
    </row>
    <row r="258" spans="1:11" x14ac:dyDescent="0.25">
      <c r="A258" t="s">
        <v>4694</v>
      </c>
      <c r="B258" t="s">
        <v>183</v>
      </c>
      <c r="C258" t="s">
        <v>3775</v>
      </c>
      <c r="D258" t="s">
        <v>4695</v>
      </c>
      <c r="E258" t="s">
        <v>4696</v>
      </c>
      <c r="F258" t="s">
        <v>4697</v>
      </c>
      <c r="G258" t="s">
        <v>183</v>
      </c>
      <c r="H258" t="s">
        <v>3</v>
      </c>
      <c r="J258" t="s">
        <v>183</v>
      </c>
      <c r="K258" t="s">
        <v>3</v>
      </c>
    </row>
    <row r="259" spans="1:11" x14ac:dyDescent="0.25">
      <c r="A259" t="s">
        <v>4698</v>
      </c>
      <c r="B259" t="s">
        <v>873</v>
      </c>
      <c r="C259" t="s">
        <v>3775</v>
      </c>
      <c r="D259" t="s">
        <v>4699</v>
      </c>
      <c r="E259" t="s">
        <v>4700</v>
      </c>
      <c r="H259" t="s">
        <v>4</v>
      </c>
      <c r="J259" t="s">
        <v>873</v>
      </c>
      <c r="K259" t="s">
        <v>4</v>
      </c>
    </row>
    <row r="260" spans="1:11" x14ac:dyDescent="0.25">
      <c r="A260" t="s">
        <v>4701</v>
      </c>
      <c r="B260" t="s">
        <v>874</v>
      </c>
      <c r="C260" t="s">
        <v>3775</v>
      </c>
      <c r="D260" t="s">
        <v>4702</v>
      </c>
      <c r="E260" t="s">
        <v>4703</v>
      </c>
      <c r="H260" t="s">
        <v>4</v>
      </c>
      <c r="J260" t="s">
        <v>874</v>
      </c>
      <c r="K260" t="s">
        <v>4</v>
      </c>
    </row>
    <row r="261" spans="1:11" x14ac:dyDescent="0.25">
      <c r="A261" t="s">
        <v>4704</v>
      </c>
      <c r="B261" t="s">
        <v>875</v>
      </c>
      <c r="C261" t="s">
        <v>3775</v>
      </c>
      <c r="D261" t="s">
        <v>4705</v>
      </c>
      <c r="E261" t="s">
        <v>4706</v>
      </c>
      <c r="F261" t="s">
        <v>4678</v>
      </c>
      <c r="G261" t="s">
        <v>237</v>
      </c>
      <c r="H261" t="s">
        <v>3</v>
      </c>
      <c r="J261" t="s">
        <v>875</v>
      </c>
      <c r="K261" t="s">
        <v>3</v>
      </c>
    </row>
    <row r="262" spans="1:11" x14ac:dyDescent="0.25">
      <c r="A262" t="s">
        <v>4707</v>
      </c>
      <c r="B262" t="s">
        <v>876</v>
      </c>
      <c r="C262" t="s">
        <v>3775</v>
      </c>
      <c r="D262" t="s">
        <v>4708</v>
      </c>
      <c r="E262" t="s">
        <v>4709</v>
      </c>
      <c r="H262" t="s">
        <v>4</v>
      </c>
      <c r="J262" t="s">
        <v>876</v>
      </c>
      <c r="K262" t="s">
        <v>4</v>
      </c>
    </row>
    <row r="263" spans="1:11" x14ac:dyDescent="0.25">
      <c r="A263" t="s">
        <v>4710</v>
      </c>
      <c r="B263" t="s">
        <v>877</v>
      </c>
      <c r="C263" t="s">
        <v>3775</v>
      </c>
      <c r="D263" t="s">
        <v>4711</v>
      </c>
      <c r="E263" t="s">
        <v>4712</v>
      </c>
      <c r="H263" t="s">
        <v>4</v>
      </c>
      <c r="J263" t="s">
        <v>877</v>
      </c>
      <c r="K263" t="s">
        <v>4</v>
      </c>
    </row>
    <row r="264" spans="1:11" x14ac:dyDescent="0.25">
      <c r="A264" t="s">
        <v>4713</v>
      </c>
      <c r="B264" t="s">
        <v>878</v>
      </c>
      <c r="C264" t="s">
        <v>3775</v>
      </c>
      <c r="D264" t="s">
        <v>4714</v>
      </c>
      <c r="E264" t="s">
        <v>4715</v>
      </c>
      <c r="H264" t="s">
        <v>4</v>
      </c>
      <c r="J264" t="s">
        <v>878</v>
      </c>
      <c r="K264" t="s">
        <v>4</v>
      </c>
    </row>
    <row r="265" spans="1:11" x14ac:dyDescent="0.25">
      <c r="A265" t="s">
        <v>4716</v>
      </c>
      <c r="B265" t="s">
        <v>879</v>
      </c>
      <c r="C265" t="s">
        <v>3775</v>
      </c>
      <c r="D265" t="s">
        <v>4717</v>
      </c>
      <c r="E265" t="s">
        <v>4718</v>
      </c>
      <c r="H265" t="s">
        <v>4</v>
      </c>
      <c r="J265" t="s">
        <v>879</v>
      </c>
      <c r="K265" t="s">
        <v>4</v>
      </c>
    </row>
    <row r="266" spans="1:11" x14ac:dyDescent="0.25">
      <c r="A266" t="s">
        <v>4719</v>
      </c>
      <c r="B266" t="s">
        <v>880</v>
      </c>
      <c r="C266" t="s">
        <v>3775</v>
      </c>
      <c r="D266" t="s">
        <v>4720</v>
      </c>
      <c r="E266" t="s">
        <v>4721</v>
      </c>
      <c r="H266" t="s">
        <v>4</v>
      </c>
      <c r="J266" t="s">
        <v>880</v>
      </c>
      <c r="K266" t="s">
        <v>4</v>
      </c>
    </row>
    <row r="267" spans="1:11" x14ac:dyDescent="0.25">
      <c r="A267" t="s">
        <v>4722</v>
      </c>
      <c r="B267" t="s">
        <v>881</v>
      </c>
      <c r="C267" t="s">
        <v>3775</v>
      </c>
      <c r="D267" t="s">
        <v>4723</v>
      </c>
      <c r="E267" t="s">
        <v>4724</v>
      </c>
      <c r="F267" t="s">
        <v>4678</v>
      </c>
      <c r="G267" t="s">
        <v>237</v>
      </c>
      <c r="H267" t="s">
        <v>3</v>
      </c>
      <c r="J267" t="s">
        <v>881</v>
      </c>
      <c r="K267" t="s">
        <v>3</v>
      </c>
    </row>
    <row r="268" spans="1:11" x14ac:dyDescent="0.25">
      <c r="A268" t="s">
        <v>4725</v>
      </c>
      <c r="B268" t="s">
        <v>882</v>
      </c>
      <c r="C268" t="s">
        <v>3775</v>
      </c>
      <c r="D268" t="s">
        <v>4726</v>
      </c>
      <c r="E268" t="s">
        <v>4727</v>
      </c>
      <c r="H268" t="s">
        <v>4</v>
      </c>
      <c r="J268" t="s">
        <v>882</v>
      </c>
      <c r="K268" t="s">
        <v>4</v>
      </c>
    </row>
    <row r="269" spans="1:11" x14ac:dyDescent="0.25">
      <c r="A269" t="s">
        <v>4728</v>
      </c>
      <c r="B269" t="s">
        <v>883</v>
      </c>
      <c r="C269" t="s">
        <v>3775</v>
      </c>
      <c r="D269" t="s">
        <v>4729</v>
      </c>
      <c r="E269" t="s">
        <v>4730</v>
      </c>
      <c r="F269" t="s">
        <v>4678</v>
      </c>
      <c r="G269" t="s">
        <v>237</v>
      </c>
      <c r="H269" t="s">
        <v>3</v>
      </c>
      <c r="J269" t="s">
        <v>883</v>
      </c>
      <c r="K269" t="s">
        <v>3</v>
      </c>
    </row>
    <row r="270" spans="1:11" x14ac:dyDescent="0.25">
      <c r="A270" t="s">
        <v>4731</v>
      </c>
      <c r="B270" t="s">
        <v>884</v>
      </c>
      <c r="C270" t="s">
        <v>3775</v>
      </c>
      <c r="D270" t="s">
        <v>4732</v>
      </c>
      <c r="E270" t="s">
        <v>4733</v>
      </c>
      <c r="H270" t="s">
        <v>4</v>
      </c>
      <c r="J270" t="s">
        <v>884</v>
      </c>
      <c r="K270" t="s">
        <v>4</v>
      </c>
    </row>
    <row r="271" spans="1:11" x14ac:dyDescent="0.25">
      <c r="A271" t="s">
        <v>4734</v>
      </c>
      <c r="B271" t="s">
        <v>885</v>
      </c>
      <c r="C271" t="s">
        <v>3775</v>
      </c>
      <c r="D271" t="s">
        <v>4735</v>
      </c>
      <c r="E271" t="s">
        <v>4736</v>
      </c>
      <c r="F271" t="s">
        <v>4678</v>
      </c>
      <c r="G271" t="s">
        <v>237</v>
      </c>
      <c r="H271" t="s">
        <v>3</v>
      </c>
      <c r="J271" t="s">
        <v>885</v>
      </c>
      <c r="K271" t="s">
        <v>3</v>
      </c>
    </row>
    <row r="272" spans="1:11" x14ac:dyDescent="0.25">
      <c r="A272" t="s">
        <v>4737</v>
      </c>
      <c r="B272" t="s">
        <v>886</v>
      </c>
      <c r="C272" t="s">
        <v>3775</v>
      </c>
      <c r="D272" t="s">
        <v>4738</v>
      </c>
      <c r="E272" t="s">
        <v>4739</v>
      </c>
      <c r="F272" t="s">
        <v>4740</v>
      </c>
      <c r="G272" t="s">
        <v>218</v>
      </c>
      <c r="H272" t="s">
        <v>3</v>
      </c>
      <c r="J272" t="s">
        <v>886</v>
      </c>
      <c r="K272" t="s">
        <v>3</v>
      </c>
    </row>
    <row r="273" spans="1:11" x14ac:dyDescent="0.25">
      <c r="A273" t="s">
        <v>4741</v>
      </c>
      <c r="B273" t="s">
        <v>887</v>
      </c>
      <c r="C273" t="s">
        <v>3775</v>
      </c>
      <c r="D273" t="s">
        <v>4742</v>
      </c>
      <c r="E273" t="s">
        <v>4743</v>
      </c>
      <c r="H273" t="s">
        <v>4</v>
      </c>
      <c r="J273" t="s">
        <v>887</v>
      </c>
      <c r="K273" t="s">
        <v>4</v>
      </c>
    </row>
    <row r="274" spans="1:11" x14ac:dyDescent="0.25">
      <c r="A274" t="s">
        <v>4744</v>
      </c>
      <c r="B274" t="s">
        <v>888</v>
      </c>
      <c r="C274" t="s">
        <v>3775</v>
      </c>
      <c r="D274" t="s">
        <v>4745</v>
      </c>
      <c r="E274" t="s">
        <v>4746</v>
      </c>
      <c r="H274" t="s">
        <v>4</v>
      </c>
      <c r="J274" t="s">
        <v>888</v>
      </c>
      <c r="K274" t="s">
        <v>4</v>
      </c>
    </row>
    <row r="275" spans="1:11" x14ac:dyDescent="0.25">
      <c r="A275" t="s">
        <v>4747</v>
      </c>
      <c r="B275" t="s">
        <v>889</v>
      </c>
      <c r="C275" t="s">
        <v>3775</v>
      </c>
      <c r="D275" t="s">
        <v>4748</v>
      </c>
      <c r="E275" t="s">
        <v>4749</v>
      </c>
      <c r="F275" t="s">
        <v>4678</v>
      </c>
      <c r="G275" t="s">
        <v>237</v>
      </c>
      <c r="H275" t="s">
        <v>3</v>
      </c>
      <c r="J275" t="s">
        <v>889</v>
      </c>
      <c r="K275" t="s">
        <v>3</v>
      </c>
    </row>
    <row r="276" spans="1:11" x14ac:dyDescent="0.25">
      <c r="A276" t="s">
        <v>4750</v>
      </c>
      <c r="B276" t="s">
        <v>890</v>
      </c>
      <c r="C276" t="s">
        <v>3775</v>
      </c>
      <c r="D276" t="s">
        <v>4751</v>
      </c>
      <c r="E276" t="s">
        <v>4752</v>
      </c>
      <c r="H276" t="s">
        <v>4</v>
      </c>
      <c r="J276" t="s">
        <v>890</v>
      </c>
      <c r="K276" t="s">
        <v>4</v>
      </c>
    </row>
    <row r="277" spans="1:11" x14ac:dyDescent="0.25">
      <c r="A277" t="s">
        <v>4753</v>
      </c>
      <c r="B277" t="s">
        <v>891</v>
      </c>
      <c r="C277" t="s">
        <v>3775</v>
      </c>
      <c r="D277" t="s">
        <v>4754</v>
      </c>
      <c r="E277" t="s">
        <v>4755</v>
      </c>
      <c r="H277" t="s">
        <v>4</v>
      </c>
      <c r="J277" t="s">
        <v>891</v>
      </c>
      <c r="K277" t="s">
        <v>4</v>
      </c>
    </row>
    <row r="278" spans="1:11" x14ac:dyDescent="0.25">
      <c r="A278" t="s">
        <v>4756</v>
      </c>
      <c r="B278" t="s">
        <v>892</v>
      </c>
      <c r="C278" t="s">
        <v>3775</v>
      </c>
      <c r="D278" t="s">
        <v>4757</v>
      </c>
      <c r="E278" t="s">
        <v>4758</v>
      </c>
      <c r="H278" t="s">
        <v>4</v>
      </c>
      <c r="J278" t="s">
        <v>892</v>
      </c>
      <c r="K278" t="s">
        <v>4</v>
      </c>
    </row>
    <row r="279" spans="1:11" x14ac:dyDescent="0.25">
      <c r="A279" t="s">
        <v>4759</v>
      </c>
      <c r="B279" t="s">
        <v>893</v>
      </c>
      <c r="C279" t="s">
        <v>3775</v>
      </c>
      <c r="D279" t="s">
        <v>4760</v>
      </c>
      <c r="E279" t="s">
        <v>4761</v>
      </c>
      <c r="H279" t="s">
        <v>4</v>
      </c>
      <c r="J279" t="s">
        <v>893</v>
      </c>
      <c r="K279" t="s">
        <v>4</v>
      </c>
    </row>
    <row r="280" spans="1:11" x14ac:dyDescent="0.25">
      <c r="A280" t="s">
        <v>4034</v>
      </c>
      <c r="B280" t="s">
        <v>894</v>
      </c>
      <c r="C280" t="s">
        <v>3775</v>
      </c>
      <c r="D280" t="s">
        <v>4762</v>
      </c>
      <c r="E280" t="s">
        <v>4763</v>
      </c>
      <c r="H280" t="s">
        <v>4</v>
      </c>
      <c r="J280" t="s">
        <v>894</v>
      </c>
      <c r="K280" t="s">
        <v>4</v>
      </c>
    </row>
    <row r="281" spans="1:11" x14ac:dyDescent="0.25">
      <c r="A281" t="s">
        <v>4037</v>
      </c>
      <c r="B281" t="s">
        <v>895</v>
      </c>
      <c r="C281" t="s">
        <v>3775</v>
      </c>
      <c r="D281" t="s">
        <v>4764</v>
      </c>
      <c r="E281" t="s">
        <v>4765</v>
      </c>
      <c r="F281" t="s">
        <v>4678</v>
      </c>
      <c r="G281" t="s">
        <v>237</v>
      </c>
      <c r="H281" t="s">
        <v>3</v>
      </c>
      <c r="J281" t="s">
        <v>895</v>
      </c>
      <c r="K281" t="s">
        <v>3</v>
      </c>
    </row>
    <row r="282" spans="1:11" x14ac:dyDescent="0.25">
      <c r="A282" t="s">
        <v>4766</v>
      </c>
      <c r="B282" t="s">
        <v>896</v>
      </c>
      <c r="C282" t="s">
        <v>3775</v>
      </c>
      <c r="D282" t="s">
        <v>4767</v>
      </c>
      <c r="E282" t="s">
        <v>4768</v>
      </c>
      <c r="H282" t="s">
        <v>4</v>
      </c>
      <c r="J282" t="s">
        <v>896</v>
      </c>
      <c r="K282" t="s">
        <v>4</v>
      </c>
    </row>
    <row r="283" spans="1:11" x14ac:dyDescent="0.25">
      <c r="A283" t="s">
        <v>4769</v>
      </c>
      <c r="B283" t="s">
        <v>897</v>
      </c>
      <c r="C283" t="s">
        <v>3775</v>
      </c>
      <c r="D283" t="s">
        <v>4770</v>
      </c>
      <c r="E283" t="s">
        <v>4771</v>
      </c>
      <c r="H283" t="s">
        <v>4</v>
      </c>
      <c r="J283" t="s">
        <v>897</v>
      </c>
      <c r="K283" t="s">
        <v>4</v>
      </c>
    </row>
    <row r="284" spans="1:11" x14ac:dyDescent="0.25">
      <c r="A284" t="s">
        <v>4526</v>
      </c>
      <c r="B284" t="s">
        <v>898</v>
      </c>
      <c r="C284" t="s">
        <v>3775</v>
      </c>
      <c r="D284" t="s">
        <v>4772</v>
      </c>
      <c r="E284" t="s">
        <v>4773</v>
      </c>
      <c r="H284" t="s">
        <v>4</v>
      </c>
      <c r="J284" t="s">
        <v>898</v>
      </c>
      <c r="K284" t="s">
        <v>4</v>
      </c>
    </row>
    <row r="285" spans="1:11" x14ac:dyDescent="0.25">
      <c r="A285" t="s">
        <v>4774</v>
      </c>
      <c r="B285" t="s">
        <v>899</v>
      </c>
      <c r="C285" t="s">
        <v>3775</v>
      </c>
      <c r="D285" t="s">
        <v>4775</v>
      </c>
      <c r="E285" t="s">
        <v>4776</v>
      </c>
      <c r="H285" t="s">
        <v>4</v>
      </c>
      <c r="J285" t="s">
        <v>899</v>
      </c>
      <c r="K285" t="s">
        <v>4</v>
      </c>
    </row>
    <row r="286" spans="1:11" x14ac:dyDescent="0.25">
      <c r="A286" t="s">
        <v>4777</v>
      </c>
      <c r="B286" t="s">
        <v>900</v>
      </c>
      <c r="C286" t="s">
        <v>3775</v>
      </c>
      <c r="D286" t="s">
        <v>4778</v>
      </c>
      <c r="E286" t="s">
        <v>4779</v>
      </c>
      <c r="F286" t="s">
        <v>4780</v>
      </c>
      <c r="G286" t="s">
        <v>267</v>
      </c>
      <c r="H286" t="s">
        <v>3</v>
      </c>
      <c r="J286" t="s">
        <v>900</v>
      </c>
      <c r="K286" t="s">
        <v>3</v>
      </c>
    </row>
    <row r="287" spans="1:11" x14ac:dyDescent="0.25">
      <c r="A287" t="s">
        <v>4781</v>
      </c>
      <c r="B287" t="s">
        <v>901</v>
      </c>
      <c r="C287" t="s">
        <v>3775</v>
      </c>
      <c r="D287" t="s">
        <v>4782</v>
      </c>
      <c r="E287" t="s">
        <v>4783</v>
      </c>
      <c r="H287" t="s">
        <v>4</v>
      </c>
      <c r="J287" t="s">
        <v>901</v>
      </c>
      <c r="K287" t="s">
        <v>4</v>
      </c>
    </row>
    <row r="288" spans="1:11" x14ac:dyDescent="0.25">
      <c r="A288" t="s">
        <v>4368</v>
      </c>
      <c r="B288" t="s">
        <v>902</v>
      </c>
      <c r="C288" t="s">
        <v>3775</v>
      </c>
      <c r="D288" t="s">
        <v>4784</v>
      </c>
      <c r="E288" t="s">
        <v>4785</v>
      </c>
      <c r="H288" t="s">
        <v>4</v>
      </c>
      <c r="J288" t="s">
        <v>902</v>
      </c>
      <c r="K288" t="s">
        <v>4</v>
      </c>
    </row>
    <row r="289" spans="1:11" x14ac:dyDescent="0.25">
      <c r="A289" t="s">
        <v>4375</v>
      </c>
      <c r="B289" t="s">
        <v>903</v>
      </c>
      <c r="C289" t="s">
        <v>3775</v>
      </c>
      <c r="D289" t="s">
        <v>4786</v>
      </c>
      <c r="E289" t="s">
        <v>4787</v>
      </c>
      <c r="H289" t="s">
        <v>4</v>
      </c>
      <c r="J289" t="s">
        <v>903</v>
      </c>
      <c r="K289" t="s">
        <v>4</v>
      </c>
    </row>
    <row r="290" spans="1:11" x14ac:dyDescent="0.25">
      <c r="A290" t="s">
        <v>4788</v>
      </c>
      <c r="B290" t="s">
        <v>904</v>
      </c>
      <c r="C290" t="s">
        <v>3775</v>
      </c>
      <c r="D290" t="s">
        <v>4789</v>
      </c>
      <c r="E290" t="s">
        <v>4790</v>
      </c>
      <c r="F290" t="s">
        <v>4791</v>
      </c>
      <c r="G290" t="s">
        <v>282</v>
      </c>
      <c r="H290" t="s">
        <v>3</v>
      </c>
      <c r="J290" t="s">
        <v>904</v>
      </c>
      <c r="K290" t="s">
        <v>3</v>
      </c>
    </row>
    <row r="291" spans="1:11" x14ac:dyDescent="0.25">
      <c r="A291" t="s">
        <v>4792</v>
      </c>
      <c r="B291" t="s">
        <v>905</v>
      </c>
      <c r="C291" t="s">
        <v>3775</v>
      </c>
      <c r="D291" t="s">
        <v>4793</v>
      </c>
      <c r="E291" t="s">
        <v>4794</v>
      </c>
      <c r="H291" t="s">
        <v>4</v>
      </c>
      <c r="J291" t="s">
        <v>905</v>
      </c>
      <c r="K291" t="s">
        <v>4</v>
      </c>
    </row>
    <row r="292" spans="1:11" x14ac:dyDescent="0.25">
      <c r="A292" t="s">
        <v>4795</v>
      </c>
      <c r="B292" t="s">
        <v>906</v>
      </c>
      <c r="C292" t="s">
        <v>3775</v>
      </c>
      <c r="D292" t="s">
        <v>4796</v>
      </c>
      <c r="E292" t="s">
        <v>4797</v>
      </c>
      <c r="H292" t="s">
        <v>4</v>
      </c>
      <c r="J292" t="s">
        <v>906</v>
      </c>
      <c r="K292" t="s">
        <v>4</v>
      </c>
    </row>
    <row r="293" spans="1:11" x14ac:dyDescent="0.25">
      <c r="A293" t="s">
        <v>4798</v>
      </c>
      <c r="B293" t="s">
        <v>907</v>
      </c>
      <c r="C293" t="s">
        <v>3775</v>
      </c>
      <c r="D293" t="s">
        <v>4799</v>
      </c>
      <c r="E293" t="s">
        <v>4800</v>
      </c>
      <c r="H293" t="s">
        <v>4</v>
      </c>
      <c r="J293" t="s">
        <v>907</v>
      </c>
      <c r="K293" t="s">
        <v>4</v>
      </c>
    </row>
    <row r="294" spans="1:11" x14ac:dyDescent="0.25">
      <c r="A294" t="s">
        <v>4801</v>
      </c>
      <c r="B294" t="s">
        <v>908</v>
      </c>
      <c r="C294" t="s">
        <v>3775</v>
      </c>
      <c r="D294" t="s">
        <v>4802</v>
      </c>
      <c r="E294" t="s">
        <v>4803</v>
      </c>
      <c r="H294" t="s">
        <v>4</v>
      </c>
      <c r="J294" t="s">
        <v>908</v>
      </c>
      <c r="K294" t="s">
        <v>4</v>
      </c>
    </row>
    <row r="295" spans="1:11" x14ac:dyDescent="0.25">
      <c r="A295" t="s">
        <v>4086</v>
      </c>
      <c r="B295" t="s">
        <v>909</v>
      </c>
      <c r="C295" t="s">
        <v>3775</v>
      </c>
      <c r="D295" t="s">
        <v>4804</v>
      </c>
      <c r="E295" t="s">
        <v>4805</v>
      </c>
      <c r="H295" t="s">
        <v>4</v>
      </c>
      <c r="J295" t="s">
        <v>909</v>
      </c>
      <c r="K295" t="s">
        <v>4</v>
      </c>
    </row>
    <row r="296" spans="1:11" x14ac:dyDescent="0.25">
      <c r="A296" t="s">
        <v>4806</v>
      </c>
      <c r="B296" t="s">
        <v>910</v>
      </c>
      <c r="C296" t="s">
        <v>3775</v>
      </c>
      <c r="D296" t="s">
        <v>4807</v>
      </c>
      <c r="E296" t="s">
        <v>4808</v>
      </c>
      <c r="H296" t="s">
        <v>4</v>
      </c>
      <c r="J296" t="s">
        <v>910</v>
      </c>
      <c r="K296" t="s">
        <v>4</v>
      </c>
    </row>
    <row r="297" spans="1:11" x14ac:dyDescent="0.25">
      <c r="A297" t="s">
        <v>4809</v>
      </c>
      <c r="B297" t="s">
        <v>911</v>
      </c>
      <c r="C297" t="s">
        <v>3775</v>
      </c>
      <c r="D297" t="s">
        <v>4810</v>
      </c>
      <c r="E297" t="s">
        <v>4811</v>
      </c>
      <c r="H297" t="s">
        <v>4</v>
      </c>
      <c r="J297" t="s">
        <v>911</v>
      </c>
      <c r="K297" t="s">
        <v>4</v>
      </c>
    </row>
    <row r="298" spans="1:11" x14ac:dyDescent="0.25">
      <c r="A298" t="s">
        <v>4812</v>
      </c>
      <c r="B298" t="s">
        <v>912</v>
      </c>
      <c r="C298" t="s">
        <v>3775</v>
      </c>
      <c r="D298" t="s">
        <v>4813</v>
      </c>
      <c r="E298" t="s">
        <v>4814</v>
      </c>
      <c r="F298" t="s">
        <v>4678</v>
      </c>
      <c r="G298" t="s">
        <v>237</v>
      </c>
      <c r="H298" t="s">
        <v>3</v>
      </c>
      <c r="J298" t="s">
        <v>912</v>
      </c>
      <c r="K298" t="s">
        <v>3</v>
      </c>
    </row>
    <row r="299" spans="1:11" x14ac:dyDescent="0.25">
      <c r="A299" t="s">
        <v>4406</v>
      </c>
      <c r="B299" t="s">
        <v>913</v>
      </c>
      <c r="C299" t="s">
        <v>3775</v>
      </c>
      <c r="D299" t="s">
        <v>4815</v>
      </c>
      <c r="E299" t="s">
        <v>4816</v>
      </c>
      <c r="H299" t="s">
        <v>4</v>
      </c>
      <c r="J299" t="s">
        <v>913</v>
      </c>
      <c r="K299" t="s">
        <v>4</v>
      </c>
    </row>
    <row r="300" spans="1:11" x14ac:dyDescent="0.25">
      <c r="A300" t="s">
        <v>4817</v>
      </c>
      <c r="B300" t="s">
        <v>914</v>
      </c>
      <c r="C300" t="s">
        <v>3775</v>
      </c>
      <c r="D300" t="s">
        <v>4818</v>
      </c>
      <c r="E300" t="s">
        <v>4819</v>
      </c>
      <c r="H300" t="s">
        <v>4</v>
      </c>
      <c r="J300" t="s">
        <v>914</v>
      </c>
      <c r="K300" t="s">
        <v>4</v>
      </c>
    </row>
    <row r="301" spans="1:11" x14ac:dyDescent="0.25">
      <c r="A301" t="s">
        <v>4820</v>
      </c>
      <c r="B301" t="s">
        <v>915</v>
      </c>
      <c r="C301" t="s">
        <v>3775</v>
      </c>
      <c r="D301" t="s">
        <v>4821</v>
      </c>
      <c r="E301" t="s">
        <v>4822</v>
      </c>
      <c r="H301" t="s">
        <v>4</v>
      </c>
      <c r="J301" t="s">
        <v>915</v>
      </c>
      <c r="K301" t="s">
        <v>4</v>
      </c>
    </row>
    <row r="302" spans="1:11" x14ac:dyDescent="0.25">
      <c r="A302" t="s">
        <v>4823</v>
      </c>
      <c r="B302" t="s">
        <v>434</v>
      </c>
      <c r="C302" t="s">
        <v>3775</v>
      </c>
      <c r="D302" t="s">
        <v>4824</v>
      </c>
      <c r="E302" t="s">
        <v>4825</v>
      </c>
      <c r="F302" t="s">
        <v>4826</v>
      </c>
      <c r="G302" t="s">
        <v>434</v>
      </c>
      <c r="H302" t="s">
        <v>3</v>
      </c>
      <c r="J302" t="s">
        <v>434</v>
      </c>
      <c r="K302" t="s">
        <v>3</v>
      </c>
    </row>
    <row r="303" spans="1:11" x14ac:dyDescent="0.25">
      <c r="A303" t="s">
        <v>4827</v>
      </c>
      <c r="B303" t="s">
        <v>916</v>
      </c>
      <c r="C303" t="s">
        <v>3775</v>
      </c>
      <c r="D303" t="s">
        <v>4828</v>
      </c>
      <c r="E303" t="s">
        <v>4829</v>
      </c>
      <c r="H303" t="s">
        <v>4</v>
      </c>
      <c r="J303" t="s">
        <v>916</v>
      </c>
      <c r="K303" t="s">
        <v>4</v>
      </c>
    </row>
    <row r="304" spans="1:11" x14ac:dyDescent="0.25">
      <c r="A304" t="s">
        <v>4830</v>
      </c>
      <c r="B304" t="s">
        <v>917</v>
      </c>
      <c r="C304" t="s">
        <v>3775</v>
      </c>
      <c r="D304" t="s">
        <v>4831</v>
      </c>
      <c r="E304" t="s">
        <v>4832</v>
      </c>
      <c r="H304" t="s">
        <v>4</v>
      </c>
      <c r="J304" t="s">
        <v>917</v>
      </c>
      <c r="K304" t="s">
        <v>4</v>
      </c>
    </row>
    <row r="305" spans="1:11" x14ac:dyDescent="0.25">
      <c r="A305" t="s">
        <v>4833</v>
      </c>
      <c r="B305" t="s">
        <v>918</v>
      </c>
      <c r="C305" t="s">
        <v>3775</v>
      </c>
      <c r="D305" t="s">
        <v>4834</v>
      </c>
      <c r="E305" t="s">
        <v>4835</v>
      </c>
      <c r="H305" t="s">
        <v>4</v>
      </c>
      <c r="J305" t="s">
        <v>918</v>
      </c>
      <c r="K305" t="s">
        <v>4</v>
      </c>
    </row>
    <row r="306" spans="1:11" x14ac:dyDescent="0.25">
      <c r="A306" t="s">
        <v>4836</v>
      </c>
      <c r="B306" t="s">
        <v>919</v>
      </c>
      <c r="C306" t="s">
        <v>3775</v>
      </c>
      <c r="D306" t="s">
        <v>4837</v>
      </c>
      <c r="E306" t="s">
        <v>4838</v>
      </c>
      <c r="H306" t="s">
        <v>4</v>
      </c>
      <c r="J306" t="s">
        <v>919</v>
      </c>
      <c r="K306" t="s">
        <v>4</v>
      </c>
    </row>
    <row r="307" spans="1:11" x14ac:dyDescent="0.25">
      <c r="A307" t="s">
        <v>4839</v>
      </c>
      <c r="B307" t="s">
        <v>920</v>
      </c>
      <c r="C307" t="s">
        <v>3775</v>
      </c>
      <c r="D307" t="s">
        <v>4840</v>
      </c>
      <c r="E307" t="s">
        <v>4841</v>
      </c>
      <c r="H307" t="s">
        <v>4</v>
      </c>
      <c r="J307" t="s">
        <v>920</v>
      </c>
      <c r="K307" t="s">
        <v>4</v>
      </c>
    </row>
    <row r="308" spans="1:11" x14ac:dyDescent="0.25">
      <c r="A308" t="s">
        <v>4842</v>
      </c>
      <c r="B308" t="s">
        <v>921</v>
      </c>
      <c r="C308" t="s">
        <v>3775</v>
      </c>
      <c r="D308" t="s">
        <v>4843</v>
      </c>
      <c r="E308" t="s">
        <v>4844</v>
      </c>
      <c r="H308" t="s">
        <v>4</v>
      </c>
      <c r="J308" t="s">
        <v>921</v>
      </c>
      <c r="K308" t="s">
        <v>4</v>
      </c>
    </row>
    <row r="309" spans="1:11" x14ac:dyDescent="0.25">
      <c r="A309" t="s">
        <v>4845</v>
      </c>
      <c r="B309" t="s">
        <v>922</v>
      </c>
      <c r="C309" t="s">
        <v>3775</v>
      </c>
      <c r="D309" t="s">
        <v>4846</v>
      </c>
      <c r="E309" t="s">
        <v>4847</v>
      </c>
      <c r="H309" t="s">
        <v>4</v>
      </c>
      <c r="J309" t="s">
        <v>922</v>
      </c>
      <c r="K309" t="s">
        <v>4</v>
      </c>
    </row>
    <row r="310" spans="1:11" x14ac:dyDescent="0.25">
      <c r="A310" t="s">
        <v>4848</v>
      </c>
      <c r="B310" t="s">
        <v>923</v>
      </c>
      <c r="C310" t="s">
        <v>3775</v>
      </c>
      <c r="D310" t="s">
        <v>4849</v>
      </c>
      <c r="E310" t="s">
        <v>4850</v>
      </c>
      <c r="H310" t="s">
        <v>4</v>
      </c>
      <c r="J310" t="s">
        <v>923</v>
      </c>
      <c r="K310" t="s">
        <v>4</v>
      </c>
    </row>
    <row r="311" spans="1:11" x14ac:dyDescent="0.25">
      <c r="A311" t="s">
        <v>4851</v>
      </c>
      <c r="B311" t="s">
        <v>924</v>
      </c>
      <c r="C311" t="s">
        <v>3775</v>
      </c>
      <c r="D311" t="s">
        <v>4852</v>
      </c>
      <c r="E311" t="s">
        <v>4853</v>
      </c>
      <c r="F311" t="s">
        <v>4740</v>
      </c>
      <c r="G311" t="s">
        <v>218</v>
      </c>
      <c r="H311" t="s">
        <v>3</v>
      </c>
      <c r="J311" t="s">
        <v>924</v>
      </c>
      <c r="K311" t="s">
        <v>3</v>
      </c>
    </row>
    <row r="312" spans="1:11" x14ac:dyDescent="0.25">
      <c r="A312" t="s">
        <v>4126</v>
      </c>
      <c r="B312" t="s">
        <v>925</v>
      </c>
      <c r="C312" t="s">
        <v>3775</v>
      </c>
      <c r="D312" t="s">
        <v>4854</v>
      </c>
      <c r="E312" t="s">
        <v>4855</v>
      </c>
      <c r="H312" t="s">
        <v>4</v>
      </c>
      <c r="J312" t="s">
        <v>925</v>
      </c>
      <c r="K312" t="s">
        <v>4</v>
      </c>
    </row>
    <row r="313" spans="1:11" x14ac:dyDescent="0.25">
      <c r="A313" t="s">
        <v>4856</v>
      </c>
      <c r="B313" t="s">
        <v>926</v>
      </c>
      <c r="C313" t="s">
        <v>3775</v>
      </c>
      <c r="D313" t="s">
        <v>4857</v>
      </c>
      <c r="E313" t="s">
        <v>4858</v>
      </c>
      <c r="F313" t="s">
        <v>4859</v>
      </c>
      <c r="G313" t="s">
        <v>286</v>
      </c>
      <c r="H313" t="s">
        <v>3</v>
      </c>
      <c r="J313" t="s">
        <v>926</v>
      </c>
      <c r="K313" t="s">
        <v>3</v>
      </c>
    </row>
    <row r="314" spans="1:11" x14ac:dyDescent="0.25">
      <c r="A314" t="s">
        <v>4248</v>
      </c>
      <c r="B314" t="s">
        <v>927</v>
      </c>
      <c r="C314" t="s">
        <v>3775</v>
      </c>
      <c r="D314" t="s">
        <v>4860</v>
      </c>
      <c r="E314" t="s">
        <v>4861</v>
      </c>
      <c r="H314" t="s">
        <v>4</v>
      </c>
      <c r="J314" t="s">
        <v>927</v>
      </c>
      <c r="K314" t="s">
        <v>4</v>
      </c>
    </row>
    <row r="315" spans="1:11" x14ac:dyDescent="0.25">
      <c r="A315" t="s">
        <v>4862</v>
      </c>
      <c r="B315" t="s">
        <v>928</v>
      </c>
      <c r="C315" t="s">
        <v>3775</v>
      </c>
      <c r="D315" t="s">
        <v>4863</v>
      </c>
      <c r="E315" t="s">
        <v>4864</v>
      </c>
      <c r="F315" t="s">
        <v>4678</v>
      </c>
      <c r="G315" t="s">
        <v>237</v>
      </c>
      <c r="H315" t="s">
        <v>3</v>
      </c>
      <c r="J315" t="s">
        <v>928</v>
      </c>
      <c r="K315" t="s">
        <v>3</v>
      </c>
    </row>
    <row r="316" spans="1:11" x14ac:dyDescent="0.25">
      <c r="A316" t="s">
        <v>4135</v>
      </c>
      <c r="B316" t="s">
        <v>12549</v>
      </c>
      <c r="C316" t="s">
        <v>3775</v>
      </c>
      <c r="D316" t="s">
        <v>4865</v>
      </c>
      <c r="E316" t="s">
        <v>4866</v>
      </c>
      <c r="H316" t="s">
        <v>4</v>
      </c>
      <c r="J316" t="s">
        <v>12549</v>
      </c>
      <c r="K316" t="s">
        <v>4</v>
      </c>
    </row>
    <row r="317" spans="1:11" x14ac:dyDescent="0.25">
      <c r="A317" t="s">
        <v>4867</v>
      </c>
      <c r="B317" t="s">
        <v>929</v>
      </c>
      <c r="C317" t="s">
        <v>3776</v>
      </c>
      <c r="D317" t="s">
        <v>4868</v>
      </c>
      <c r="E317" t="s">
        <v>4869</v>
      </c>
      <c r="F317" t="s">
        <v>4870</v>
      </c>
      <c r="G317" t="s">
        <v>186</v>
      </c>
      <c r="H317" t="s">
        <v>3</v>
      </c>
      <c r="J317" t="s">
        <v>929</v>
      </c>
      <c r="K317" t="s">
        <v>3</v>
      </c>
    </row>
    <row r="318" spans="1:11" x14ac:dyDescent="0.25">
      <c r="A318" t="s">
        <v>4871</v>
      </c>
      <c r="B318" t="s">
        <v>930</v>
      </c>
      <c r="C318" t="s">
        <v>3776</v>
      </c>
      <c r="D318" t="s">
        <v>4872</v>
      </c>
      <c r="E318" t="s">
        <v>4873</v>
      </c>
      <c r="F318" t="s">
        <v>4874</v>
      </c>
      <c r="G318" t="s">
        <v>298</v>
      </c>
      <c r="H318" t="s">
        <v>3</v>
      </c>
      <c r="J318" t="s">
        <v>930</v>
      </c>
      <c r="K318" t="s">
        <v>3</v>
      </c>
    </row>
    <row r="319" spans="1:11" x14ac:dyDescent="0.25">
      <c r="A319" t="s">
        <v>4875</v>
      </c>
      <c r="B319" t="s">
        <v>931</v>
      </c>
      <c r="C319" t="s">
        <v>3776</v>
      </c>
      <c r="D319" t="s">
        <v>4876</v>
      </c>
      <c r="E319" t="s">
        <v>4877</v>
      </c>
      <c r="H319" t="s">
        <v>4</v>
      </c>
      <c r="J319" t="s">
        <v>931</v>
      </c>
      <c r="K319" t="s">
        <v>4</v>
      </c>
    </row>
    <row r="320" spans="1:11" x14ac:dyDescent="0.25">
      <c r="A320" t="s">
        <v>4878</v>
      </c>
      <c r="B320" t="s">
        <v>932</v>
      </c>
      <c r="C320" t="s">
        <v>3776</v>
      </c>
      <c r="D320" t="s">
        <v>4879</v>
      </c>
      <c r="E320" t="s">
        <v>4880</v>
      </c>
      <c r="F320" t="s">
        <v>4874</v>
      </c>
      <c r="G320" t="s">
        <v>298</v>
      </c>
      <c r="H320" t="s">
        <v>3</v>
      </c>
      <c r="J320" t="s">
        <v>932</v>
      </c>
      <c r="K320" t="s">
        <v>3</v>
      </c>
    </row>
    <row r="321" spans="1:11" x14ac:dyDescent="0.25">
      <c r="A321" t="s">
        <v>4881</v>
      </c>
      <c r="B321" t="s">
        <v>933</v>
      </c>
      <c r="C321" t="s">
        <v>3776</v>
      </c>
      <c r="D321" t="s">
        <v>4882</v>
      </c>
      <c r="E321" t="s">
        <v>4883</v>
      </c>
      <c r="F321" t="s">
        <v>4884</v>
      </c>
      <c r="G321" t="s">
        <v>398</v>
      </c>
      <c r="H321" t="s">
        <v>3</v>
      </c>
      <c r="J321" t="s">
        <v>933</v>
      </c>
      <c r="K321" t="s">
        <v>3</v>
      </c>
    </row>
    <row r="322" spans="1:11" x14ac:dyDescent="0.25">
      <c r="A322" t="s">
        <v>4885</v>
      </c>
      <c r="B322" t="s">
        <v>934</v>
      </c>
      <c r="C322" t="s">
        <v>3776</v>
      </c>
      <c r="D322" t="s">
        <v>4886</v>
      </c>
      <c r="E322" t="s">
        <v>4887</v>
      </c>
      <c r="F322" t="s">
        <v>4888</v>
      </c>
      <c r="G322" t="s">
        <v>403</v>
      </c>
      <c r="H322" t="s">
        <v>3</v>
      </c>
      <c r="J322" t="s">
        <v>934</v>
      </c>
      <c r="K322" t="s">
        <v>3</v>
      </c>
    </row>
    <row r="323" spans="1:11" x14ac:dyDescent="0.25">
      <c r="A323" t="s">
        <v>4889</v>
      </c>
      <c r="B323" t="s">
        <v>935</v>
      </c>
      <c r="C323" t="s">
        <v>3776</v>
      </c>
      <c r="D323" t="s">
        <v>4890</v>
      </c>
      <c r="E323" t="s">
        <v>4891</v>
      </c>
      <c r="F323" t="s">
        <v>4874</v>
      </c>
      <c r="G323" t="s">
        <v>298</v>
      </c>
      <c r="H323" t="s">
        <v>3</v>
      </c>
      <c r="J323" t="s">
        <v>935</v>
      </c>
      <c r="K323" t="s">
        <v>3</v>
      </c>
    </row>
    <row r="324" spans="1:11" x14ac:dyDescent="0.25">
      <c r="A324" t="s">
        <v>4892</v>
      </c>
      <c r="B324" t="s">
        <v>936</v>
      </c>
      <c r="C324" t="s">
        <v>3776</v>
      </c>
      <c r="D324" t="s">
        <v>4893</v>
      </c>
      <c r="E324" t="s">
        <v>4894</v>
      </c>
      <c r="F324" t="s">
        <v>4895</v>
      </c>
      <c r="G324" t="s">
        <v>538</v>
      </c>
      <c r="H324" t="s">
        <v>3</v>
      </c>
      <c r="J324" t="s">
        <v>936</v>
      </c>
      <c r="K324" t="s">
        <v>3</v>
      </c>
    </row>
    <row r="325" spans="1:11" x14ac:dyDescent="0.25">
      <c r="A325" t="s">
        <v>4135</v>
      </c>
      <c r="B325" t="s">
        <v>12550</v>
      </c>
      <c r="C325" t="s">
        <v>3776</v>
      </c>
      <c r="D325" t="s">
        <v>4896</v>
      </c>
      <c r="E325" t="s">
        <v>4897</v>
      </c>
      <c r="H325" t="s">
        <v>4</v>
      </c>
      <c r="J325" t="s">
        <v>12550</v>
      </c>
      <c r="K325" t="s">
        <v>4</v>
      </c>
    </row>
    <row r="326" spans="1:11" x14ac:dyDescent="0.25">
      <c r="A326" t="s">
        <v>4898</v>
      </c>
      <c r="B326" t="s">
        <v>937</v>
      </c>
      <c r="C326" t="s">
        <v>3777</v>
      </c>
      <c r="D326" t="s">
        <v>4899</v>
      </c>
      <c r="E326" t="s">
        <v>4900</v>
      </c>
      <c r="F326" t="s">
        <v>4901</v>
      </c>
      <c r="G326" t="s">
        <v>241</v>
      </c>
      <c r="H326" t="s">
        <v>3</v>
      </c>
      <c r="J326" t="s">
        <v>937</v>
      </c>
      <c r="K326" t="s">
        <v>3</v>
      </c>
    </row>
    <row r="327" spans="1:11" x14ac:dyDescent="0.25">
      <c r="A327" t="s">
        <v>4902</v>
      </c>
      <c r="B327" t="s">
        <v>938</v>
      </c>
      <c r="C327" t="s">
        <v>3777</v>
      </c>
      <c r="D327" t="s">
        <v>4903</v>
      </c>
      <c r="E327" t="s">
        <v>4904</v>
      </c>
      <c r="F327" t="s">
        <v>4905</v>
      </c>
      <c r="G327" t="s">
        <v>534</v>
      </c>
      <c r="H327" t="s">
        <v>3</v>
      </c>
      <c r="J327" t="s">
        <v>938</v>
      </c>
      <c r="K327" t="s">
        <v>3</v>
      </c>
    </row>
    <row r="328" spans="1:11" x14ac:dyDescent="0.25">
      <c r="A328" t="s">
        <v>4906</v>
      </c>
      <c r="B328" t="s">
        <v>939</v>
      </c>
      <c r="C328" t="s">
        <v>3777</v>
      </c>
      <c r="D328" t="s">
        <v>4907</v>
      </c>
      <c r="E328" t="s">
        <v>4908</v>
      </c>
      <c r="F328" t="s">
        <v>4909</v>
      </c>
      <c r="G328" t="s">
        <v>459</v>
      </c>
      <c r="H328" t="s">
        <v>3</v>
      </c>
      <c r="J328" t="s">
        <v>939</v>
      </c>
      <c r="K328" t="s">
        <v>3</v>
      </c>
    </row>
    <row r="329" spans="1:11" x14ac:dyDescent="0.25">
      <c r="A329" t="s">
        <v>4135</v>
      </c>
      <c r="B329" t="s">
        <v>12551</v>
      </c>
      <c r="C329" t="s">
        <v>3777</v>
      </c>
      <c r="D329" t="s">
        <v>4910</v>
      </c>
      <c r="E329" t="s">
        <v>4911</v>
      </c>
      <c r="H329" t="s">
        <v>4</v>
      </c>
      <c r="J329" t="s">
        <v>12551</v>
      </c>
      <c r="K329" t="s">
        <v>4</v>
      </c>
    </row>
    <row r="330" spans="1:11" x14ac:dyDescent="0.25">
      <c r="A330" t="s">
        <v>4912</v>
      </c>
      <c r="B330" t="s">
        <v>940</v>
      </c>
      <c r="C330" t="s">
        <v>4913</v>
      </c>
      <c r="D330" t="s">
        <v>4914</v>
      </c>
      <c r="E330" t="s">
        <v>4915</v>
      </c>
      <c r="F330" t="s">
        <v>4916</v>
      </c>
      <c r="G330" t="s">
        <v>523</v>
      </c>
      <c r="H330" t="s">
        <v>3</v>
      </c>
      <c r="J330" t="s">
        <v>940</v>
      </c>
      <c r="K330" t="s">
        <v>3</v>
      </c>
    </row>
    <row r="331" spans="1:11" x14ac:dyDescent="0.25">
      <c r="A331" t="s">
        <v>4917</v>
      </c>
      <c r="B331" t="s">
        <v>941</v>
      </c>
      <c r="C331" t="s">
        <v>3778</v>
      </c>
      <c r="D331" t="s">
        <v>4918</v>
      </c>
      <c r="E331" t="s">
        <v>4919</v>
      </c>
      <c r="F331" t="s">
        <v>4920</v>
      </c>
      <c r="G331" t="s">
        <v>274</v>
      </c>
      <c r="H331" t="s">
        <v>3</v>
      </c>
      <c r="J331" t="s">
        <v>941</v>
      </c>
      <c r="K331" t="s">
        <v>3</v>
      </c>
    </row>
    <row r="332" spans="1:11" x14ac:dyDescent="0.25">
      <c r="A332" t="s">
        <v>4921</v>
      </c>
      <c r="B332" t="s">
        <v>942</v>
      </c>
      <c r="C332" t="s">
        <v>3778</v>
      </c>
      <c r="D332" t="s">
        <v>4922</v>
      </c>
      <c r="E332" t="s">
        <v>4923</v>
      </c>
      <c r="F332" t="s">
        <v>4924</v>
      </c>
      <c r="G332" t="s">
        <v>316</v>
      </c>
      <c r="H332" t="s">
        <v>3</v>
      </c>
      <c r="J332" t="s">
        <v>942</v>
      </c>
      <c r="K332" t="s">
        <v>3</v>
      </c>
    </row>
    <row r="333" spans="1:11" x14ac:dyDescent="0.25">
      <c r="A333" t="s">
        <v>4925</v>
      </c>
      <c r="B333" t="s">
        <v>943</v>
      </c>
      <c r="C333" t="s">
        <v>3778</v>
      </c>
      <c r="D333" t="s">
        <v>4926</v>
      </c>
      <c r="E333" t="s">
        <v>4927</v>
      </c>
      <c r="F333" t="s">
        <v>4928</v>
      </c>
      <c r="G333" t="s">
        <v>417</v>
      </c>
      <c r="H333" t="s">
        <v>3</v>
      </c>
      <c r="J333" t="s">
        <v>943</v>
      </c>
      <c r="K333" t="s">
        <v>3</v>
      </c>
    </row>
    <row r="334" spans="1:11" x14ac:dyDescent="0.25">
      <c r="A334" t="s">
        <v>4929</v>
      </c>
      <c r="B334" t="s">
        <v>944</v>
      </c>
      <c r="C334" t="s">
        <v>3778</v>
      </c>
      <c r="D334" t="s">
        <v>4930</v>
      </c>
      <c r="E334" t="s">
        <v>4931</v>
      </c>
      <c r="H334" t="s">
        <v>4</v>
      </c>
      <c r="J334" t="s">
        <v>944</v>
      </c>
      <c r="K334" t="s">
        <v>4</v>
      </c>
    </row>
    <row r="335" spans="1:11" x14ac:dyDescent="0.25">
      <c r="A335" t="s">
        <v>4932</v>
      </c>
      <c r="B335" t="s">
        <v>945</v>
      </c>
      <c r="C335" t="s">
        <v>3778</v>
      </c>
      <c r="D335" t="s">
        <v>4933</v>
      </c>
      <c r="E335" t="s">
        <v>4934</v>
      </c>
      <c r="F335" t="s">
        <v>4935</v>
      </c>
      <c r="G335" t="s">
        <v>416</v>
      </c>
      <c r="H335" t="s">
        <v>3</v>
      </c>
      <c r="J335" t="s">
        <v>945</v>
      </c>
      <c r="K335" t="s">
        <v>3</v>
      </c>
    </row>
    <row r="336" spans="1:11" x14ac:dyDescent="0.25">
      <c r="A336" t="s">
        <v>4936</v>
      </c>
      <c r="B336" t="s">
        <v>946</v>
      </c>
      <c r="C336" t="s">
        <v>3778</v>
      </c>
      <c r="D336" t="s">
        <v>4937</v>
      </c>
      <c r="E336" t="s">
        <v>4938</v>
      </c>
      <c r="F336" t="s">
        <v>4939</v>
      </c>
      <c r="G336" t="s">
        <v>268</v>
      </c>
      <c r="H336" t="s">
        <v>3</v>
      </c>
      <c r="J336" t="s">
        <v>946</v>
      </c>
      <c r="K336" t="s">
        <v>3</v>
      </c>
    </row>
    <row r="337" spans="1:11" x14ac:dyDescent="0.25">
      <c r="A337" t="s">
        <v>3945</v>
      </c>
      <c r="B337" t="s">
        <v>947</v>
      </c>
      <c r="C337" t="s">
        <v>3778</v>
      </c>
      <c r="D337" t="s">
        <v>4940</v>
      </c>
      <c r="E337" t="s">
        <v>4941</v>
      </c>
      <c r="H337" t="s">
        <v>4</v>
      </c>
      <c r="J337" t="s">
        <v>947</v>
      </c>
      <c r="K337" t="s">
        <v>4</v>
      </c>
    </row>
    <row r="338" spans="1:11" x14ac:dyDescent="0.25">
      <c r="A338" t="s">
        <v>4942</v>
      </c>
      <c r="B338" t="s">
        <v>948</v>
      </c>
      <c r="C338" t="s">
        <v>3778</v>
      </c>
      <c r="D338" t="s">
        <v>4943</v>
      </c>
      <c r="E338" t="s">
        <v>4944</v>
      </c>
      <c r="F338" t="s">
        <v>4945</v>
      </c>
      <c r="G338" t="s">
        <v>435</v>
      </c>
      <c r="H338" t="s">
        <v>3</v>
      </c>
      <c r="J338" t="s">
        <v>948</v>
      </c>
      <c r="K338" t="s">
        <v>3</v>
      </c>
    </row>
    <row r="339" spans="1:11" x14ac:dyDescent="0.25">
      <c r="A339" t="s">
        <v>4946</v>
      </c>
      <c r="B339" t="s">
        <v>949</v>
      </c>
      <c r="C339" t="s">
        <v>3778</v>
      </c>
      <c r="D339" t="s">
        <v>4947</v>
      </c>
      <c r="E339" t="s">
        <v>4948</v>
      </c>
      <c r="F339" t="s">
        <v>4949</v>
      </c>
      <c r="G339" t="s">
        <v>303</v>
      </c>
      <c r="H339" t="s">
        <v>3</v>
      </c>
      <c r="J339" t="s">
        <v>949</v>
      </c>
      <c r="K339" t="s">
        <v>3</v>
      </c>
    </row>
    <row r="340" spans="1:11" x14ac:dyDescent="0.25">
      <c r="A340" t="s">
        <v>3964</v>
      </c>
      <c r="B340" t="s">
        <v>950</v>
      </c>
      <c r="C340" t="s">
        <v>3778</v>
      </c>
      <c r="D340" t="s">
        <v>4950</v>
      </c>
      <c r="E340" t="s">
        <v>4951</v>
      </c>
      <c r="F340" t="s">
        <v>4924</v>
      </c>
      <c r="G340" t="s">
        <v>316</v>
      </c>
      <c r="H340" t="s">
        <v>3</v>
      </c>
      <c r="J340" t="s">
        <v>950</v>
      </c>
      <c r="K340" t="s">
        <v>3</v>
      </c>
    </row>
    <row r="341" spans="1:11" x14ac:dyDescent="0.25">
      <c r="A341" t="s">
        <v>4952</v>
      </c>
      <c r="B341" t="s">
        <v>951</v>
      </c>
      <c r="C341" t="s">
        <v>3778</v>
      </c>
      <c r="D341" t="s">
        <v>4953</v>
      </c>
      <c r="E341" t="s">
        <v>4954</v>
      </c>
      <c r="F341" t="s">
        <v>4955</v>
      </c>
      <c r="G341" t="s">
        <v>393</v>
      </c>
      <c r="H341" t="s">
        <v>3</v>
      </c>
      <c r="J341" t="s">
        <v>951</v>
      </c>
      <c r="K341" t="s">
        <v>3</v>
      </c>
    </row>
    <row r="342" spans="1:11" x14ac:dyDescent="0.25">
      <c r="A342" t="s">
        <v>4292</v>
      </c>
      <c r="B342" t="s">
        <v>952</v>
      </c>
      <c r="C342" t="s">
        <v>3778</v>
      </c>
      <c r="D342" t="s">
        <v>4956</v>
      </c>
      <c r="E342" t="s">
        <v>4957</v>
      </c>
      <c r="H342" t="s">
        <v>4</v>
      </c>
      <c r="J342" t="s">
        <v>952</v>
      </c>
      <c r="K342" t="s">
        <v>4</v>
      </c>
    </row>
    <row r="343" spans="1:11" x14ac:dyDescent="0.25">
      <c r="A343" t="s">
        <v>4958</v>
      </c>
      <c r="B343" t="s">
        <v>953</v>
      </c>
      <c r="C343" t="s">
        <v>3778</v>
      </c>
      <c r="D343" t="s">
        <v>4959</v>
      </c>
      <c r="E343" t="s">
        <v>4960</v>
      </c>
      <c r="F343" t="s">
        <v>4961</v>
      </c>
      <c r="G343" t="s">
        <v>373</v>
      </c>
      <c r="H343" t="s">
        <v>3</v>
      </c>
      <c r="J343" t="s">
        <v>953</v>
      </c>
      <c r="K343" t="s">
        <v>3</v>
      </c>
    </row>
    <row r="344" spans="1:11" x14ac:dyDescent="0.25">
      <c r="A344" t="s">
        <v>4962</v>
      </c>
      <c r="B344" t="s">
        <v>954</v>
      </c>
      <c r="C344" t="s">
        <v>3778</v>
      </c>
      <c r="D344" t="s">
        <v>4963</v>
      </c>
      <c r="E344" t="s">
        <v>4964</v>
      </c>
      <c r="H344" t="s">
        <v>4</v>
      </c>
      <c r="J344" t="s">
        <v>954</v>
      </c>
      <c r="K344" t="s">
        <v>4</v>
      </c>
    </row>
    <row r="345" spans="1:11" x14ac:dyDescent="0.25">
      <c r="A345" t="s">
        <v>4965</v>
      </c>
      <c r="B345" t="s">
        <v>955</v>
      </c>
      <c r="C345" t="s">
        <v>3778</v>
      </c>
      <c r="D345" t="s">
        <v>4966</v>
      </c>
      <c r="E345" t="s">
        <v>4967</v>
      </c>
      <c r="H345" t="s">
        <v>4</v>
      </c>
      <c r="J345" t="s">
        <v>955</v>
      </c>
      <c r="K345" t="s">
        <v>4</v>
      </c>
    </row>
    <row r="346" spans="1:11" x14ac:dyDescent="0.25">
      <c r="A346" t="s">
        <v>4968</v>
      </c>
      <c r="B346" t="s">
        <v>956</v>
      </c>
      <c r="C346" t="s">
        <v>3778</v>
      </c>
      <c r="D346" t="s">
        <v>4969</v>
      </c>
      <c r="E346" t="s">
        <v>4970</v>
      </c>
      <c r="F346" t="s">
        <v>4924</v>
      </c>
      <c r="G346" t="s">
        <v>316</v>
      </c>
      <c r="H346" t="s">
        <v>3</v>
      </c>
      <c r="J346" t="s">
        <v>956</v>
      </c>
      <c r="K346" t="s">
        <v>3</v>
      </c>
    </row>
    <row r="347" spans="1:11" x14ac:dyDescent="0.25">
      <c r="A347" t="s">
        <v>4004</v>
      </c>
      <c r="B347" t="s">
        <v>957</v>
      </c>
      <c r="C347" t="s">
        <v>3778</v>
      </c>
      <c r="D347" t="s">
        <v>4971</v>
      </c>
      <c r="E347" t="s">
        <v>4972</v>
      </c>
      <c r="F347" t="s">
        <v>4973</v>
      </c>
      <c r="G347" t="s">
        <v>419</v>
      </c>
      <c r="H347" t="s">
        <v>3</v>
      </c>
      <c r="J347" t="s">
        <v>957</v>
      </c>
      <c r="K347" t="s">
        <v>3</v>
      </c>
    </row>
    <row r="348" spans="1:11" x14ac:dyDescent="0.25">
      <c r="A348" t="s">
        <v>4974</v>
      </c>
      <c r="B348" t="s">
        <v>958</v>
      </c>
      <c r="C348" t="s">
        <v>3778</v>
      </c>
      <c r="D348" t="s">
        <v>4975</v>
      </c>
      <c r="E348" t="s">
        <v>4976</v>
      </c>
      <c r="F348" t="s">
        <v>4977</v>
      </c>
      <c r="G348" t="s">
        <v>236</v>
      </c>
      <c r="H348" t="s">
        <v>3</v>
      </c>
      <c r="J348" t="s">
        <v>958</v>
      </c>
      <c r="K348" t="s">
        <v>3</v>
      </c>
    </row>
    <row r="349" spans="1:11" x14ac:dyDescent="0.25">
      <c r="A349" t="s">
        <v>4014</v>
      </c>
      <c r="B349" t="s">
        <v>959</v>
      </c>
      <c r="C349" t="s">
        <v>3778</v>
      </c>
      <c r="D349" t="s">
        <v>4978</v>
      </c>
      <c r="E349" t="s">
        <v>4979</v>
      </c>
      <c r="H349" t="s">
        <v>4</v>
      </c>
      <c r="J349" t="s">
        <v>959</v>
      </c>
      <c r="K349" t="s">
        <v>4</v>
      </c>
    </row>
    <row r="350" spans="1:11" x14ac:dyDescent="0.25">
      <c r="A350" t="s">
        <v>4980</v>
      </c>
      <c r="B350" t="s">
        <v>960</v>
      </c>
      <c r="C350" t="s">
        <v>3778</v>
      </c>
      <c r="D350" t="s">
        <v>4981</v>
      </c>
      <c r="E350" t="s">
        <v>4982</v>
      </c>
      <c r="F350" t="s">
        <v>4983</v>
      </c>
      <c r="G350" t="s">
        <v>499</v>
      </c>
      <c r="H350" t="s">
        <v>3</v>
      </c>
      <c r="J350" t="s">
        <v>960</v>
      </c>
      <c r="K350" t="s">
        <v>3</v>
      </c>
    </row>
    <row r="351" spans="1:11" x14ac:dyDescent="0.25">
      <c r="A351" t="s">
        <v>4984</v>
      </c>
      <c r="B351" t="s">
        <v>961</v>
      </c>
      <c r="C351" t="s">
        <v>3778</v>
      </c>
      <c r="D351" t="s">
        <v>4985</v>
      </c>
      <c r="E351" t="s">
        <v>4986</v>
      </c>
      <c r="F351" t="s">
        <v>4920</v>
      </c>
      <c r="G351" t="s">
        <v>274</v>
      </c>
      <c r="H351" t="s">
        <v>3</v>
      </c>
      <c r="J351" t="s">
        <v>961</v>
      </c>
      <c r="K351" t="s">
        <v>3</v>
      </c>
    </row>
    <row r="352" spans="1:11" x14ac:dyDescent="0.25">
      <c r="A352" t="s">
        <v>4987</v>
      </c>
      <c r="B352" t="s">
        <v>962</v>
      </c>
      <c r="C352" t="s">
        <v>3778</v>
      </c>
      <c r="D352" t="s">
        <v>4988</v>
      </c>
      <c r="E352" t="s">
        <v>4989</v>
      </c>
      <c r="H352" t="s">
        <v>4</v>
      </c>
      <c r="J352" t="s">
        <v>962</v>
      </c>
      <c r="K352" t="s">
        <v>4</v>
      </c>
    </row>
    <row r="353" spans="1:11" x14ac:dyDescent="0.25">
      <c r="A353" t="s">
        <v>4990</v>
      </c>
      <c r="B353" t="s">
        <v>963</v>
      </c>
      <c r="C353" t="s">
        <v>3778</v>
      </c>
      <c r="D353" t="s">
        <v>4991</v>
      </c>
      <c r="E353" t="s">
        <v>4992</v>
      </c>
      <c r="F353" t="s">
        <v>4928</v>
      </c>
      <c r="G353" t="s">
        <v>417</v>
      </c>
      <c r="H353" t="s">
        <v>3</v>
      </c>
      <c r="J353" t="s">
        <v>963</v>
      </c>
      <c r="K353" t="s">
        <v>3</v>
      </c>
    </row>
    <row r="354" spans="1:11" x14ac:dyDescent="0.25">
      <c r="A354" t="s">
        <v>4993</v>
      </c>
      <c r="B354" t="s">
        <v>964</v>
      </c>
      <c r="C354" t="s">
        <v>3778</v>
      </c>
      <c r="D354" t="s">
        <v>4994</v>
      </c>
      <c r="E354" t="s">
        <v>4995</v>
      </c>
      <c r="H354" t="s">
        <v>4</v>
      </c>
      <c r="J354" t="s">
        <v>964</v>
      </c>
      <c r="K354" t="s">
        <v>4</v>
      </c>
    </row>
    <row r="355" spans="1:11" x14ac:dyDescent="0.25">
      <c r="A355" t="s">
        <v>4996</v>
      </c>
      <c r="B355" t="s">
        <v>965</v>
      </c>
      <c r="C355" t="s">
        <v>3778</v>
      </c>
      <c r="D355" t="s">
        <v>4997</v>
      </c>
      <c r="E355" t="s">
        <v>4998</v>
      </c>
      <c r="H355" t="s">
        <v>4</v>
      </c>
      <c r="J355" t="s">
        <v>965</v>
      </c>
      <c r="K355" t="s">
        <v>4</v>
      </c>
    </row>
    <row r="356" spans="1:11" x14ac:dyDescent="0.25">
      <c r="A356" t="s">
        <v>4999</v>
      </c>
      <c r="B356" t="s">
        <v>966</v>
      </c>
      <c r="C356" t="s">
        <v>3778</v>
      </c>
      <c r="D356" t="s">
        <v>5000</v>
      </c>
      <c r="E356" t="s">
        <v>5001</v>
      </c>
      <c r="H356" t="s">
        <v>4</v>
      </c>
      <c r="J356" t="s">
        <v>966</v>
      </c>
      <c r="K356" t="s">
        <v>4</v>
      </c>
    </row>
    <row r="357" spans="1:11" x14ac:dyDescent="0.25">
      <c r="A357" t="s">
        <v>5002</v>
      </c>
      <c r="B357" t="s">
        <v>967</v>
      </c>
      <c r="C357" t="s">
        <v>3778</v>
      </c>
      <c r="D357" t="s">
        <v>5003</v>
      </c>
      <c r="E357" t="s">
        <v>5004</v>
      </c>
      <c r="F357" t="s">
        <v>5005</v>
      </c>
      <c r="G357" t="s">
        <v>500</v>
      </c>
      <c r="H357" t="s">
        <v>3</v>
      </c>
      <c r="J357" t="s">
        <v>967</v>
      </c>
      <c r="K357" t="s">
        <v>3</v>
      </c>
    </row>
    <row r="358" spans="1:11" x14ac:dyDescent="0.25">
      <c r="A358" t="s">
        <v>5006</v>
      </c>
      <c r="B358" t="s">
        <v>968</v>
      </c>
      <c r="C358" t="s">
        <v>3778</v>
      </c>
      <c r="D358" t="s">
        <v>5007</v>
      </c>
      <c r="E358" t="s">
        <v>5008</v>
      </c>
      <c r="F358" t="s">
        <v>5009</v>
      </c>
      <c r="G358" t="s">
        <v>478</v>
      </c>
      <c r="H358" t="s">
        <v>3</v>
      </c>
      <c r="J358" t="s">
        <v>968</v>
      </c>
      <c r="K358" t="s">
        <v>3</v>
      </c>
    </row>
    <row r="359" spans="1:11" x14ac:dyDescent="0.25">
      <c r="A359" t="s">
        <v>5010</v>
      </c>
      <c r="B359" t="s">
        <v>969</v>
      </c>
      <c r="C359" t="s">
        <v>3778</v>
      </c>
      <c r="D359" t="s">
        <v>5011</v>
      </c>
      <c r="E359" t="s">
        <v>5012</v>
      </c>
      <c r="F359" t="s">
        <v>5005</v>
      </c>
      <c r="G359" t="s">
        <v>500</v>
      </c>
      <c r="H359" t="s">
        <v>3</v>
      </c>
      <c r="J359" t="s">
        <v>969</v>
      </c>
      <c r="K359" t="s">
        <v>3</v>
      </c>
    </row>
    <row r="360" spans="1:11" x14ac:dyDescent="0.25">
      <c r="A360" t="s">
        <v>5013</v>
      </c>
      <c r="B360" t="s">
        <v>970</v>
      </c>
      <c r="C360" t="s">
        <v>3778</v>
      </c>
      <c r="D360" t="s">
        <v>5014</v>
      </c>
      <c r="E360" t="s">
        <v>5015</v>
      </c>
      <c r="H360" t="s">
        <v>4</v>
      </c>
      <c r="J360" t="s">
        <v>970</v>
      </c>
      <c r="K360" t="s">
        <v>4</v>
      </c>
    </row>
    <row r="361" spans="1:11" x14ac:dyDescent="0.25">
      <c r="A361" t="s">
        <v>5016</v>
      </c>
      <c r="B361" t="s">
        <v>971</v>
      </c>
      <c r="C361" t="s">
        <v>3778</v>
      </c>
      <c r="D361" t="s">
        <v>5017</v>
      </c>
      <c r="E361" t="s">
        <v>5018</v>
      </c>
      <c r="F361" t="s">
        <v>5019</v>
      </c>
      <c r="G361" t="s">
        <v>477</v>
      </c>
      <c r="H361" t="s">
        <v>3</v>
      </c>
      <c r="J361" t="s">
        <v>971</v>
      </c>
      <c r="K361" t="s">
        <v>3</v>
      </c>
    </row>
    <row r="362" spans="1:11" x14ac:dyDescent="0.25">
      <c r="A362" t="s">
        <v>4034</v>
      </c>
      <c r="B362" t="s">
        <v>972</v>
      </c>
      <c r="C362" t="s">
        <v>3778</v>
      </c>
      <c r="D362" t="s">
        <v>5020</v>
      </c>
      <c r="E362" t="s">
        <v>5021</v>
      </c>
      <c r="H362" t="s">
        <v>4</v>
      </c>
      <c r="J362" t="s">
        <v>972</v>
      </c>
      <c r="K362" t="s">
        <v>4</v>
      </c>
    </row>
    <row r="363" spans="1:11" x14ac:dyDescent="0.25">
      <c r="A363" t="s">
        <v>4037</v>
      </c>
      <c r="B363" t="s">
        <v>973</v>
      </c>
      <c r="C363" t="s">
        <v>3778</v>
      </c>
      <c r="D363" t="s">
        <v>5022</v>
      </c>
      <c r="E363" t="s">
        <v>5023</v>
      </c>
      <c r="F363" t="s">
        <v>4983</v>
      </c>
      <c r="G363" t="s">
        <v>499</v>
      </c>
      <c r="H363" t="s">
        <v>3</v>
      </c>
      <c r="J363" t="s">
        <v>973</v>
      </c>
      <c r="K363" t="s">
        <v>3</v>
      </c>
    </row>
    <row r="364" spans="1:11" x14ac:dyDescent="0.25">
      <c r="A364" t="s">
        <v>4361</v>
      </c>
      <c r="B364" t="s">
        <v>974</v>
      </c>
      <c r="C364" t="s">
        <v>3778</v>
      </c>
      <c r="D364" t="s">
        <v>5024</v>
      </c>
      <c r="E364" t="s">
        <v>5025</v>
      </c>
      <c r="H364" t="s">
        <v>4</v>
      </c>
      <c r="J364" t="s">
        <v>974</v>
      </c>
      <c r="K364" t="s">
        <v>4</v>
      </c>
    </row>
    <row r="365" spans="1:11" x14ac:dyDescent="0.25">
      <c r="A365" t="s">
        <v>4526</v>
      </c>
      <c r="B365" t="s">
        <v>975</v>
      </c>
      <c r="C365" t="s">
        <v>3778</v>
      </c>
      <c r="D365" t="s">
        <v>5026</v>
      </c>
      <c r="E365" t="s">
        <v>5027</v>
      </c>
      <c r="F365" t="s">
        <v>5028</v>
      </c>
      <c r="G365" t="s">
        <v>412</v>
      </c>
      <c r="H365" t="s">
        <v>3</v>
      </c>
      <c r="J365" t="s">
        <v>975</v>
      </c>
      <c r="K365" t="s">
        <v>3</v>
      </c>
    </row>
    <row r="366" spans="1:11" x14ac:dyDescent="0.25">
      <c r="A366" t="s">
        <v>4050</v>
      </c>
      <c r="B366" t="s">
        <v>976</v>
      </c>
      <c r="C366" t="s">
        <v>3778</v>
      </c>
      <c r="D366" t="s">
        <v>5029</v>
      </c>
      <c r="E366" t="s">
        <v>5030</v>
      </c>
      <c r="F366" t="s">
        <v>5031</v>
      </c>
      <c r="G366" t="s">
        <v>196</v>
      </c>
      <c r="H366" t="s">
        <v>3</v>
      </c>
      <c r="J366" t="s">
        <v>976</v>
      </c>
      <c r="K366" t="s">
        <v>3</v>
      </c>
    </row>
    <row r="367" spans="1:11" x14ac:dyDescent="0.25">
      <c r="A367" t="s">
        <v>5032</v>
      </c>
      <c r="B367" t="s">
        <v>977</v>
      </c>
      <c r="C367" t="s">
        <v>3778</v>
      </c>
      <c r="D367" t="s">
        <v>5033</v>
      </c>
      <c r="E367" t="s">
        <v>5034</v>
      </c>
      <c r="F367" t="s">
        <v>4983</v>
      </c>
      <c r="G367" t="s">
        <v>499</v>
      </c>
      <c r="H367" t="s">
        <v>3</v>
      </c>
      <c r="J367" t="s">
        <v>977</v>
      </c>
      <c r="K367" t="s">
        <v>3</v>
      </c>
    </row>
    <row r="368" spans="1:11" x14ac:dyDescent="0.25">
      <c r="A368" t="s">
        <v>5035</v>
      </c>
      <c r="B368" t="s">
        <v>978</v>
      </c>
      <c r="C368" t="s">
        <v>3778</v>
      </c>
      <c r="D368" t="s">
        <v>5036</v>
      </c>
      <c r="E368" t="s">
        <v>5037</v>
      </c>
      <c r="H368" t="s">
        <v>4</v>
      </c>
      <c r="J368" t="s">
        <v>978</v>
      </c>
      <c r="K368" t="s">
        <v>4</v>
      </c>
    </row>
    <row r="369" spans="1:11" x14ac:dyDescent="0.25">
      <c r="A369" t="s">
        <v>5038</v>
      </c>
      <c r="B369" t="s">
        <v>979</v>
      </c>
      <c r="C369" t="s">
        <v>3778</v>
      </c>
      <c r="D369" t="s">
        <v>5039</v>
      </c>
      <c r="E369" t="s">
        <v>5040</v>
      </c>
      <c r="H369" t="s">
        <v>4</v>
      </c>
      <c r="J369" t="s">
        <v>979</v>
      </c>
      <c r="K369" t="s">
        <v>4</v>
      </c>
    </row>
    <row r="370" spans="1:11" x14ac:dyDescent="0.25">
      <c r="A370" t="s">
        <v>4064</v>
      </c>
      <c r="B370" t="s">
        <v>980</v>
      </c>
      <c r="C370" t="s">
        <v>3778</v>
      </c>
      <c r="D370" t="s">
        <v>5041</v>
      </c>
      <c r="E370" t="s">
        <v>5042</v>
      </c>
      <c r="H370" t="s">
        <v>4</v>
      </c>
      <c r="J370" t="s">
        <v>980</v>
      </c>
      <c r="K370" t="s">
        <v>4</v>
      </c>
    </row>
    <row r="371" spans="1:11" x14ac:dyDescent="0.25">
      <c r="A371" t="s">
        <v>5043</v>
      </c>
      <c r="B371" t="s">
        <v>981</v>
      </c>
      <c r="C371" t="s">
        <v>3778</v>
      </c>
      <c r="D371" t="s">
        <v>5044</v>
      </c>
      <c r="E371" t="s">
        <v>5045</v>
      </c>
      <c r="F371" t="s">
        <v>5046</v>
      </c>
      <c r="G371" t="s">
        <v>402</v>
      </c>
      <c r="H371" t="s">
        <v>3</v>
      </c>
      <c r="J371" t="s">
        <v>981</v>
      </c>
      <c r="K371" t="s">
        <v>3</v>
      </c>
    </row>
    <row r="372" spans="1:11" x14ac:dyDescent="0.25">
      <c r="A372" t="s">
        <v>4070</v>
      </c>
      <c r="B372" t="s">
        <v>982</v>
      </c>
      <c r="C372" t="s">
        <v>3778</v>
      </c>
      <c r="D372" t="s">
        <v>5047</v>
      </c>
      <c r="E372" t="s">
        <v>5048</v>
      </c>
      <c r="F372" t="s">
        <v>5049</v>
      </c>
      <c r="G372" t="s">
        <v>405</v>
      </c>
      <c r="H372" t="s">
        <v>3</v>
      </c>
      <c r="J372" t="s">
        <v>982</v>
      </c>
      <c r="K372" t="s">
        <v>3</v>
      </c>
    </row>
    <row r="373" spans="1:11" x14ac:dyDescent="0.25">
      <c r="A373" t="s">
        <v>5050</v>
      </c>
      <c r="B373" t="s">
        <v>983</v>
      </c>
      <c r="C373" t="s">
        <v>3778</v>
      </c>
      <c r="D373" t="s">
        <v>5051</v>
      </c>
      <c r="E373" t="s">
        <v>5052</v>
      </c>
      <c r="F373" t="s">
        <v>5053</v>
      </c>
      <c r="G373" t="s">
        <v>430</v>
      </c>
      <c r="H373" t="s">
        <v>3</v>
      </c>
      <c r="J373" t="s">
        <v>983</v>
      </c>
      <c r="K373" t="s">
        <v>3</v>
      </c>
    </row>
    <row r="374" spans="1:11" x14ac:dyDescent="0.25">
      <c r="A374" t="s">
        <v>4080</v>
      </c>
      <c r="B374" t="s">
        <v>984</v>
      </c>
      <c r="C374" t="s">
        <v>3778</v>
      </c>
      <c r="D374" t="s">
        <v>5054</v>
      </c>
      <c r="E374" t="s">
        <v>5055</v>
      </c>
      <c r="H374" t="s">
        <v>4</v>
      </c>
      <c r="J374" t="s">
        <v>984</v>
      </c>
      <c r="K374" t="s">
        <v>4</v>
      </c>
    </row>
    <row r="375" spans="1:11" x14ac:dyDescent="0.25">
      <c r="A375" t="s">
        <v>5056</v>
      </c>
      <c r="B375" t="s">
        <v>985</v>
      </c>
      <c r="C375" t="s">
        <v>3778</v>
      </c>
      <c r="D375" t="s">
        <v>5057</v>
      </c>
      <c r="E375" t="s">
        <v>5058</v>
      </c>
      <c r="F375" t="s">
        <v>4924</v>
      </c>
      <c r="G375" t="s">
        <v>316</v>
      </c>
      <c r="H375" t="s">
        <v>3</v>
      </c>
      <c r="J375" t="s">
        <v>985</v>
      </c>
      <c r="K375" t="s">
        <v>3</v>
      </c>
    </row>
    <row r="376" spans="1:11" x14ac:dyDescent="0.25">
      <c r="A376" t="s">
        <v>5059</v>
      </c>
      <c r="B376" t="s">
        <v>986</v>
      </c>
      <c r="C376" t="s">
        <v>3778</v>
      </c>
      <c r="D376" t="s">
        <v>5060</v>
      </c>
      <c r="E376" t="s">
        <v>5061</v>
      </c>
      <c r="F376" t="s">
        <v>5062</v>
      </c>
      <c r="G376" t="s">
        <v>226</v>
      </c>
      <c r="H376" t="s">
        <v>3</v>
      </c>
      <c r="J376" t="s">
        <v>986</v>
      </c>
      <c r="K376" t="s">
        <v>3</v>
      </c>
    </row>
    <row r="377" spans="1:11" x14ac:dyDescent="0.25">
      <c r="A377" t="s">
        <v>5063</v>
      </c>
      <c r="B377" t="s">
        <v>987</v>
      </c>
      <c r="C377" t="s">
        <v>3778</v>
      </c>
      <c r="D377" t="s">
        <v>5064</v>
      </c>
      <c r="E377" t="s">
        <v>5065</v>
      </c>
      <c r="H377" t="s">
        <v>4</v>
      </c>
      <c r="J377" t="s">
        <v>987</v>
      </c>
      <c r="K377" t="s">
        <v>4</v>
      </c>
    </row>
    <row r="378" spans="1:11" x14ac:dyDescent="0.25">
      <c r="A378" t="s">
        <v>4571</v>
      </c>
      <c r="B378" t="s">
        <v>988</v>
      </c>
      <c r="C378" t="s">
        <v>3778</v>
      </c>
      <c r="D378" t="s">
        <v>5066</v>
      </c>
      <c r="E378" t="s">
        <v>5067</v>
      </c>
      <c r="F378" t="s">
        <v>5028</v>
      </c>
      <c r="G378" t="s">
        <v>412</v>
      </c>
      <c r="H378" t="s">
        <v>3</v>
      </c>
      <c r="J378" t="s">
        <v>988</v>
      </c>
      <c r="K378" t="s">
        <v>3</v>
      </c>
    </row>
    <row r="379" spans="1:11" x14ac:dyDescent="0.25">
      <c r="A379" t="s">
        <v>5068</v>
      </c>
      <c r="B379" t="s">
        <v>989</v>
      </c>
      <c r="C379" t="s">
        <v>3778</v>
      </c>
      <c r="D379" t="s">
        <v>5069</v>
      </c>
      <c r="E379" t="s">
        <v>5070</v>
      </c>
      <c r="F379" t="s">
        <v>5028</v>
      </c>
      <c r="G379" t="s">
        <v>412</v>
      </c>
      <c r="H379" t="s">
        <v>3</v>
      </c>
      <c r="J379" t="s">
        <v>989</v>
      </c>
      <c r="K379" t="s">
        <v>3</v>
      </c>
    </row>
    <row r="380" spans="1:11" x14ac:dyDescent="0.25">
      <c r="A380" t="s">
        <v>5071</v>
      </c>
      <c r="B380" t="s">
        <v>990</v>
      </c>
      <c r="C380" t="s">
        <v>3778</v>
      </c>
      <c r="D380" t="s">
        <v>5072</v>
      </c>
      <c r="E380" t="s">
        <v>5073</v>
      </c>
      <c r="F380" t="s">
        <v>5074</v>
      </c>
      <c r="G380" t="s">
        <v>529</v>
      </c>
      <c r="H380" t="s">
        <v>3</v>
      </c>
      <c r="J380" t="s">
        <v>990</v>
      </c>
      <c r="K380" t="s">
        <v>3</v>
      </c>
    </row>
    <row r="381" spans="1:11" x14ac:dyDescent="0.25">
      <c r="A381" t="s">
        <v>5075</v>
      </c>
      <c r="B381" t="s">
        <v>991</v>
      </c>
      <c r="C381" t="s">
        <v>3778</v>
      </c>
      <c r="D381" t="s">
        <v>5076</v>
      </c>
      <c r="E381" t="s">
        <v>5077</v>
      </c>
      <c r="F381" t="s">
        <v>5005</v>
      </c>
      <c r="G381" t="s">
        <v>500</v>
      </c>
      <c r="H381" t="s">
        <v>3</v>
      </c>
      <c r="J381" t="s">
        <v>991</v>
      </c>
      <c r="K381" t="s">
        <v>3</v>
      </c>
    </row>
    <row r="382" spans="1:11" x14ac:dyDescent="0.25">
      <c r="A382" t="s">
        <v>5078</v>
      </c>
      <c r="B382" t="s">
        <v>992</v>
      </c>
      <c r="C382" t="s">
        <v>3778</v>
      </c>
      <c r="D382" t="s">
        <v>5079</v>
      </c>
      <c r="E382" t="s">
        <v>5080</v>
      </c>
      <c r="F382" t="s">
        <v>5005</v>
      </c>
      <c r="G382" t="s">
        <v>500</v>
      </c>
      <c r="H382" t="s">
        <v>3</v>
      </c>
      <c r="J382" t="s">
        <v>992</v>
      </c>
      <c r="K382" t="s">
        <v>3</v>
      </c>
    </row>
    <row r="383" spans="1:11" x14ac:dyDescent="0.25">
      <c r="A383" t="s">
        <v>4414</v>
      </c>
      <c r="B383" t="s">
        <v>993</v>
      </c>
      <c r="C383" t="s">
        <v>3778</v>
      </c>
      <c r="D383" t="s">
        <v>5081</v>
      </c>
      <c r="E383" t="s">
        <v>5082</v>
      </c>
      <c r="F383" t="s">
        <v>5083</v>
      </c>
      <c r="G383" t="s">
        <v>340</v>
      </c>
      <c r="H383" t="s">
        <v>3</v>
      </c>
      <c r="J383" t="s">
        <v>993</v>
      </c>
      <c r="K383" t="s">
        <v>3</v>
      </c>
    </row>
    <row r="384" spans="1:11" x14ac:dyDescent="0.25">
      <c r="A384" t="s">
        <v>5084</v>
      </c>
      <c r="B384" t="s">
        <v>994</v>
      </c>
      <c r="C384" t="s">
        <v>3778</v>
      </c>
      <c r="D384" t="s">
        <v>5085</v>
      </c>
      <c r="E384" t="s">
        <v>5086</v>
      </c>
      <c r="H384" t="s">
        <v>4</v>
      </c>
      <c r="J384" t="s">
        <v>994</v>
      </c>
      <c r="K384" t="s">
        <v>4</v>
      </c>
    </row>
    <row r="385" spans="1:11" x14ac:dyDescent="0.25">
      <c r="A385" t="s">
        <v>5087</v>
      </c>
      <c r="B385" t="s">
        <v>995</v>
      </c>
      <c r="C385" t="s">
        <v>3778</v>
      </c>
      <c r="D385" t="s">
        <v>5088</v>
      </c>
      <c r="E385" t="s">
        <v>5089</v>
      </c>
      <c r="F385" t="s">
        <v>4924</v>
      </c>
      <c r="G385" t="s">
        <v>316</v>
      </c>
      <c r="H385" t="s">
        <v>3</v>
      </c>
      <c r="J385" t="s">
        <v>995</v>
      </c>
      <c r="K385" t="s">
        <v>3</v>
      </c>
    </row>
    <row r="386" spans="1:11" x14ac:dyDescent="0.25">
      <c r="A386" t="s">
        <v>5090</v>
      </c>
      <c r="B386" t="s">
        <v>996</v>
      </c>
      <c r="C386" t="s">
        <v>3778</v>
      </c>
      <c r="D386" t="s">
        <v>5091</v>
      </c>
      <c r="E386" t="s">
        <v>5092</v>
      </c>
      <c r="F386" t="s">
        <v>5053</v>
      </c>
      <c r="G386" t="s">
        <v>430</v>
      </c>
      <c r="H386" t="s">
        <v>3</v>
      </c>
      <c r="J386" t="s">
        <v>996</v>
      </c>
      <c r="K386" t="s">
        <v>3</v>
      </c>
    </row>
    <row r="387" spans="1:11" x14ac:dyDescent="0.25">
      <c r="A387" t="s">
        <v>5093</v>
      </c>
      <c r="B387" t="s">
        <v>997</v>
      </c>
      <c r="C387" t="s">
        <v>3778</v>
      </c>
      <c r="D387" t="s">
        <v>5094</v>
      </c>
      <c r="E387" t="s">
        <v>5095</v>
      </c>
      <c r="F387" t="s">
        <v>4973</v>
      </c>
      <c r="G387" t="s">
        <v>419</v>
      </c>
      <c r="H387" t="s">
        <v>3</v>
      </c>
      <c r="J387" t="s">
        <v>997</v>
      </c>
      <c r="K387" t="s">
        <v>3</v>
      </c>
    </row>
    <row r="388" spans="1:11" x14ac:dyDescent="0.25">
      <c r="A388" t="s">
        <v>5096</v>
      </c>
      <c r="B388" t="s">
        <v>998</v>
      </c>
      <c r="C388" t="s">
        <v>3778</v>
      </c>
      <c r="D388" t="s">
        <v>5097</v>
      </c>
      <c r="E388" t="s">
        <v>5098</v>
      </c>
      <c r="F388" t="s">
        <v>5046</v>
      </c>
      <c r="G388" t="s">
        <v>402</v>
      </c>
      <c r="H388" t="s">
        <v>3</v>
      </c>
      <c r="J388" t="s">
        <v>998</v>
      </c>
      <c r="K388" t="s">
        <v>3</v>
      </c>
    </row>
    <row r="389" spans="1:11" x14ac:dyDescent="0.25">
      <c r="A389" t="s">
        <v>5099</v>
      </c>
      <c r="B389" t="s">
        <v>999</v>
      </c>
      <c r="C389" t="s">
        <v>3778</v>
      </c>
      <c r="D389" t="s">
        <v>5100</v>
      </c>
      <c r="E389" t="s">
        <v>5101</v>
      </c>
      <c r="F389" t="s">
        <v>5028</v>
      </c>
      <c r="G389" t="s">
        <v>412</v>
      </c>
      <c r="H389" t="s">
        <v>3</v>
      </c>
      <c r="J389" t="s">
        <v>999</v>
      </c>
      <c r="K389" t="s">
        <v>3</v>
      </c>
    </row>
    <row r="390" spans="1:11" x14ac:dyDescent="0.25">
      <c r="A390" t="s">
        <v>4111</v>
      </c>
      <c r="B390" t="s">
        <v>1000</v>
      </c>
      <c r="C390" t="s">
        <v>3778</v>
      </c>
      <c r="D390" t="s">
        <v>5102</v>
      </c>
      <c r="E390" t="s">
        <v>5103</v>
      </c>
      <c r="F390" t="s">
        <v>5104</v>
      </c>
      <c r="G390" t="s">
        <v>503</v>
      </c>
      <c r="H390" t="s">
        <v>3</v>
      </c>
      <c r="J390" t="s">
        <v>1000</v>
      </c>
      <c r="K390" t="s">
        <v>3</v>
      </c>
    </row>
    <row r="391" spans="1:11" x14ac:dyDescent="0.25">
      <c r="A391" t="s">
        <v>5105</v>
      </c>
      <c r="B391" t="s">
        <v>1001</v>
      </c>
      <c r="C391" t="s">
        <v>3778</v>
      </c>
      <c r="D391" t="s">
        <v>5106</v>
      </c>
      <c r="E391" t="s">
        <v>5107</v>
      </c>
      <c r="H391" t="s">
        <v>4</v>
      </c>
      <c r="J391" t="s">
        <v>1001</v>
      </c>
      <c r="K391" t="s">
        <v>4</v>
      </c>
    </row>
    <row r="392" spans="1:11" x14ac:dyDescent="0.25">
      <c r="A392" t="s">
        <v>5108</v>
      </c>
      <c r="B392" t="s">
        <v>1002</v>
      </c>
      <c r="C392" t="s">
        <v>3778</v>
      </c>
      <c r="D392" t="s">
        <v>5109</v>
      </c>
      <c r="E392" t="s">
        <v>5110</v>
      </c>
      <c r="H392" t="s">
        <v>4</v>
      </c>
      <c r="J392" t="s">
        <v>1002</v>
      </c>
      <c r="K392" t="s">
        <v>4</v>
      </c>
    </row>
    <row r="393" spans="1:11" x14ac:dyDescent="0.25">
      <c r="A393" t="s">
        <v>4452</v>
      </c>
      <c r="B393" t="s">
        <v>1003</v>
      </c>
      <c r="C393" t="s">
        <v>3778</v>
      </c>
      <c r="D393" t="s">
        <v>5111</v>
      </c>
      <c r="E393" t="s">
        <v>5112</v>
      </c>
      <c r="H393" t="s">
        <v>4</v>
      </c>
      <c r="J393" t="s">
        <v>1003</v>
      </c>
      <c r="K393" t="s">
        <v>4</v>
      </c>
    </row>
    <row r="394" spans="1:11" x14ac:dyDescent="0.25">
      <c r="A394" t="s">
        <v>5113</v>
      </c>
      <c r="B394" t="s">
        <v>1004</v>
      </c>
      <c r="C394" t="s">
        <v>3778</v>
      </c>
      <c r="D394" t="s">
        <v>5114</v>
      </c>
      <c r="E394" t="s">
        <v>5115</v>
      </c>
      <c r="F394" t="s">
        <v>4977</v>
      </c>
      <c r="G394" t="s">
        <v>236</v>
      </c>
      <c r="H394" t="s">
        <v>3</v>
      </c>
      <c r="J394" t="s">
        <v>1004</v>
      </c>
      <c r="K394" t="s">
        <v>3</v>
      </c>
    </row>
    <row r="395" spans="1:11" x14ac:dyDescent="0.25">
      <c r="A395" t="s">
        <v>5116</v>
      </c>
      <c r="B395" t="s">
        <v>1005</v>
      </c>
      <c r="C395" t="s">
        <v>3778</v>
      </c>
      <c r="D395" t="s">
        <v>5117</v>
      </c>
      <c r="E395" t="s">
        <v>5118</v>
      </c>
      <c r="F395" t="s">
        <v>4983</v>
      </c>
      <c r="G395" t="s">
        <v>499</v>
      </c>
      <c r="H395" t="s">
        <v>3</v>
      </c>
      <c r="J395" t="s">
        <v>1005</v>
      </c>
      <c r="K395" t="s">
        <v>3</v>
      </c>
    </row>
    <row r="396" spans="1:11" x14ac:dyDescent="0.25">
      <c r="A396" t="s">
        <v>5119</v>
      </c>
      <c r="B396" t="s">
        <v>1006</v>
      </c>
      <c r="C396" t="s">
        <v>3778</v>
      </c>
      <c r="D396" t="s">
        <v>5120</v>
      </c>
      <c r="E396" t="s">
        <v>5121</v>
      </c>
      <c r="F396" t="s">
        <v>5062</v>
      </c>
      <c r="G396" t="s">
        <v>226</v>
      </c>
      <c r="H396" t="s">
        <v>3</v>
      </c>
      <c r="J396" t="s">
        <v>1006</v>
      </c>
      <c r="K396" t="s">
        <v>3</v>
      </c>
    </row>
    <row r="397" spans="1:11" x14ac:dyDescent="0.25">
      <c r="A397" t="s">
        <v>4126</v>
      </c>
      <c r="B397" t="s">
        <v>1007</v>
      </c>
      <c r="C397" t="s">
        <v>3778</v>
      </c>
      <c r="D397" t="s">
        <v>5122</v>
      </c>
      <c r="E397" t="s">
        <v>5123</v>
      </c>
      <c r="H397" t="s">
        <v>4</v>
      </c>
      <c r="J397" t="s">
        <v>1007</v>
      </c>
      <c r="K397" t="s">
        <v>4</v>
      </c>
    </row>
    <row r="398" spans="1:11" x14ac:dyDescent="0.25">
      <c r="A398" t="s">
        <v>4135</v>
      </c>
      <c r="B398" t="s">
        <v>12552</v>
      </c>
      <c r="C398" t="s">
        <v>3778</v>
      </c>
      <c r="D398" t="s">
        <v>5124</v>
      </c>
      <c r="E398" t="s">
        <v>5125</v>
      </c>
      <c r="H398" t="s">
        <v>4</v>
      </c>
      <c r="J398" t="s">
        <v>12552</v>
      </c>
      <c r="K398" t="s">
        <v>4</v>
      </c>
    </row>
    <row r="399" spans="1:11" x14ac:dyDescent="0.25">
      <c r="A399" t="s">
        <v>5126</v>
      </c>
      <c r="B399" t="s">
        <v>1008</v>
      </c>
      <c r="C399" t="s">
        <v>3779</v>
      </c>
      <c r="D399" t="s">
        <v>5127</v>
      </c>
      <c r="E399" t="s">
        <v>5128</v>
      </c>
      <c r="H399" t="s">
        <v>4</v>
      </c>
      <c r="J399" t="s">
        <v>1008</v>
      </c>
      <c r="K399" t="s">
        <v>4</v>
      </c>
    </row>
    <row r="400" spans="1:11" x14ac:dyDescent="0.25">
      <c r="A400" t="s">
        <v>5129</v>
      </c>
      <c r="B400" t="s">
        <v>1009</v>
      </c>
      <c r="C400" t="s">
        <v>3779</v>
      </c>
      <c r="D400" t="s">
        <v>5130</v>
      </c>
      <c r="E400" t="s">
        <v>5131</v>
      </c>
      <c r="H400" t="s">
        <v>4</v>
      </c>
      <c r="J400" t="s">
        <v>1009</v>
      </c>
      <c r="K400" t="s">
        <v>4</v>
      </c>
    </row>
    <row r="401" spans="1:11" x14ac:dyDescent="0.25">
      <c r="A401" t="s">
        <v>5132</v>
      </c>
      <c r="B401" t="s">
        <v>1010</v>
      </c>
      <c r="C401" t="s">
        <v>3779</v>
      </c>
      <c r="D401" t="s">
        <v>5133</v>
      </c>
      <c r="E401" t="s">
        <v>5134</v>
      </c>
      <c r="H401" t="s">
        <v>4</v>
      </c>
      <c r="J401" t="s">
        <v>1010</v>
      </c>
      <c r="K401" t="s">
        <v>4</v>
      </c>
    </row>
    <row r="402" spans="1:11" x14ac:dyDescent="0.25">
      <c r="A402" t="s">
        <v>4921</v>
      </c>
      <c r="B402" t="s">
        <v>1011</v>
      </c>
      <c r="C402" t="s">
        <v>3779</v>
      </c>
      <c r="D402" t="s">
        <v>5135</v>
      </c>
      <c r="E402" t="s">
        <v>5136</v>
      </c>
      <c r="F402" t="s">
        <v>5076</v>
      </c>
      <c r="G402" t="s">
        <v>140</v>
      </c>
      <c r="H402" t="s">
        <v>3</v>
      </c>
      <c r="J402" t="s">
        <v>1011</v>
      </c>
      <c r="K402" t="s">
        <v>3</v>
      </c>
    </row>
    <row r="403" spans="1:11" x14ac:dyDescent="0.25">
      <c r="A403" t="s">
        <v>3925</v>
      </c>
      <c r="B403" t="s">
        <v>1012</v>
      </c>
      <c r="C403" t="s">
        <v>3779</v>
      </c>
      <c r="D403" t="s">
        <v>5137</v>
      </c>
      <c r="E403" t="s">
        <v>5138</v>
      </c>
      <c r="H403" t="s">
        <v>4</v>
      </c>
      <c r="J403" t="s">
        <v>1012</v>
      </c>
      <c r="K403" t="s">
        <v>4</v>
      </c>
    </row>
    <row r="404" spans="1:11" x14ac:dyDescent="0.25">
      <c r="A404" t="s">
        <v>5139</v>
      </c>
      <c r="B404" t="s">
        <v>1013</v>
      </c>
      <c r="C404" t="s">
        <v>3779</v>
      </c>
      <c r="D404" t="s">
        <v>5140</v>
      </c>
      <c r="E404" t="s">
        <v>5141</v>
      </c>
      <c r="H404" t="s">
        <v>4</v>
      </c>
      <c r="J404" t="s">
        <v>1013</v>
      </c>
      <c r="K404" t="s">
        <v>4</v>
      </c>
    </row>
    <row r="405" spans="1:11" x14ac:dyDescent="0.25">
      <c r="A405" t="s">
        <v>5142</v>
      </c>
      <c r="B405" t="s">
        <v>1014</v>
      </c>
      <c r="C405" t="s">
        <v>3779</v>
      </c>
      <c r="D405" t="s">
        <v>5143</v>
      </c>
      <c r="E405" t="s">
        <v>5144</v>
      </c>
      <c r="F405" t="s">
        <v>5145</v>
      </c>
      <c r="G405" t="s">
        <v>157</v>
      </c>
      <c r="H405" t="s">
        <v>3</v>
      </c>
      <c r="J405" t="s">
        <v>1014</v>
      </c>
      <c r="K405" t="s">
        <v>3</v>
      </c>
    </row>
    <row r="406" spans="1:11" x14ac:dyDescent="0.25">
      <c r="A406" t="s">
        <v>5146</v>
      </c>
      <c r="B406" t="s">
        <v>1015</v>
      </c>
      <c r="C406" t="s">
        <v>3779</v>
      </c>
      <c r="D406" t="s">
        <v>5147</v>
      </c>
      <c r="E406" t="s">
        <v>5148</v>
      </c>
      <c r="F406" t="s">
        <v>5145</v>
      </c>
      <c r="G406" t="s">
        <v>157</v>
      </c>
      <c r="H406" t="s">
        <v>3</v>
      </c>
      <c r="J406" t="s">
        <v>1015</v>
      </c>
      <c r="K406" t="s">
        <v>3</v>
      </c>
    </row>
    <row r="407" spans="1:11" x14ac:dyDescent="0.25">
      <c r="A407" t="s">
        <v>5149</v>
      </c>
      <c r="B407" t="s">
        <v>1016</v>
      </c>
      <c r="C407" t="s">
        <v>3779</v>
      </c>
      <c r="D407" t="s">
        <v>5150</v>
      </c>
      <c r="E407" t="s">
        <v>5151</v>
      </c>
      <c r="H407" t="s">
        <v>4</v>
      </c>
      <c r="J407" t="s">
        <v>1016</v>
      </c>
      <c r="K407" t="s">
        <v>4</v>
      </c>
    </row>
    <row r="408" spans="1:11" x14ac:dyDescent="0.25">
      <c r="A408" t="s">
        <v>5152</v>
      </c>
      <c r="B408" t="s">
        <v>1017</v>
      </c>
      <c r="C408" t="s">
        <v>3779</v>
      </c>
      <c r="D408" t="s">
        <v>5153</v>
      </c>
      <c r="E408" t="s">
        <v>5154</v>
      </c>
      <c r="H408" t="s">
        <v>4</v>
      </c>
      <c r="J408" t="s">
        <v>1017</v>
      </c>
      <c r="K408" t="s">
        <v>4</v>
      </c>
    </row>
    <row r="409" spans="1:11" x14ac:dyDescent="0.25">
      <c r="A409" t="s">
        <v>3932</v>
      </c>
      <c r="B409" t="s">
        <v>1018</v>
      </c>
      <c r="C409" t="s">
        <v>3779</v>
      </c>
      <c r="D409" t="s">
        <v>5155</v>
      </c>
      <c r="E409" t="s">
        <v>5156</v>
      </c>
      <c r="F409" t="s">
        <v>5157</v>
      </c>
      <c r="G409" t="s">
        <v>545</v>
      </c>
      <c r="H409" t="s">
        <v>3</v>
      </c>
      <c r="J409" t="s">
        <v>1018</v>
      </c>
      <c r="K409" t="s">
        <v>3</v>
      </c>
    </row>
    <row r="410" spans="1:11" x14ac:dyDescent="0.25">
      <c r="A410" t="s">
        <v>5158</v>
      </c>
      <c r="B410" t="s">
        <v>1019</v>
      </c>
      <c r="C410" t="s">
        <v>3779</v>
      </c>
      <c r="D410" t="s">
        <v>5159</v>
      </c>
      <c r="E410" t="s">
        <v>5160</v>
      </c>
      <c r="H410" t="s">
        <v>4</v>
      </c>
      <c r="J410" t="s">
        <v>1019</v>
      </c>
      <c r="K410" t="s">
        <v>4</v>
      </c>
    </row>
    <row r="411" spans="1:11" x14ac:dyDescent="0.25">
      <c r="A411" t="s">
        <v>5161</v>
      </c>
      <c r="B411" t="s">
        <v>1020</v>
      </c>
      <c r="C411" t="s">
        <v>3779</v>
      </c>
      <c r="D411" t="s">
        <v>5162</v>
      </c>
      <c r="E411" t="s">
        <v>5163</v>
      </c>
      <c r="F411" t="s">
        <v>5164</v>
      </c>
      <c r="G411" t="s">
        <v>188</v>
      </c>
      <c r="H411" t="s">
        <v>3</v>
      </c>
      <c r="J411" t="s">
        <v>1020</v>
      </c>
      <c r="K411" t="s">
        <v>3</v>
      </c>
    </row>
    <row r="412" spans="1:11" x14ac:dyDescent="0.25">
      <c r="A412" t="s">
        <v>5165</v>
      </c>
      <c r="B412" t="s">
        <v>1021</v>
      </c>
      <c r="C412" t="s">
        <v>3779</v>
      </c>
      <c r="D412" t="s">
        <v>5166</v>
      </c>
      <c r="E412" t="s">
        <v>5167</v>
      </c>
      <c r="F412" t="s">
        <v>5168</v>
      </c>
      <c r="G412" t="s">
        <v>513</v>
      </c>
      <c r="H412" t="s">
        <v>3</v>
      </c>
      <c r="J412" t="s">
        <v>1021</v>
      </c>
      <c r="K412" t="s">
        <v>3</v>
      </c>
    </row>
    <row r="413" spans="1:11" x14ac:dyDescent="0.25">
      <c r="A413" t="s">
        <v>5169</v>
      </c>
      <c r="B413" t="s">
        <v>1022</v>
      </c>
      <c r="C413" t="s">
        <v>3779</v>
      </c>
      <c r="D413" t="s">
        <v>5170</v>
      </c>
      <c r="E413" t="s">
        <v>5171</v>
      </c>
      <c r="F413" t="s">
        <v>5172</v>
      </c>
      <c r="G413" t="s">
        <v>474</v>
      </c>
      <c r="H413" t="s">
        <v>3</v>
      </c>
      <c r="J413" t="s">
        <v>1022</v>
      </c>
      <c r="K413" t="s">
        <v>3</v>
      </c>
    </row>
    <row r="414" spans="1:11" x14ac:dyDescent="0.25">
      <c r="A414" t="s">
        <v>5173</v>
      </c>
      <c r="B414" t="s">
        <v>1023</v>
      </c>
      <c r="C414" t="s">
        <v>3779</v>
      </c>
      <c r="D414" t="s">
        <v>5174</v>
      </c>
      <c r="E414" t="s">
        <v>5175</v>
      </c>
      <c r="H414" t="s">
        <v>4</v>
      </c>
      <c r="J414" t="s">
        <v>1023</v>
      </c>
      <c r="K414" t="s">
        <v>4</v>
      </c>
    </row>
    <row r="415" spans="1:11" x14ac:dyDescent="0.25">
      <c r="A415" t="s">
        <v>5176</v>
      </c>
      <c r="B415" t="s">
        <v>1024</v>
      </c>
      <c r="C415" t="s">
        <v>3779</v>
      </c>
      <c r="D415" t="s">
        <v>5177</v>
      </c>
      <c r="E415" t="s">
        <v>5178</v>
      </c>
      <c r="F415" t="s">
        <v>5179</v>
      </c>
      <c r="G415" t="s">
        <v>160</v>
      </c>
      <c r="H415" t="s">
        <v>3</v>
      </c>
      <c r="J415" t="s">
        <v>1024</v>
      </c>
      <c r="K415" t="s">
        <v>3</v>
      </c>
    </row>
    <row r="416" spans="1:11" x14ac:dyDescent="0.25">
      <c r="A416" t="s">
        <v>5180</v>
      </c>
      <c r="B416" t="s">
        <v>1025</v>
      </c>
      <c r="C416" t="s">
        <v>3779</v>
      </c>
      <c r="D416" t="s">
        <v>5181</v>
      </c>
      <c r="E416" t="s">
        <v>5182</v>
      </c>
      <c r="F416" t="s">
        <v>5145</v>
      </c>
      <c r="G416" t="s">
        <v>157</v>
      </c>
      <c r="H416" t="s">
        <v>3</v>
      </c>
      <c r="J416" t="s">
        <v>1025</v>
      </c>
      <c r="K416" t="s">
        <v>3</v>
      </c>
    </row>
    <row r="417" spans="1:11" x14ac:dyDescent="0.25">
      <c r="A417" t="s">
        <v>3945</v>
      </c>
      <c r="B417" t="s">
        <v>1026</v>
      </c>
      <c r="C417" t="s">
        <v>3779</v>
      </c>
      <c r="D417" t="s">
        <v>5183</v>
      </c>
      <c r="E417" t="s">
        <v>5184</v>
      </c>
      <c r="H417" t="s">
        <v>4</v>
      </c>
      <c r="J417" t="s">
        <v>1026</v>
      </c>
      <c r="K417" t="s">
        <v>4</v>
      </c>
    </row>
    <row r="418" spans="1:11" x14ac:dyDescent="0.25">
      <c r="A418" t="s">
        <v>5185</v>
      </c>
      <c r="B418" t="s">
        <v>1027</v>
      </c>
      <c r="C418" t="s">
        <v>3779</v>
      </c>
      <c r="D418" t="s">
        <v>5186</v>
      </c>
      <c r="E418" t="s">
        <v>5187</v>
      </c>
      <c r="H418" t="s">
        <v>4</v>
      </c>
      <c r="J418" t="s">
        <v>1027</v>
      </c>
      <c r="K418" t="s">
        <v>4</v>
      </c>
    </row>
    <row r="419" spans="1:11" x14ac:dyDescent="0.25">
      <c r="A419" t="s">
        <v>5188</v>
      </c>
      <c r="B419" t="s">
        <v>1028</v>
      </c>
      <c r="C419" t="s">
        <v>3779</v>
      </c>
      <c r="D419" t="s">
        <v>5189</v>
      </c>
      <c r="E419" t="s">
        <v>5190</v>
      </c>
      <c r="H419" t="s">
        <v>4</v>
      </c>
      <c r="J419" t="s">
        <v>1028</v>
      </c>
      <c r="K419" t="s">
        <v>4</v>
      </c>
    </row>
    <row r="420" spans="1:11" x14ac:dyDescent="0.25">
      <c r="A420" t="s">
        <v>4275</v>
      </c>
      <c r="B420" t="s">
        <v>1029</v>
      </c>
      <c r="C420" t="s">
        <v>3779</v>
      </c>
      <c r="D420" t="s">
        <v>5191</v>
      </c>
      <c r="E420" t="s">
        <v>5192</v>
      </c>
      <c r="F420" t="s">
        <v>5145</v>
      </c>
      <c r="G420" t="s">
        <v>157</v>
      </c>
      <c r="H420" t="s">
        <v>3</v>
      </c>
      <c r="J420" t="s">
        <v>1029</v>
      </c>
      <c r="K420" t="s">
        <v>3</v>
      </c>
    </row>
    <row r="421" spans="1:11" x14ac:dyDescent="0.25">
      <c r="A421" t="s">
        <v>5193</v>
      </c>
      <c r="B421" t="s">
        <v>1030</v>
      </c>
      <c r="C421" t="s">
        <v>3779</v>
      </c>
      <c r="D421" t="s">
        <v>5194</v>
      </c>
      <c r="E421" t="s">
        <v>5195</v>
      </c>
      <c r="F421" t="s">
        <v>5196</v>
      </c>
      <c r="G421" t="s">
        <v>208</v>
      </c>
      <c r="H421" t="s">
        <v>3</v>
      </c>
      <c r="J421" t="s">
        <v>1030</v>
      </c>
      <c r="K421" t="s">
        <v>3</v>
      </c>
    </row>
    <row r="422" spans="1:11" x14ac:dyDescent="0.25">
      <c r="A422" t="s">
        <v>5197</v>
      </c>
      <c r="B422" t="s">
        <v>1031</v>
      </c>
      <c r="C422" t="s">
        <v>3779</v>
      </c>
      <c r="D422" t="s">
        <v>5198</v>
      </c>
      <c r="E422" t="s">
        <v>5199</v>
      </c>
      <c r="H422" t="s">
        <v>4</v>
      </c>
      <c r="J422" t="s">
        <v>1031</v>
      </c>
      <c r="K422" t="s">
        <v>4</v>
      </c>
    </row>
    <row r="423" spans="1:11" x14ac:dyDescent="0.25">
      <c r="A423" t="s">
        <v>5200</v>
      </c>
      <c r="B423" t="s">
        <v>1032</v>
      </c>
      <c r="C423" t="s">
        <v>3779</v>
      </c>
      <c r="D423" t="s">
        <v>5201</v>
      </c>
      <c r="E423" t="s">
        <v>5202</v>
      </c>
      <c r="F423" t="s">
        <v>5172</v>
      </c>
      <c r="G423" t="s">
        <v>474</v>
      </c>
      <c r="H423" t="s">
        <v>3</v>
      </c>
      <c r="J423" t="s">
        <v>1032</v>
      </c>
      <c r="K423" t="s">
        <v>3</v>
      </c>
    </row>
    <row r="424" spans="1:11" x14ac:dyDescent="0.25">
      <c r="A424" t="s">
        <v>5203</v>
      </c>
      <c r="B424" t="s">
        <v>1033</v>
      </c>
      <c r="C424" t="s">
        <v>3779</v>
      </c>
      <c r="D424" t="s">
        <v>5204</v>
      </c>
      <c r="E424" t="s">
        <v>5205</v>
      </c>
      <c r="F424" t="s">
        <v>4104</v>
      </c>
      <c r="G424" t="s">
        <v>221</v>
      </c>
      <c r="H424" t="s">
        <v>3</v>
      </c>
      <c r="J424" t="s">
        <v>1033</v>
      </c>
      <c r="K424" t="s">
        <v>3</v>
      </c>
    </row>
    <row r="425" spans="1:11" x14ac:dyDescent="0.25">
      <c r="A425" t="s">
        <v>5206</v>
      </c>
      <c r="B425" t="s">
        <v>1034</v>
      </c>
      <c r="C425" t="s">
        <v>3779</v>
      </c>
      <c r="D425" t="s">
        <v>5207</v>
      </c>
      <c r="E425" t="s">
        <v>5208</v>
      </c>
      <c r="H425" t="s">
        <v>4</v>
      </c>
      <c r="J425" t="s">
        <v>1034</v>
      </c>
      <c r="K425" t="s">
        <v>4</v>
      </c>
    </row>
    <row r="426" spans="1:11" x14ac:dyDescent="0.25">
      <c r="A426" t="s">
        <v>3952</v>
      </c>
      <c r="B426" t="s">
        <v>1035</v>
      </c>
      <c r="C426" t="s">
        <v>3779</v>
      </c>
      <c r="D426" t="s">
        <v>5209</v>
      </c>
      <c r="E426" t="s">
        <v>5210</v>
      </c>
      <c r="F426" t="s">
        <v>5145</v>
      </c>
      <c r="G426" t="s">
        <v>157</v>
      </c>
      <c r="H426" t="s">
        <v>3</v>
      </c>
      <c r="J426" t="s">
        <v>1035</v>
      </c>
      <c r="K426" t="s">
        <v>3</v>
      </c>
    </row>
    <row r="427" spans="1:11" x14ac:dyDescent="0.25">
      <c r="A427" t="s">
        <v>3961</v>
      </c>
      <c r="B427" t="s">
        <v>1036</v>
      </c>
      <c r="C427" t="s">
        <v>3779</v>
      </c>
      <c r="D427" t="s">
        <v>4144</v>
      </c>
      <c r="E427" t="s">
        <v>5211</v>
      </c>
      <c r="F427" t="s">
        <v>5212</v>
      </c>
      <c r="G427" t="s">
        <v>156</v>
      </c>
      <c r="H427" t="s">
        <v>3</v>
      </c>
      <c r="J427" t="s">
        <v>1036</v>
      </c>
      <c r="K427" t="s">
        <v>3</v>
      </c>
    </row>
    <row r="428" spans="1:11" x14ac:dyDescent="0.25">
      <c r="A428" t="s">
        <v>3964</v>
      </c>
      <c r="B428" t="s">
        <v>1037</v>
      </c>
      <c r="C428" t="s">
        <v>3779</v>
      </c>
      <c r="D428" t="s">
        <v>5213</v>
      </c>
      <c r="E428" t="s">
        <v>5214</v>
      </c>
      <c r="H428" t="s">
        <v>4</v>
      </c>
      <c r="J428" t="s">
        <v>1037</v>
      </c>
      <c r="K428" t="s">
        <v>4</v>
      </c>
    </row>
    <row r="429" spans="1:11" x14ac:dyDescent="0.25">
      <c r="A429" t="s">
        <v>5215</v>
      </c>
      <c r="B429" t="s">
        <v>1038</v>
      </c>
      <c r="C429" t="s">
        <v>3779</v>
      </c>
      <c r="D429" t="s">
        <v>5216</v>
      </c>
      <c r="E429" t="s">
        <v>5217</v>
      </c>
      <c r="F429" t="s">
        <v>5145</v>
      </c>
      <c r="G429" t="s">
        <v>157</v>
      </c>
      <c r="H429" t="s">
        <v>3</v>
      </c>
      <c r="J429" t="s">
        <v>1038</v>
      </c>
      <c r="K429" t="s">
        <v>3</v>
      </c>
    </row>
    <row r="430" spans="1:11" x14ac:dyDescent="0.25">
      <c r="A430" t="s">
        <v>5218</v>
      </c>
      <c r="B430" t="s">
        <v>1039</v>
      </c>
      <c r="C430" t="s">
        <v>3779</v>
      </c>
      <c r="D430" t="s">
        <v>5219</v>
      </c>
      <c r="E430" t="s">
        <v>5220</v>
      </c>
      <c r="H430" t="s">
        <v>4</v>
      </c>
      <c r="J430" t="s">
        <v>1039</v>
      </c>
      <c r="K430" t="s">
        <v>4</v>
      </c>
    </row>
    <row r="431" spans="1:11" x14ac:dyDescent="0.25">
      <c r="A431" t="s">
        <v>5221</v>
      </c>
      <c r="B431" t="s">
        <v>1040</v>
      </c>
      <c r="C431" t="s">
        <v>3779</v>
      </c>
      <c r="D431" t="s">
        <v>5222</v>
      </c>
      <c r="E431" t="s">
        <v>5223</v>
      </c>
      <c r="F431" t="s">
        <v>5145</v>
      </c>
      <c r="G431" t="s">
        <v>157</v>
      </c>
      <c r="H431" t="s">
        <v>3</v>
      </c>
      <c r="J431" t="s">
        <v>1040</v>
      </c>
      <c r="K431" t="s">
        <v>3</v>
      </c>
    </row>
    <row r="432" spans="1:11" x14ac:dyDescent="0.25">
      <c r="A432" t="s">
        <v>3970</v>
      </c>
      <c r="B432" t="s">
        <v>1041</v>
      </c>
      <c r="C432" t="s">
        <v>3779</v>
      </c>
      <c r="D432" t="s">
        <v>5224</v>
      </c>
      <c r="E432" t="s">
        <v>5225</v>
      </c>
      <c r="H432" t="s">
        <v>4</v>
      </c>
      <c r="J432" t="s">
        <v>1041</v>
      </c>
      <c r="K432" t="s">
        <v>4</v>
      </c>
    </row>
    <row r="433" spans="1:11" x14ac:dyDescent="0.25">
      <c r="A433" t="s">
        <v>5226</v>
      </c>
      <c r="B433" t="s">
        <v>1042</v>
      </c>
      <c r="C433" t="s">
        <v>3779</v>
      </c>
      <c r="D433" t="s">
        <v>5227</v>
      </c>
      <c r="E433" t="s">
        <v>5228</v>
      </c>
      <c r="H433" t="s">
        <v>4</v>
      </c>
      <c r="J433" t="s">
        <v>1042</v>
      </c>
      <c r="K433" t="s">
        <v>4</v>
      </c>
    </row>
    <row r="434" spans="1:11" x14ac:dyDescent="0.25">
      <c r="A434" t="s">
        <v>4292</v>
      </c>
      <c r="B434" t="s">
        <v>1043</v>
      </c>
      <c r="C434" t="s">
        <v>3779</v>
      </c>
      <c r="D434" t="s">
        <v>5229</v>
      </c>
      <c r="E434" t="s">
        <v>5230</v>
      </c>
      <c r="F434" t="s">
        <v>5179</v>
      </c>
      <c r="G434" t="s">
        <v>160</v>
      </c>
      <c r="H434" t="s">
        <v>3</v>
      </c>
      <c r="J434" t="s">
        <v>1043</v>
      </c>
      <c r="K434" t="s">
        <v>3</v>
      </c>
    </row>
    <row r="435" spans="1:11" x14ac:dyDescent="0.25">
      <c r="A435" t="s">
        <v>5231</v>
      </c>
      <c r="B435" t="s">
        <v>1044</v>
      </c>
      <c r="C435" t="s">
        <v>3779</v>
      </c>
      <c r="D435" t="s">
        <v>5232</v>
      </c>
      <c r="E435" t="s">
        <v>5233</v>
      </c>
      <c r="H435" t="s">
        <v>4</v>
      </c>
      <c r="J435" t="s">
        <v>1044</v>
      </c>
      <c r="K435" t="s">
        <v>4</v>
      </c>
    </row>
    <row r="436" spans="1:11" x14ac:dyDescent="0.25">
      <c r="A436" t="s">
        <v>5234</v>
      </c>
      <c r="B436" t="s">
        <v>1045</v>
      </c>
      <c r="C436" t="s">
        <v>3779</v>
      </c>
      <c r="D436" t="s">
        <v>5235</v>
      </c>
      <c r="E436" t="s">
        <v>5236</v>
      </c>
      <c r="F436" t="s">
        <v>5145</v>
      </c>
      <c r="G436" t="s">
        <v>157</v>
      </c>
      <c r="H436" t="s">
        <v>3</v>
      </c>
      <c r="J436" t="s">
        <v>1045</v>
      </c>
      <c r="K436" t="s">
        <v>3</v>
      </c>
    </row>
    <row r="437" spans="1:11" x14ac:dyDescent="0.25">
      <c r="A437" t="s">
        <v>4302</v>
      </c>
      <c r="B437" t="s">
        <v>1046</v>
      </c>
      <c r="C437" t="s">
        <v>3779</v>
      </c>
      <c r="D437" t="s">
        <v>5237</v>
      </c>
      <c r="E437" t="s">
        <v>5238</v>
      </c>
      <c r="F437" t="s">
        <v>5157</v>
      </c>
      <c r="G437" t="s">
        <v>545</v>
      </c>
      <c r="H437" t="s">
        <v>3</v>
      </c>
      <c r="J437" t="s">
        <v>1046</v>
      </c>
      <c r="K437" t="s">
        <v>3</v>
      </c>
    </row>
    <row r="438" spans="1:11" x14ac:dyDescent="0.25">
      <c r="A438" t="s">
        <v>5239</v>
      </c>
      <c r="B438" t="s">
        <v>1047</v>
      </c>
      <c r="C438" t="s">
        <v>3779</v>
      </c>
      <c r="D438" t="s">
        <v>5240</v>
      </c>
      <c r="E438" t="s">
        <v>5241</v>
      </c>
      <c r="H438" t="s">
        <v>4</v>
      </c>
      <c r="J438" t="s">
        <v>1047</v>
      </c>
      <c r="K438" t="s">
        <v>4</v>
      </c>
    </row>
    <row r="439" spans="1:11" x14ac:dyDescent="0.25">
      <c r="A439" t="s">
        <v>5242</v>
      </c>
      <c r="B439" t="s">
        <v>1048</v>
      </c>
      <c r="C439" t="s">
        <v>3779</v>
      </c>
      <c r="D439" t="s">
        <v>5243</v>
      </c>
      <c r="E439" t="s">
        <v>5244</v>
      </c>
      <c r="F439" t="s">
        <v>5196</v>
      </c>
      <c r="G439" t="s">
        <v>208</v>
      </c>
      <c r="H439" t="s">
        <v>3</v>
      </c>
      <c r="J439" t="s">
        <v>1048</v>
      </c>
      <c r="K439" t="s">
        <v>3</v>
      </c>
    </row>
    <row r="440" spans="1:11" x14ac:dyDescent="0.25">
      <c r="A440" t="s">
        <v>5245</v>
      </c>
      <c r="B440" t="s">
        <v>1049</v>
      </c>
      <c r="C440" t="s">
        <v>3779</v>
      </c>
      <c r="D440" t="s">
        <v>5246</v>
      </c>
      <c r="E440" t="s">
        <v>5247</v>
      </c>
      <c r="F440" t="s">
        <v>5145</v>
      </c>
      <c r="G440" t="s">
        <v>157</v>
      </c>
      <c r="H440" t="s">
        <v>3</v>
      </c>
      <c r="J440" t="s">
        <v>1049</v>
      </c>
      <c r="K440" t="s">
        <v>3</v>
      </c>
    </row>
    <row r="441" spans="1:11" x14ac:dyDescent="0.25">
      <c r="A441" t="s">
        <v>5248</v>
      </c>
      <c r="B441" t="s">
        <v>1050</v>
      </c>
      <c r="C441" t="s">
        <v>3779</v>
      </c>
      <c r="D441" t="s">
        <v>5249</v>
      </c>
      <c r="E441" t="s">
        <v>5250</v>
      </c>
      <c r="H441" t="s">
        <v>4</v>
      </c>
      <c r="J441" t="s">
        <v>1050</v>
      </c>
      <c r="K441" t="s">
        <v>4</v>
      </c>
    </row>
    <row r="442" spans="1:11" x14ac:dyDescent="0.25">
      <c r="A442" t="s">
        <v>3998</v>
      </c>
      <c r="B442" t="s">
        <v>1051</v>
      </c>
      <c r="C442" t="s">
        <v>3779</v>
      </c>
      <c r="D442" t="s">
        <v>5251</v>
      </c>
      <c r="E442" t="s">
        <v>5252</v>
      </c>
      <c r="F442" t="s">
        <v>5145</v>
      </c>
      <c r="G442" t="s">
        <v>157</v>
      </c>
      <c r="H442" t="s">
        <v>3</v>
      </c>
      <c r="J442" t="s">
        <v>1051</v>
      </c>
      <c r="K442" t="s">
        <v>3</v>
      </c>
    </row>
    <row r="443" spans="1:11" x14ac:dyDescent="0.25">
      <c r="A443" t="s">
        <v>5253</v>
      </c>
      <c r="B443" t="s">
        <v>1052</v>
      </c>
      <c r="C443" t="s">
        <v>3779</v>
      </c>
      <c r="D443" t="s">
        <v>5254</v>
      </c>
      <c r="E443" t="s">
        <v>5255</v>
      </c>
      <c r="H443" t="s">
        <v>4</v>
      </c>
      <c r="J443" t="s">
        <v>1052</v>
      </c>
      <c r="K443" t="s">
        <v>4</v>
      </c>
    </row>
    <row r="444" spans="1:11" x14ac:dyDescent="0.25">
      <c r="A444" t="s">
        <v>5256</v>
      </c>
      <c r="B444" t="s">
        <v>1053</v>
      </c>
      <c r="C444" t="s">
        <v>3779</v>
      </c>
      <c r="D444" t="s">
        <v>5257</v>
      </c>
      <c r="E444" t="s">
        <v>5258</v>
      </c>
      <c r="H444" t="s">
        <v>4</v>
      </c>
      <c r="J444" t="s">
        <v>1053</v>
      </c>
      <c r="K444" t="s">
        <v>4</v>
      </c>
    </row>
    <row r="445" spans="1:11" x14ac:dyDescent="0.25">
      <c r="A445" t="s">
        <v>5259</v>
      </c>
      <c r="B445" t="s">
        <v>1054</v>
      </c>
      <c r="C445" t="s">
        <v>3779</v>
      </c>
      <c r="D445" t="s">
        <v>5260</v>
      </c>
      <c r="E445" t="s">
        <v>5261</v>
      </c>
      <c r="F445" t="s">
        <v>5076</v>
      </c>
      <c r="G445" t="s">
        <v>140</v>
      </c>
      <c r="H445" t="s">
        <v>3</v>
      </c>
      <c r="J445" t="s">
        <v>1054</v>
      </c>
      <c r="K445" t="s">
        <v>3</v>
      </c>
    </row>
    <row r="446" spans="1:11" x14ac:dyDescent="0.25">
      <c r="A446" t="s">
        <v>4728</v>
      </c>
      <c r="B446" t="s">
        <v>1055</v>
      </c>
      <c r="C446" t="s">
        <v>3779</v>
      </c>
      <c r="D446" t="s">
        <v>5262</v>
      </c>
      <c r="E446" t="s">
        <v>5263</v>
      </c>
      <c r="F446" t="s">
        <v>5145</v>
      </c>
      <c r="G446" t="s">
        <v>157</v>
      </c>
      <c r="H446" t="s">
        <v>3</v>
      </c>
      <c r="J446" t="s">
        <v>1055</v>
      </c>
      <c r="K446" t="s">
        <v>3</v>
      </c>
    </row>
    <row r="447" spans="1:11" x14ac:dyDescent="0.25">
      <c r="A447" t="s">
        <v>5264</v>
      </c>
      <c r="B447" t="s">
        <v>1056</v>
      </c>
      <c r="C447" t="s">
        <v>3779</v>
      </c>
      <c r="D447" t="s">
        <v>5265</v>
      </c>
      <c r="E447" t="s">
        <v>5266</v>
      </c>
      <c r="H447" t="s">
        <v>4</v>
      </c>
      <c r="J447" t="s">
        <v>1056</v>
      </c>
      <c r="K447" t="s">
        <v>4</v>
      </c>
    </row>
    <row r="448" spans="1:11" x14ac:dyDescent="0.25">
      <c r="A448" t="s">
        <v>5267</v>
      </c>
      <c r="B448" t="s">
        <v>1057</v>
      </c>
      <c r="C448" t="s">
        <v>3779</v>
      </c>
      <c r="D448" t="s">
        <v>5268</v>
      </c>
      <c r="E448" t="s">
        <v>5269</v>
      </c>
      <c r="F448" t="s">
        <v>5168</v>
      </c>
      <c r="G448" t="s">
        <v>513</v>
      </c>
      <c r="H448" t="s">
        <v>3</v>
      </c>
      <c r="J448" t="s">
        <v>1057</v>
      </c>
      <c r="K448" t="s">
        <v>3</v>
      </c>
    </row>
    <row r="449" spans="1:11" x14ac:dyDescent="0.25">
      <c r="A449" t="s">
        <v>5270</v>
      </c>
      <c r="B449" t="s">
        <v>1058</v>
      </c>
      <c r="C449" t="s">
        <v>3779</v>
      </c>
      <c r="D449" t="s">
        <v>5271</v>
      </c>
      <c r="E449" t="s">
        <v>5272</v>
      </c>
      <c r="F449" t="s">
        <v>5172</v>
      </c>
      <c r="G449" t="s">
        <v>474</v>
      </c>
      <c r="H449" t="s">
        <v>3</v>
      </c>
      <c r="J449" t="s">
        <v>1058</v>
      </c>
      <c r="K449" t="s">
        <v>3</v>
      </c>
    </row>
    <row r="450" spans="1:11" x14ac:dyDescent="0.25">
      <c r="A450" t="s">
        <v>4734</v>
      </c>
      <c r="B450" t="s">
        <v>1059</v>
      </c>
      <c r="C450" t="s">
        <v>3779</v>
      </c>
      <c r="D450" t="s">
        <v>5273</v>
      </c>
      <c r="E450" t="s">
        <v>5274</v>
      </c>
      <c r="H450" t="s">
        <v>4</v>
      </c>
      <c r="J450" t="s">
        <v>1059</v>
      </c>
      <c r="K450" t="s">
        <v>4</v>
      </c>
    </row>
    <row r="451" spans="1:11" x14ac:dyDescent="0.25">
      <c r="A451" t="s">
        <v>5275</v>
      </c>
      <c r="B451" t="s">
        <v>1060</v>
      </c>
      <c r="C451" t="s">
        <v>3779</v>
      </c>
      <c r="D451" t="s">
        <v>5276</v>
      </c>
      <c r="E451" t="s">
        <v>5277</v>
      </c>
      <c r="H451" t="s">
        <v>4</v>
      </c>
      <c r="J451" t="s">
        <v>1060</v>
      </c>
      <c r="K451" t="s">
        <v>4</v>
      </c>
    </row>
    <row r="452" spans="1:11" x14ac:dyDescent="0.25">
      <c r="A452" t="s">
        <v>5278</v>
      </c>
      <c r="B452" t="s">
        <v>1061</v>
      </c>
      <c r="C452" t="s">
        <v>3779</v>
      </c>
      <c r="D452" t="s">
        <v>5279</v>
      </c>
      <c r="E452" t="s">
        <v>5280</v>
      </c>
      <c r="H452" t="s">
        <v>4</v>
      </c>
      <c r="J452" t="s">
        <v>1061</v>
      </c>
      <c r="K452" t="s">
        <v>4</v>
      </c>
    </row>
    <row r="453" spans="1:11" x14ac:dyDescent="0.25">
      <c r="A453" t="s">
        <v>5281</v>
      </c>
      <c r="B453" t="s">
        <v>1062</v>
      </c>
      <c r="C453" t="s">
        <v>3779</v>
      </c>
      <c r="D453" t="s">
        <v>5282</v>
      </c>
      <c r="E453" t="s">
        <v>5283</v>
      </c>
      <c r="H453" t="s">
        <v>4</v>
      </c>
      <c r="J453" t="s">
        <v>1062</v>
      </c>
      <c r="K453" t="s">
        <v>4</v>
      </c>
    </row>
    <row r="454" spans="1:11" x14ac:dyDescent="0.25">
      <c r="A454" t="s">
        <v>4011</v>
      </c>
      <c r="B454" t="s">
        <v>1063</v>
      </c>
      <c r="C454" t="s">
        <v>3779</v>
      </c>
      <c r="D454" t="s">
        <v>5284</v>
      </c>
      <c r="E454" t="s">
        <v>5285</v>
      </c>
      <c r="F454" t="s">
        <v>5145</v>
      </c>
      <c r="G454" t="s">
        <v>157</v>
      </c>
      <c r="H454" t="s">
        <v>3</v>
      </c>
      <c r="J454" t="s">
        <v>1063</v>
      </c>
      <c r="K454" t="s">
        <v>3</v>
      </c>
    </row>
    <row r="455" spans="1:11" x14ac:dyDescent="0.25">
      <c r="A455" t="s">
        <v>5286</v>
      </c>
      <c r="B455" t="s">
        <v>1064</v>
      </c>
      <c r="C455" t="s">
        <v>3779</v>
      </c>
      <c r="D455" t="s">
        <v>5287</v>
      </c>
      <c r="E455" t="s">
        <v>5288</v>
      </c>
      <c r="F455" t="s">
        <v>5289</v>
      </c>
      <c r="G455" t="s">
        <v>450</v>
      </c>
      <c r="H455" t="s">
        <v>3</v>
      </c>
      <c r="J455" t="s">
        <v>1064</v>
      </c>
      <c r="K455" t="s">
        <v>3</v>
      </c>
    </row>
    <row r="456" spans="1:11" x14ac:dyDescent="0.25">
      <c r="A456" t="s">
        <v>5290</v>
      </c>
      <c r="B456" t="s">
        <v>1065</v>
      </c>
      <c r="C456" t="s">
        <v>3779</v>
      </c>
      <c r="D456" t="s">
        <v>5291</v>
      </c>
      <c r="E456" t="s">
        <v>5292</v>
      </c>
      <c r="F456" t="s">
        <v>5145</v>
      </c>
      <c r="G456" t="s">
        <v>157</v>
      </c>
      <c r="H456" t="s">
        <v>3</v>
      </c>
      <c r="J456" t="s">
        <v>1065</v>
      </c>
      <c r="K456" t="s">
        <v>3</v>
      </c>
    </row>
    <row r="457" spans="1:11" x14ac:dyDescent="0.25">
      <c r="A457" t="s">
        <v>4014</v>
      </c>
      <c r="B457" t="s">
        <v>1066</v>
      </c>
      <c r="C457" t="s">
        <v>3779</v>
      </c>
      <c r="D457" t="s">
        <v>5293</v>
      </c>
      <c r="E457" t="s">
        <v>5294</v>
      </c>
      <c r="H457" t="s">
        <v>4</v>
      </c>
      <c r="J457" t="s">
        <v>1066</v>
      </c>
      <c r="K457" t="s">
        <v>4</v>
      </c>
    </row>
    <row r="458" spans="1:11" x14ac:dyDescent="0.25">
      <c r="A458" t="s">
        <v>4327</v>
      </c>
      <c r="B458" t="s">
        <v>1067</v>
      </c>
      <c r="C458" t="s">
        <v>3779</v>
      </c>
      <c r="D458" t="s">
        <v>5295</v>
      </c>
      <c r="E458" t="s">
        <v>5296</v>
      </c>
      <c r="F458" t="s">
        <v>5145</v>
      </c>
      <c r="G458" t="s">
        <v>157</v>
      </c>
      <c r="H458" t="s">
        <v>3</v>
      </c>
      <c r="J458" t="s">
        <v>1067</v>
      </c>
      <c r="K458" t="s">
        <v>3</v>
      </c>
    </row>
    <row r="459" spans="1:11" x14ac:dyDescent="0.25">
      <c r="A459" t="s">
        <v>5297</v>
      </c>
      <c r="B459" t="s">
        <v>1068</v>
      </c>
      <c r="C459" t="s">
        <v>3779</v>
      </c>
      <c r="D459" t="s">
        <v>5298</v>
      </c>
      <c r="E459" t="s">
        <v>5299</v>
      </c>
      <c r="H459" t="s">
        <v>4</v>
      </c>
      <c r="J459" t="s">
        <v>1068</v>
      </c>
      <c r="K459" t="s">
        <v>4</v>
      </c>
    </row>
    <row r="460" spans="1:11" x14ac:dyDescent="0.25">
      <c r="A460" t="s">
        <v>5300</v>
      </c>
      <c r="B460" t="s">
        <v>1069</v>
      </c>
      <c r="C460" t="s">
        <v>3779</v>
      </c>
      <c r="D460" t="s">
        <v>5301</v>
      </c>
      <c r="E460" t="s">
        <v>5302</v>
      </c>
      <c r="H460" t="s">
        <v>4</v>
      </c>
      <c r="J460" t="s">
        <v>1069</v>
      </c>
      <c r="K460" t="s">
        <v>4</v>
      </c>
    </row>
    <row r="461" spans="1:11" x14ac:dyDescent="0.25">
      <c r="A461" t="s">
        <v>5303</v>
      </c>
      <c r="B461" t="s">
        <v>1070</v>
      </c>
      <c r="C461" t="s">
        <v>3779</v>
      </c>
      <c r="D461" t="s">
        <v>5304</v>
      </c>
      <c r="E461" t="s">
        <v>5305</v>
      </c>
      <c r="F461" t="s">
        <v>5164</v>
      </c>
      <c r="G461" t="s">
        <v>188</v>
      </c>
      <c r="H461" t="s">
        <v>3</v>
      </c>
      <c r="J461" t="s">
        <v>1070</v>
      </c>
      <c r="K461" t="s">
        <v>3</v>
      </c>
    </row>
    <row r="462" spans="1:11" x14ac:dyDescent="0.25">
      <c r="A462" t="s">
        <v>5306</v>
      </c>
      <c r="B462" t="s">
        <v>1071</v>
      </c>
      <c r="C462" t="s">
        <v>3779</v>
      </c>
      <c r="D462" t="s">
        <v>3948</v>
      </c>
      <c r="E462" t="s">
        <v>5307</v>
      </c>
      <c r="H462" t="s">
        <v>4</v>
      </c>
      <c r="J462" t="s">
        <v>1071</v>
      </c>
      <c r="K462" t="s">
        <v>4</v>
      </c>
    </row>
    <row r="463" spans="1:11" x14ac:dyDescent="0.25">
      <c r="A463" t="s">
        <v>5308</v>
      </c>
      <c r="B463" t="s">
        <v>1072</v>
      </c>
      <c r="C463" t="s">
        <v>3779</v>
      </c>
      <c r="D463" t="s">
        <v>5309</v>
      </c>
      <c r="E463" t="s">
        <v>5310</v>
      </c>
      <c r="H463" t="s">
        <v>4</v>
      </c>
      <c r="J463" t="s">
        <v>1072</v>
      </c>
      <c r="K463" t="s">
        <v>4</v>
      </c>
    </row>
    <row r="464" spans="1:11" x14ac:dyDescent="0.25">
      <c r="A464" t="s">
        <v>4021</v>
      </c>
      <c r="B464" t="s">
        <v>1073</v>
      </c>
      <c r="C464" t="s">
        <v>3779</v>
      </c>
      <c r="D464" t="s">
        <v>5311</v>
      </c>
      <c r="E464" t="s">
        <v>5312</v>
      </c>
      <c r="H464" t="s">
        <v>4</v>
      </c>
      <c r="J464" t="s">
        <v>1073</v>
      </c>
      <c r="K464" t="s">
        <v>4</v>
      </c>
    </row>
    <row r="465" spans="1:11" x14ac:dyDescent="0.25">
      <c r="A465" t="s">
        <v>5313</v>
      </c>
      <c r="B465" t="s">
        <v>1074</v>
      </c>
      <c r="C465" t="s">
        <v>3779</v>
      </c>
      <c r="D465" t="s">
        <v>5314</v>
      </c>
      <c r="E465" t="s">
        <v>5315</v>
      </c>
      <c r="F465" t="s">
        <v>5145</v>
      </c>
      <c r="G465" t="s">
        <v>157</v>
      </c>
      <c r="H465" t="s">
        <v>3</v>
      </c>
      <c r="J465" t="s">
        <v>1074</v>
      </c>
      <c r="K465" t="s">
        <v>3</v>
      </c>
    </row>
    <row r="466" spans="1:11" x14ac:dyDescent="0.25">
      <c r="A466" t="s">
        <v>5316</v>
      </c>
      <c r="B466" t="s">
        <v>1075</v>
      </c>
      <c r="C466" t="s">
        <v>3779</v>
      </c>
      <c r="D466" t="s">
        <v>5317</v>
      </c>
      <c r="E466" t="s">
        <v>5318</v>
      </c>
      <c r="H466" t="s">
        <v>4</v>
      </c>
      <c r="J466" t="s">
        <v>1075</v>
      </c>
      <c r="K466" t="s">
        <v>4</v>
      </c>
    </row>
    <row r="467" spans="1:11" x14ac:dyDescent="0.25">
      <c r="A467" t="s">
        <v>5319</v>
      </c>
      <c r="B467" t="s">
        <v>1076</v>
      </c>
      <c r="C467" t="s">
        <v>3779</v>
      </c>
      <c r="D467" t="s">
        <v>5320</v>
      </c>
      <c r="E467" t="s">
        <v>5321</v>
      </c>
      <c r="F467" t="s">
        <v>5322</v>
      </c>
      <c r="G467" t="s">
        <v>275</v>
      </c>
      <c r="H467" t="s">
        <v>3</v>
      </c>
      <c r="J467" t="s">
        <v>1076</v>
      </c>
      <c r="K467" t="s">
        <v>3</v>
      </c>
    </row>
    <row r="468" spans="1:11" x14ac:dyDescent="0.25">
      <c r="A468" t="s">
        <v>5323</v>
      </c>
      <c r="B468" t="s">
        <v>1077</v>
      </c>
      <c r="C468" t="s">
        <v>3779</v>
      </c>
      <c r="D468" t="s">
        <v>5324</v>
      </c>
      <c r="E468" t="s">
        <v>5325</v>
      </c>
      <c r="H468" t="s">
        <v>4</v>
      </c>
      <c r="J468" t="s">
        <v>1077</v>
      </c>
      <c r="K468" t="s">
        <v>4</v>
      </c>
    </row>
    <row r="469" spans="1:11" x14ac:dyDescent="0.25">
      <c r="A469" t="s">
        <v>5326</v>
      </c>
      <c r="B469" t="s">
        <v>1078</v>
      </c>
      <c r="C469" t="s">
        <v>3779</v>
      </c>
      <c r="D469" t="s">
        <v>5327</v>
      </c>
      <c r="E469" t="s">
        <v>5328</v>
      </c>
      <c r="F469" t="s">
        <v>5145</v>
      </c>
      <c r="G469" t="s">
        <v>157</v>
      </c>
      <c r="H469" t="s">
        <v>3</v>
      </c>
      <c r="J469" t="s">
        <v>1078</v>
      </c>
      <c r="K469" t="s">
        <v>3</v>
      </c>
    </row>
    <row r="470" spans="1:11" x14ac:dyDescent="0.25">
      <c r="A470" t="s">
        <v>5329</v>
      </c>
      <c r="B470" t="s">
        <v>1079</v>
      </c>
      <c r="C470" t="s">
        <v>3779</v>
      </c>
      <c r="D470" t="s">
        <v>5330</v>
      </c>
      <c r="E470" t="s">
        <v>5331</v>
      </c>
      <c r="F470" t="s">
        <v>4104</v>
      </c>
      <c r="G470" t="s">
        <v>221</v>
      </c>
      <c r="H470" t="s">
        <v>3</v>
      </c>
      <c r="J470" t="s">
        <v>1079</v>
      </c>
      <c r="K470" t="s">
        <v>3</v>
      </c>
    </row>
    <row r="471" spans="1:11" x14ac:dyDescent="0.25">
      <c r="A471" t="s">
        <v>5332</v>
      </c>
      <c r="B471" t="s">
        <v>1080</v>
      </c>
      <c r="C471" t="s">
        <v>3779</v>
      </c>
      <c r="D471" t="s">
        <v>5333</v>
      </c>
      <c r="E471" t="s">
        <v>5334</v>
      </c>
      <c r="H471" t="s">
        <v>4</v>
      </c>
      <c r="J471" t="s">
        <v>1080</v>
      </c>
      <c r="K471" t="s">
        <v>4</v>
      </c>
    </row>
    <row r="472" spans="1:11" x14ac:dyDescent="0.25">
      <c r="A472" t="s">
        <v>5335</v>
      </c>
      <c r="B472" t="s">
        <v>1081</v>
      </c>
      <c r="C472" t="s">
        <v>3779</v>
      </c>
      <c r="D472" t="s">
        <v>5336</v>
      </c>
      <c r="E472" t="s">
        <v>5337</v>
      </c>
      <c r="F472" t="s">
        <v>5145</v>
      </c>
      <c r="G472" t="s">
        <v>157</v>
      </c>
      <c r="H472" t="s">
        <v>3</v>
      </c>
      <c r="J472" t="s">
        <v>1081</v>
      </c>
      <c r="K472" t="s">
        <v>3</v>
      </c>
    </row>
    <row r="473" spans="1:11" x14ac:dyDescent="0.25">
      <c r="A473" t="s">
        <v>4028</v>
      </c>
      <c r="B473" t="s">
        <v>1082</v>
      </c>
      <c r="C473" t="s">
        <v>3779</v>
      </c>
      <c r="D473" t="s">
        <v>5338</v>
      </c>
      <c r="E473" t="s">
        <v>5339</v>
      </c>
      <c r="F473" t="s">
        <v>5145</v>
      </c>
      <c r="G473" t="s">
        <v>157</v>
      </c>
      <c r="H473" t="s">
        <v>3</v>
      </c>
      <c r="J473" t="s">
        <v>1082</v>
      </c>
      <c r="K473" t="s">
        <v>3</v>
      </c>
    </row>
    <row r="474" spans="1:11" x14ac:dyDescent="0.25">
      <c r="A474" t="s">
        <v>4031</v>
      </c>
      <c r="B474" t="s">
        <v>1083</v>
      </c>
      <c r="C474" t="s">
        <v>3779</v>
      </c>
      <c r="D474" t="s">
        <v>5340</v>
      </c>
      <c r="E474" t="s">
        <v>5341</v>
      </c>
      <c r="F474" t="s">
        <v>5342</v>
      </c>
      <c r="G474" t="s">
        <v>521</v>
      </c>
      <c r="H474" t="s">
        <v>3</v>
      </c>
      <c r="J474" t="s">
        <v>1083</v>
      </c>
      <c r="K474" t="s">
        <v>3</v>
      </c>
    </row>
    <row r="475" spans="1:11" x14ac:dyDescent="0.25">
      <c r="A475" t="s">
        <v>5343</v>
      </c>
      <c r="B475" t="s">
        <v>1084</v>
      </c>
      <c r="C475" t="s">
        <v>3779</v>
      </c>
      <c r="D475" t="s">
        <v>5344</v>
      </c>
      <c r="E475" t="s">
        <v>5345</v>
      </c>
      <c r="H475" t="s">
        <v>4</v>
      </c>
      <c r="J475" t="s">
        <v>1084</v>
      </c>
      <c r="K475" t="s">
        <v>4</v>
      </c>
    </row>
    <row r="476" spans="1:11" x14ac:dyDescent="0.25">
      <c r="A476" t="s">
        <v>4034</v>
      </c>
      <c r="B476" t="s">
        <v>1085</v>
      </c>
      <c r="C476" t="s">
        <v>3779</v>
      </c>
      <c r="D476" t="s">
        <v>5346</v>
      </c>
      <c r="E476" t="s">
        <v>5347</v>
      </c>
      <c r="H476" t="s">
        <v>4</v>
      </c>
      <c r="J476" t="s">
        <v>1085</v>
      </c>
      <c r="K476" t="s">
        <v>4</v>
      </c>
    </row>
    <row r="477" spans="1:11" x14ac:dyDescent="0.25">
      <c r="A477" t="s">
        <v>5348</v>
      </c>
      <c r="B477" t="s">
        <v>1086</v>
      </c>
      <c r="C477" t="s">
        <v>3779</v>
      </c>
      <c r="D477" t="s">
        <v>5349</v>
      </c>
      <c r="E477" t="s">
        <v>5350</v>
      </c>
      <c r="F477" t="s">
        <v>5145</v>
      </c>
      <c r="G477" t="s">
        <v>157</v>
      </c>
      <c r="H477" t="s">
        <v>3</v>
      </c>
      <c r="J477" t="s">
        <v>1086</v>
      </c>
      <c r="K477" t="s">
        <v>3</v>
      </c>
    </row>
    <row r="478" spans="1:11" x14ac:dyDescent="0.25">
      <c r="A478" t="s">
        <v>5351</v>
      </c>
      <c r="B478" t="s">
        <v>1087</v>
      </c>
      <c r="C478" t="s">
        <v>3779</v>
      </c>
      <c r="D478" t="s">
        <v>5352</v>
      </c>
      <c r="E478" t="s">
        <v>5353</v>
      </c>
      <c r="H478" t="s">
        <v>4</v>
      </c>
      <c r="J478" t="s">
        <v>1087</v>
      </c>
      <c r="K478" t="s">
        <v>4</v>
      </c>
    </row>
    <row r="479" spans="1:11" x14ac:dyDescent="0.25">
      <c r="A479" t="s">
        <v>4037</v>
      </c>
      <c r="B479" t="s">
        <v>1088</v>
      </c>
      <c r="C479" t="s">
        <v>3779</v>
      </c>
      <c r="D479" t="s">
        <v>5354</v>
      </c>
      <c r="E479" t="s">
        <v>5355</v>
      </c>
      <c r="H479" t="s">
        <v>4</v>
      </c>
      <c r="J479" t="s">
        <v>1088</v>
      </c>
      <c r="K479" t="s">
        <v>4</v>
      </c>
    </row>
    <row r="480" spans="1:11" x14ac:dyDescent="0.25">
      <c r="A480" t="s">
        <v>5356</v>
      </c>
      <c r="B480" t="s">
        <v>1089</v>
      </c>
      <c r="C480" t="s">
        <v>3779</v>
      </c>
      <c r="D480" t="s">
        <v>5357</v>
      </c>
      <c r="E480" t="s">
        <v>5358</v>
      </c>
      <c r="H480" t="s">
        <v>4</v>
      </c>
      <c r="J480" t="s">
        <v>1089</v>
      </c>
      <c r="K480" t="s">
        <v>4</v>
      </c>
    </row>
    <row r="481" spans="1:11" x14ac:dyDescent="0.25">
      <c r="A481" t="s">
        <v>4358</v>
      </c>
      <c r="B481" t="s">
        <v>1090</v>
      </c>
      <c r="C481" t="s">
        <v>3779</v>
      </c>
      <c r="D481" t="s">
        <v>5359</v>
      </c>
      <c r="E481" t="s">
        <v>5360</v>
      </c>
      <c r="H481" t="s">
        <v>4</v>
      </c>
      <c r="J481" t="s">
        <v>1090</v>
      </c>
      <c r="K481" t="s">
        <v>4</v>
      </c>
    </row>
    <row r="482" spans="1:11" x14ac:dyDescent="0.25">
      <c r="A482" t="s">
        <v>5361</v>
      </c>
      <c r="B482" t="s">
        <v>1091</v>
      </c>
      <c r="C482" t="s">
        <v>3779</v>
      </c>
      <c r="D482" t="s">
        <v>5362</v>
      </c>
      <c r="E482" t="s">
        <v>5363</v>
      </c>
      <c r="F482" t="s">
        <v>5157</v>
      </c>
      <c r="G482" t="s">
        <v>545</v>
      </c>
      <c r="H482" t="s">
        <v>3</v>
      </c>
      <c r="J482" t="s">
        <v>1091</v>
      </c>
      <c r="K482" t="s">
        <v>3</v>
      </c>
    </row>
    <row r="483" spans="1:11" x14ac:dyDescent="0.25">
      <c r="A483" t="s">
        <v>4040</v>
      </c>
      <c r="B483" t="s">
        <v>1092</v>
      </c>
      <c r="C483" t="s">
        <v>3779</v>
      </c>
      <c r="D483" t="s">
        <v>5364</v>
      </c>
      <c r="E483" t="s">
        <v>5365</v>
      </c>
      <c r="F483" t="s">
        <v>5145</v>
      </c>
      <c r="G483" t="s">
        <v>157</v>
      </c>
      <c r="H483" t="s">
        <v>3</v>
      </c>
      <c r="J483" t="s">
        <v>1092</v>
      </c>
      <c r="K483" t="s">
        <v>3</v>
      </c>
    </row>
    <row r="484" spans="1:11" x14ac:dyDescent="0.25">
      <c r="A484" t="s">
        <v>5366</v>
      </c>
      <c r="B484" t="s">
        <v>1093</v>
      </c>
      <c r="C484" t="s">
        <v>3779</v>
      </c>
      <c r="D484" t="s">
        <v>5367</v>
      </c>
      <c r="E484" t="s">
        <v>5368</v>
      </c>
      <c r="F484" t="s">
        <v>5168</v>
      </c>
      <c r="G484" t="s">
        <v>513</v>
      </c>
      <c r="H484" t="s">
        <v>3</v>
      </c>
      <c r="J484" t="s">
        <v>1093</v>
      </c>
      <c r="K484" t="s">
        <v>3</v>
      </c>
    </row>
    <row r="485" spans="1:11" x14ac:dyDescent="0.25">
      <c r="A485" t="s">
        <v>5369</v>
      </c>
      <c r="B485" t="s">
        <v>1094</v>
      </c>
      <c r="C485" t="s">
        <v>3779</v>
      </c>
      <c r="D485" t="s">
        <v>5370</v>
      </c>
      <c r="E485" t="s">
        <v>5371</v>
      </c>
      <c r="H485" t="s">
        <v>4</v>
      </c>
      <c r="J485" t="s">
        <v>1094</v>
      </c>
      <c r="K485" t="s">
        <v>4</v>
      </c>
    </row>
    <row r="486" spans="1:11" x14ac:dyDescent="0.25">
      <c r="A486" t="s">
        <v>4050</v>
      </c>
      <c r="B486" t="s">
        <v>1095</v>
      </c>
      <c r="C486" t="s">
        <v>3779</v>
      </c>
      <c r="D486" t="s">
        <v>5372</v>
      </c>
      <c r="E486" t="s">
        <v>5373</v>
      </c>
      <c r="F486" t="s">
        <v>5076</v>
      </c>
      <c r="G486" t="s">
        <v>140</v>
      </c>
      <c r="H486" t="s">
        <v>3</v>
      </c>
      <c r="J486" t="s">
        <v>1095</v>
      </c>
      <c r="K486" t="s">
        <v>3</v>
      </c>
    </row>
    <row r="487" spans="1:11" x14ac:dyDescent="0.25">
      <c r="A487" t="s">
        <v>5038</v>
      </c>
      <c r="B487" t="s">
        <v>1096</v>
      </c>
      <c r="C487" t="s">
        <v>3779</v>
      </c>
      <c r="D487" t="s">
        <v>5374</v>
      </c>
      <c r="E487" t="s">
        <v>5375</v>
      </c>
      <c r="F487" t="s">
        <v>5376</v>
      </c>
      <c r="G487" t="s">
        <v>302</v>
      </c>
      <c r="H487" t="s">
        <v>3</v>
      </c>
      <c r="J487" t="s">
        <v>1096</v>
      </c>
      <c r="K487" t="s">
        <v>3</v>
      </c>
    </row>
    <row r="488" spans="1:11" x14ac:dyDescent="0.25">
      <c r="A488" t="s">
        <v>4368</v>
      </c>
      <c r="B488" t="s">
        <v>1097</v>
      </c>
      <c r="C488" t="s">
        <v>3779</v>
      </c>
      <c r="D488" t="s">
        <v>5377</v>
      </c>
      <c r="E488" t="s">
        <v>5378</v>
      </c>
      <c r="F488" t="s">
        <v>5179</v>
      </c>
      <c r="G488" t="s">
        <v>160</v>
      </c>
      <c r="H488" t="s">
        <v>3</v>
      </c>
      <c r="J488" t="s">
        <v>1097</v>
      </c>
      <c r="K488" t="s">
        <v>3</v>
      </c>
    </row>
    <row r="489" spans="1:11" x14ac:dyDescent="0.25">
      <c r="A489" t="s">
        <v>5379</v>
      </c>
      <c r="B489" t="s">
        <v>1098</v>
      </c>
      <c r="C489" t="s">
        <v>3779</v>
      </c>
      <c r="D489" t="s">
        <v>5380</v>
      </c>
      <c r="E489" t="s">
        <v>5381</v>
      </c>
      <c r="F489" t="s">
        <v>5376</v>
      </c>
      <c r="G489" t="s">
        <v>302</v>
      </c>
      <c r="H489" t="s">
        <v>3</v>
      </c>
      <c r="J489" t="s">
        <v>1098</v>
      </c>
      <c r="K489" t="s">
        <v>3</v>
      </c>
    </row>
    <row r="490" spans="1:11" x14ac:dyDescent="0.25">
      <c r="A490" t="s">
        <v>4058</v>
      </c>
      <c r="B490" t="s">
        <v>1099</v>
      </c>
      <c r="C490" t="s">
        <v>3779</v>
      </c>
      <c r="D490" t="s">
        <v>5382</v>
      </c>
      <c r="E490" t="s">
        <v>5383</v>
      </c>
      <c r="F490" t="s">
        <v>5168</v>
      </c>
      <c r="G490" t="s">
        <v>513</v>
      </c>
      <c r="H490" t="s">
        <v>3</v>
      </c>
      <c r="J490" t="s">
        <v>1099</v>
      </c>
      <c r="K490" t="s">
        <v>3</v>
      </c>
    </row>
    <row r="491" spans="1:11" x14ac:dyDescent="0.25">
      <c r="A491" t="s">
        <v>5384</v>
      </c>
      <c r="B491" t="s">
        <v>1100</v>
      </c>
      <c r="C491" t="s">
        <v>3779</v>
      </c>
      <c r="D491" t="s">
        <v>5385</v>
      </c>
      <c r="E491" t="s">
        <v>5386</v>
      </c>
      <c r="H491" t="s">
        <v>4</v>
      </c>
      <c r="J491" t="s">
        <v>1100</v>
      </c>
      <c r="K491" t="s">
        <v>4</v>
      </c>
    </row>
    <row r="492" spans="1:11" x14ac:dyDescent="0.25">
      <c r="A492" t="s">
        <v>5387</v>
      </c>
      <c r="B492" t="s">
        <v>1101</v>
      </c>
      <c r="C492" t="s">
        <v>3779</v>
      </c>
      <c r="D492" t="s">
        <v>5388</v>
      </c>
      <c r="E492" t="s">
        <v>5389</v>
      </c>
      <c r="F492" t="s">
        <v>5179</v>
      </c>
      <c r="G492" t="s">
        <v>160</v>
      </c>
      <c r="H492" t="s">
        <v>3</v>
      </c>
      <c r="J492" t="s">
        <v>1101</v>
      </c>
      <c r="K492" t="s">
        <v>3</v>
      </c>
    </row>
    <row r="493" spans="1:11" x14ac:dyDescent="0.25">
      <c r="A493" t="s">
        <v>5390</v>
      </c>
      <c r="B493" t="s">
        <v>1102</v>
      </c>
      <c r="C493" t="s">
        <v>3779</v>
      </c>
      <c r="D493" t="s">
        <v>5391</v>
      </c>
      <c r="E493" t="s">
        <v>5392</v>
      </c>
      <c r="F493" t="s">
        <v>5164</v>
      </c>
      <c r="G493" t="s">
        <v>188</v>
      </c>
      <c r="H493" t="s">
        <v>3</v>
      </c>
      <c r="J493" t="s">
        <v>1102</v>
      </c>
      <c r="K493" t="s">
        <v>3</v>
      </c>
    </row>
    <row r="494" spans="1:11" x14ac:dyDescent="0.25">
      <c r="A494" t="s">
        <v>4061</v>
      </c>
      <c r="B494" t="s">
        <v>1103</v>
      </c>
      <c r="C494" t="s">
        <v>3779</v>
      </c>
      <c r="D494" t="s">
        <v>5393</v>
      </c>
      <c r="E494" t="s">
        <v>5394</v>
      </c>
      <c r="H494" t="s">
        <v>4</v>
      </c>
      <c r="J494" t="s">
        <v>1103</v>
      </c>
      <c r="K494" t="s">
        <v>4</v>
      </c>
    </row>
    <row r="495" spans="1:11" x14ac:dyDescent="0.25">
      <c r="A495" t="s">
        <v>4064</v>
      </c>
      <c r="B495" t="s">
        <v>1104</v>
      </c>
      <c r="C495" t="s">
        <v>3779</v>
      </c>
      <c r="D495" t="s">
        <v>5395</v>
      </c>
      <c r="E495" t="s">
        <v>5396</v>
      </c>
      <c r="F495" t="s">
        <v>5212</v>
      </c>
      <c r="G495" t="s">
        <v>156</v>
      </c>
      <c r="H495" t="s">
        <v>3</v>
      </c>
      <c r="J495" t="s">
        <v>1104</v>
      </c>
      <c r="K495" t="s">
        <v>3</v>
      </c>
    </row>
    <row r="496" spans="1:11" x14ac:dyDescent="0.25">
      <c r="A496" t="s">
        <v>4070</v>
      </c>
      <c r="B496" t="s">
        <v>1105</v>
      </c>
      <c r="C496" t="s">
        <v>3779</v>
      </c>
      <c r="D496" t="s">
        <v>5397</v>
      </c>
      <c r="E496" t="s">
        <v>5398</v>
      </c>
      <c r="F496" t="s">
        <v>4104</v>
      </c>
      <c r="G496" t="s">
        <v>221</v>
      </c>
      <c r="H496" t="s">
        <v>3</v>
      </c>
      <c r="J496" t="s">
        <v>1105</v>
      </c>
      <c r="K496" t="s">
        <v>3</v>
      </c>
    </row>
    <row r="497" spans="1:11" x14ac:dyDescent="0.25">
      <c r="A497" t="s">
        <v>5399</v>
      </c>
      <c r="B497" t="s">
        <v>1106</v>
      </c>
      <c r="C497" t="s">
        <v>3779</v>
      </c>
      <c r="D497" t="s">
        <v>5400</v>
      </c>
      <c r="E497" t="s">
        <v>5401</v>
      </c>
      <c r="F497" t="s">
        <v>5145</v>
      </c>
      <c r="G497" t="s">
        <v>157</v>
      </c>
      <c r="H497" t="s">
        <v>3</v>
      </c>
      <c r="J497" t="s">
        <v>1106</v>
      </c>
      <c r="K497" t="s">
        <v>3</v>
      </c>
    </row>
    <row r="498" spans="1:11" x14ac:dyDescent="0.25">
      <c r="A498" t="s">
        <v>4385</v>
      </c>
      <c r="B498" t="s">
        <v>1107</v>
      </c>
      <c r="C498" t="s">
        <v>3779</v>
      </c>
      <c r="D498" t="s">
        <v>5402</v>
      </c>
      <c r="E498" t="s">
        <v>5403</v>
      </c>
      <c r="H498" t="s">
        <v>4</v>
      </c>
      <c r="J498" t="s">
        <v>1107</v>
      </c>
      <c r="K498" t="s">
        <v>4</v>
      </c>
    </row>
    <row r="499" spans="1:11" x14ac:dyDescent="0.25">
      <c r="A499" t="s">
        <v>5404</v>
      </c>
      <c r="B499" t="s">
        <v>1108</v>
      </c>
      <c r="C499" t="s">
        <v>3779</v>
      </c>
      <c r="D499" t="s">
        <v>5405</v>
      </c>
      <c r="E499" t="s">
        <v>5406</v>
      </c>
      <c r="H499" t="s">
        <v>4</v>
      </c>
      <c r="J499" t="s">
        <v>1108</v>
      </c>
      <c r="K499" t="s">
        <v>4</v>
      </c>
    </row>
    <row r="500" spans="1:11" x14ac:dyDescent="0.25">
      <c r="A500" t="s">
        <v>4080</v>
      </c>
      <c r="B500" t="s">
        <v>1109</v>
      </c>
      <c r="C500" t="s">
        <v>3779</v>
      </c>
      <c r="D500" t="s">
        <v>5407</v>
      </c>
      <c r="E500" t="s">
        <v>5408</v>
      </c>
      <c r="F500" t="s">
        <v>5157</v>
      </c>
      <c r="G500" t="s">
        <v>545</v>
      </c>
      <c r="H500" t="s">
        <v>3</v>
      </c>
      <c r="J500" t="s">
        <v>1109</v>
      </c>
      <c r="K500" t="s">
        <v>3</v>
      </c>
    </row>
    <row r="501" spans="1:11" x14ac:dyDescent="0.25">
      <c r="A501" t="s">
        <v>4083</v>
      </c>
      <c r="B501" t="s">
        <v>1110</v>
      </c>
      <c r="C501" t="s">
        <v>3779</v>
      </c>
      <c r="D501" t="s">
        <v>5409</v>
      </c>
      <c r="E501" t="s">
        <v>5410</v>
      </c>
      <c r="H501" t="s">
        <v>4</v>
      </c>
      <c r="J501" t="s">
        <v>1110</v>
      </c>
      <c r="K501" t="s">
        <v>4</v>
      </c>
    </row>
    <row r="502" spans="1:11" x14ac:dyDescent="0.25">
      <c r="A502" t="s">
        <v>4086</v>
      </c>
      <c r="B502" t="s">
        <v>1111</v>
      </c>
      <c r="C502" t="s">
        <v>3779</v>
      </c>
      <c r="D502" t="s">
        <v>5411</v>
      </c>
      <c r="E502" t="s">
        <v>5412</v>
      </c>
      <c r="F502" t="s">
        <v>5145</v>
      </c>
      <c r="G502" t="s">
        <v>157</v>
      </c>
      <c r="H502" t="s">
        <v>3</v>
      </c>
      <c r="J502" t="s">
        <v>1111</v>
      </c>
      <c r="K502" t="s">
        <v>3</v>
      </c>
    </row>
    <row r="503" spans="1:11" x14ac:dyDescent="0.25">
      <c r="A503" t="s">
        <v>5413</v>
      </c>
      <c r="B503" t="s">
        <v>1112</v>
      </c>
      <c r="C503" t="s">
        <v>3779</v>
      </c>
      <c r="D503" t="s">
        <v>5414</v>
      </c>
      <c r="E503" t="s">
        <v>5415</v>
      </c>
      <c r="F503" t="s">
        <v>5416</v>
      </c>
      <c r="G503" t="s">
        <v>229</v>
      </c>
      <c r="H503" t="s">
        <v>3</v>
      </c>
      <c r="J503" t="s">
        <v>1112</v>
      </c>
      <c r="K503" t="s">
        <v>3</v>
      </c>
    </row>
    <row r="504" spans="1:11" x14ac:dyDescent="0.25">
      <c r="A504" t="s">
        <v>5417</v>
      </c>
      <c r="B504" t="s">
        <v>1113</v>
      </c>
      <c r="C504" t="s">
        <v>3779</v>
      </c>
      <c r="D504" t="s">
        <v>5418</v>
      </c>
      <c r="E504" t="s">
        <v>5419</v>
      </c>
      <c r="F504" t="s">
        <v>4104</v>
      </c>
      <c r="G504" t="s">
        <v>221</v>
      </c>
      <c r="H504" t="s">
        <v>3</v>
      </c>
      <c r="J504" t="s">
        <v>1113</v>
      </c>
      <c r="K504" t="s">
        <v>3</v>
      </c>
    </row>
    <row r="505" spans="1:11" x14ac:dyDescent="0.25">
      <c r="A505" t="s">
        <v>4398</v>
      </c>
      <c r="B505" t="s">
        <v>1114</v>
      </c>
      <c r="C505" t="s">
        <v>3779</v>
      </c>
      <c r="D505" t="s">
        <v>5420</v>
      </c>
      <c r="E505" t="s">
        <v>5421</v>
      </c>
      <c r="F505" t="s">
        <v>5145</v>
      </c>
      <c r="G505" t="s">
        <v>157</v>
      </c>
      <c r="H505" t="s">
        <v>3</v>
      </c>
      <c r="J505" t="s">
        <v>1114</v>
      </c>
      <c r="K505" t="s">
        <v>3</v>
      </c>
    </row>
    <row r="506" spans="1:11" x14ac:dyDescent="0.25">
      <c r="A506" t="s">
        <v>5422</v>
      </c>
      <c r="B506" t="s">
        <v>1115</v>
      </c>
      <c r="C506" t="s">
        <v>3779</v>
      </c>
      <c r="D506" t="s">
        <v>5423</v>
      </c>
      <c r="E506" t="s">
        <v>5424</v>
      </c>
      <c r="F506" t="s">
        <v>5212</v>
      </c>
      <c r="G506" t="s">
        <v>156</v>
      </c>
      <c r="H506" t="s">
        <v>3</v>
      </c>
      <c r="J506" t="s">
        <v>1115</v>
      </c>
      <c r="K506" t="s">
        <v>3</v>
      </c>
    </row>
    <row r="507" spans="1:11" x14ac:dyDescent="0.25">
      <c r="A507" t="s">
        <v>5425</v>
      </c>
      <c r="B507" t="s">
        <v>1116</v>
      </c>
      <c r="C507" t="s">
        <v>3779</v>
      </c>
      <c r="D507" t="s">
        <v>5426</v>
      </c>
      <c r="E507" t="s">
        <v>5427</v>
      </c>
      <c r="F507" t="s">
        <v>5212</v>
      </c>
      <c r="G507" t="s">
        <v>156</v>
      </c>
      <c r="H507" t="s">
        <v>3</v>
      </c>
      <c r="J507" t="s">
        <v>1116</v>
      </c>
      <c r="K507" t="s">
        <v>3</v>
      </c>
    </row>
    <row r="508" spans="1:11" x14ac:dyDescent="0.25">
      <c r="A508" t="s">
        <v>5428</v>
      </c>
      <c r="B508" t="s">
        <v>1117</v>
      </c>
      <c r="C508" t="s">
        <v>3779</v>
      </c>
      <c r="D508" t="s">
        <v>5429</v>
      </c>
      <c r="E508" t="s">
        <v>5430</v>
      </c>
      <c r="F508" t="s">
        <v>5145</v>
      </c>
      <c r="G508" t="s">
        <v>157</v>
      </c>
      <c r="H508" t="s">
        <v>3</v>
      </c>
      <c r="J508" t="s">
        <v>1117</v>
      </c>
      <c r="K508" t="s">
        <v>3</v>
      </c>
    </row>
    <row r="509" spans="1:11" x14ac:dyDescent="0.25">
      <c r="A509" t="s">
        <v>5431</v>
      </c>
      <c r="B509" t="s">
        <v>1118</v>
      </c>
      <c r="C509" t="s">
        <v>3779</v>
      </c>
      <c r="D509" t="s">
        <v>5432</v>
      </c>
      <c r="E509" t="s">
        <v>5433</v>
      </c>
      <c r="F509" t="s">
        <v>5342</v>
      </c>
      <c r="G509" t="s">
        <v>521</v>
      </c>
      <c r="H509" t="s">
        <v>3</v>
      </c>
      <c r="J509" t="s">
        <v>1118</v>
      </c>
      <c r="K509" t="s">
        <v>3</v>
      </c>
    </row>
    <row r="510" spans="1:11" x14ac:dyDescent="0.25">
      <c r="A510" t="s">
        <v>4092</v>
      </c>
      <c r="B510" t="s">
        <v>1119</v>
      </c>
      <c r="C510" t="s">
        <v>3779</v>
      </c>
      <c r="D510" t="s">
        <v>5434</v>
      </c>
      <c r="E510" t="s">
        <v>5435</v>
      </c>
      <c r="F510" t="s">
        <v>5145</v>
      </c>
      <c r="G510" t="s">
        <v>157</v>
      </c>
      <c r="H510" t="s">
        <v>3</v>
      </c>
      <c r="J510" t="s">
        <v>1119</v>
      </c>
      <c r="K510" t="s">
        <v>3</v>
      </c>
    </row>
    <row r="511" spans="1:11" x14ac:dyDescent="0.25">
      <c r="A511" t="s">
        <v>5436</v>
      </c>
      <c r="B511" t="s">
        <v>1120</v>
      </c>
      <c r="C511" t="s">
        <v>3779</v>
      </c>
      <c r="D511" t="s">
        <v>5437</v>
      </c>
      <c r="E511" t="s">
        <v>5438</v>
      </c>
      <c r="H511" t="s">
        <v>4</v>
      </c>
      <c r="J511" t="s">
        <v>1120</v>
      </c>
      <c r="K511" t="s">
        <v>4</v>
      </c>
    </row>
    <row r="512" spans="1:11" x14ac:dyDescent="0.25">
      <c r="A512" t="s">
        <v>4095</v>
      </c>
      <c r="B512" t="s">
        <v>1121</v>
      </c>
      <c r="C512" t="s">
        <v>3779</v>
      </c>
      <c r="D512" t="s">
        <v>5439</v>
      </c>
      <c r="E512" t="s">
        <v>5440</v>
      </c>
      <c r="F512" t="s">
        <v>5145</v>
      </c>
      <c r="G512" t="s">
        <v>157</v>
      </c>
      <c r="H512" t="s">
        <v>3</v>
      </c>
      <c r="J512" t="s">
        <v>1121</v>
      </c>
      <c r="K512" t="s">
        <v>3</v>
      </c>
    </row>
    <row r="513" spans="1:11" x14ac:dyDescent="0.25">
      <c r="A513" t="s">
        <v>4414</v>
      </c>
      <c r="B513" t="s">
        <v>1122</v>
      </c>
      <c r="C513" t="s">
        <v>3779</v>
      </c>
      <c r="D513" t="s">
        <v>5441</v>
      </c>
      <c r="E513" t="s">
        <v>5442</v>
      </c>
      <c r="H513" t="s">
        <v>4</v>
      </c>
      <c r="J513" t="s">
        <v>1122</v>
      </c>
      <c r="K513" t="s">
        <v>4</v>
      </c>
    </row>
    <row r="514" spans="1:11" x14ac:dyDescent="0.25">
      <c r="A514" t="s">
        <v>4423</v>
      </c>
      <c r="B514" t="s">
        <v>1123</v>
      </c>
      <c r="C514" t="s">
        <v>3779</v>
      </c>
      <c r="D514" t="s">
        <v>5443</v>
      </c>
      <c r="E514" t="s">
        <v>5444</v>
      </c>
      <c r="F514" t="s">
        <v>5342</v>
      </c>
      <c r="G514" t="s">
        <v>521</v>
      </c>
      <c r="H514" t="s">
        <v>3</v>
      </c>
      <c r="J514" t="s">
        <v>1123</v>
      </c>
      <c r="K514" t="s">
        <v>3</v>
      </c>
    </row>
    <row r="515" spans="1:11" x14ac:dyDescent="0.25">
      <c r="A515" t="s">
        <v>5084</v>
      </c>
      <c r="B515" t="s">
        <v>1124</v>
      </c>
      <c r="C515" t="s">
        <v>3779</v>
      </c>
      <c r="D515" t="s">
        <v>5445</v>
      </c>
      <c r="E515" t="s">
        <v>5446</v>
      </c>
      <c r="H515" t="s">
        <v>4</v>
      </c>
      <c r="J515" t="s">
        <v>1124</v>
      </c>
      <c r="K515" t="s">
        <v>4</v>
      </c>
    </row>
    <row r="516" spans="1:11" x14ac:dyDescent="0.25">
      <c r="A516" t="s">
        <v>5447</v>
      </c>
      <c r="B516" t="s">
        <v>1125</v>
      </c>
      <c r="C516" t="s">
        <v>3779</v>
      </c>
      <c r="D516" t="s">
        <v>5448</v>
      </c>
      <c r="E516" t="s">
        <v>5449</v>
      </c>
      <c r="H516" t="s">
        <v>4</v>
      </c>
      <c r="J516" t="s">
        <v>1125</v>
      </c>
      <c r="K516" t="s">
        <v>4</v>
      </c>
    </row>
    <row r="517" spans="1:11" x14ac:dyDescent="0.25">
      <c r="A517" t="s">
        <v>5450</v>
      </c>
      <c r="B517" t="s">
        <v>1126</v>
      </c>
      <c r="C517" t="s">
        <v>3779</v>
      </c>
      <c r="D517" t="s">
        <v>5451</v>
      </c>
      <c r="E517" t="s">
        <v>5452</v>
      </c>
      <c r="H517" t="s">
        <v>4</v>
      </c>
      <c r="J517" t="s">
        <v>1126</v>
      </c>
      <c r="K517" t="s">
        <v>4</v>
      </c>
    </row>
    <row r="518" spans="1:11" x14ac:dyDescent="0.25">
      <c r="A518" t="s">
        <v>4098</v>
      </c>
      <c r="B518" t="s">
        <v>1127</v>
      </c>
      <c r="C518" t="s">
        <v>3779</v>
      </c>
      <c r="D518" t="s">
        <v>5453</v>
      </c>
      <c r="E518" t="s">
        <v>5454</v>
      </c>
      <c r="H518" t="s">
        <v>4</v>
      </c>
      <c r="J518" t="s">
        <v>1127</v>
      </c>
      <c r="K518" t="s">
        <v>4</v>
      </c>
    </row>
    <row r="519" spans="1:11" x14ac:dyDescent="0.25">
      <c r="A519" t="s">
        <v>5455</v>
      </c>
      <c r="B519" t="s">
        <v>1128</v>
      </c>
      <c r="C519" t="s">
        <v>3779</v>
      </c>
      <c r="D519" t="s">
        <v>5456</v>
      </c>
      <c r="E519" t="s">
        <v>5457</v>
      </c>
      <c r="F519" t="s">
        <v>5179</v>
      </c>
      <c r="G519" t="s">
        <v>160</v>
      </c>
      <c r="H519" t="s">
        <v>3</v>
      </c>
      <c r="J519" t="s">
        <v>1128</v>
      </c>
      <c r="K519" t="s">
        <v>3</v>
      </c>
    </row>
    <row r="520" spans="1:11" x14ac:dyDescent="0.25">
      <c r="A520" t="s">
        <v>5458</v>
      </c>
      <c r="B520" t="s">
        <v>1129</v>
      </c>
      <c r="C520" t="s">
        <v>3779</v>
      </c>
      <c r="D520" t="s">
        <v>5459</v>
      </c>
      <c r="E520" t="s">
        <v>5460</v>
      </c>
      <c r="F520" t="s">
        <v>5145</v>
      </c>
      <c r="G520" t="s">
        <v>157</v>
      </c>
      <c r="H520" t="s">
        <v>3</v>
      </c>
      <c r="J520" t="s">
        <v>1129</v>
      </c>
      <c r="K520" t="s">
        <v>3</v>
      </c>
    </row>
    <row r="521" spans="1:11" x14ac:dyDescent="0.25">
      <c r="A521" t="s">
        <v>5461</v>
      </c>
      <c r="B521" t="s">
        <v>1130</v>
      </c>
      <c r="C521" t="s">
        <v>3779</v>
      </c>
      <c r="D521" t="s">
        <v>5462</v>
      </c>
      <c r="E521" t="s">
        <v>5463</v>
      </c>
      <c r="H521" t="s">
        <v>4</v>
      </c>
      <c r="J521" t="s">
        <v>1130</v>
      </c>
      <c r="K521" t="s">
        <v>4</v>
      </c>
    </row>
    <row r="522" spans="1:11" x14ac:dyDescent="0.25">
      <c r="A522" t="s">
        <v>5464</v>
      </c>
      <c r="B522" t="s">
        <v>1131</v>
      </c>
      <c r="C522" t="s">
        <v>3779</v>
      </c>
      <c r="D522" t="s">
        <v>5465</v>
      </c>
      <c r="E522" t="s">
        <v>5466</v>
      </c>
      <c r="H522" t="s">
        <v>4</v>
      </c>
      <c r="J522" t="s">
        <v>1131</v>
      </c>
      <c r="K522" t="s">
        <v>4</v>
      </c>
    </row>
    <row r="523" spans="1:11" x14ac:dyDescent="0.25">
      <c r="A523" t="s">
        <v>5099</v>
      </c>
      <c r="B523" t="s">
        <v>1132</v>
      </c>
      <c r="C523" t="s">
        <v>3779</v>
      </c>
      <c r="D523" t="s">
        <v>5467</v>
      </c>
      <c r="E523" t="s">
        <v>5468</v>
      </c>
      <c r="H523" t="s">
        <v>4</v>
      </c>
      <c r="J523" t="s">
        <v>1132</v>
      </c>
      <c r="K523" t="s">
        <v>4</v>
      </c>
    </row>
    <row r="524" spans="1:11" x14ac:dyDescent="0.25">
      <c r="A524" t="s">
        <v>5469</v>
      </c>
      <c r="B524" t="s">
        <v>1133</v>
      </c>
      <c r="C524" t="s">
        <v>3779</v>
      </c>
      <c r="D524" t="s">
        <v>5470</v>
      </c>
      <c r="E524" t="s">
        <v>5471</v>
      </c>
      <c r="F524" t="s">
        <v>5145</v>
      </c>
      <c r="G524" t="s">
        <v>157</v>
      </c>
      <c r="H524" t="s">
        <v>3</v>
      </c>
      <c r="J524" t="s">
        <v>1133</v>
      </c>
      <c r="K524" t="s">
        <v>3</v>
      </c>
    </row>
    <row r="525" spans="1:11" x14ac:dyDescent="0.25">
      <c r="A525" t="s">
        <v>5472</v>
      </c>
      <c r="B525" t="s">
        <v>1134</v>
      </c>
      <c r="C525" t="s">
        <v>3779</v>
      </c>
      <c r="D525" t="s">
        <v>5473</v>
      </c>
      <c r="E525" t="s">
        <v>5474</v>
      </c>
      <c r="H525" t="s">
        <v>4</v>
      </c>
      <c r="J525" t="s">
        <v>1134</v>
      </c>
      <c r="K525" t="s">
        <v>4</v>
      </c>
    </row>
    <row r="526" spans="1:11" x14ac:dyDescent="0.25">
      <c r="A526" t="s">
        <v>5475</v>
      </c>
      <c r="B526" t="s">
        <v>1135</v>
      </c>
      <c r="C526" t="s">
        <v>3779</v>
      </c>
      <c r="D526" t="s">
        <v>5476</v>
      </c>
      <c r="E526" t="s">
        <v>5477</v>
      </c>
      <c r="H526" t="s">
        <v>4</v>
      </c>
      <c r="J526" t="s">
        <v>1135</v>
      </c>
      <c r="K526" t="s">
        <v>4</v>
      </c>
    </row>
    <row r="527" spans="1:11" x14ac:dyDescent="0.25">
      <c r="A527" t="s">
        <v>4111</v>
      </c>
      <c r="B527" t="s">
        <v>1136</v>
      </c>
      <c r="C527" t="s">
        <v>3779</v>
      </c>
      <c r="D527" t="s">
        <v>5478</v>
      </c>
      <c r="E527" t="s">
        <v>5479</v>
      </c>
      <c r="H527" t="s">
        <v>4</v>
      </c>
      <c r="J527" t="s">
        <v>1136</v>
      </c>
      <c r="K527" t="s">
        <v>4</v>
      </c>
    </row>
    <row r="528" spans="1:11" x14ac:dyDescent="0.25">
      <c r="A528" t="s">
        <v>5480</v>
      </c>
      <c r="B528" t="s">
        <v>1137</v>
      </c>
      <c r="C528" t="s">
        <v>3779</v>
      </c>
      <c r="D528" t="s">
        <v>5481</v>
      </c>
      <c r="E528" t="s">
        <v>5482</v>
      </c>
      <c r="H528" t="s">
        <v>4</v>
      </c>
      <c r="J528" t="s">
        <v>1137</v>
      </c>
      <c r="K528" t="s">
        <v>4</v>
      </c>
    </row>
    <row r="529" spans="1:11" x14ac:dyDescent="0.25">
      <c r="A529" t="s">
        <v>5483</v>
      </c>
      <c r="B529" t="s">
        <v>1138</v>
      </c>
      <c r="C529" t="s">
        <v>3779</v>
      </c>
      <c r="D529" t="s">
        <v>5484</v>
      </c>
      <c r="E529" t="s">
        <v>5485</v>
      </c>
      <c r="H529" t="s">
        <v>4</v>
      </c>
      <c r="J529" t="s">
        <v>1138</v>
      </c>
      <c r="K529" t="s">
        <v>4</v>
      </c>
    </row>
    <row r="530" spans="1:11" x14ac:dyDescent="0.25">
      <c r="A530" t="s">
        <v>5486</v>
      </c>
      <c r="B530" t="s">
        <v>1139</v>
      </c>
      <c r="C530" t="s">
        <v>3779</v>
      </c>
      <c r="D530" t="s">
        <v>5487</v>
      </c>
      <c r="E530" t="s">
        <v>5488</v>
      </c>
      <c r="H530" t="s">
        <v>4</v>
      </c>
      <c r="J530" t="s">
        <v>1139</v>
      </c>
      <c r="K530" t="s">
        <v>4</v>
      </c>
    </row>
    <row r="531" spans="1:11" x14ac:dyDescent="0.25">
      <c r="A531" t="s">
        <v>5108</v>
      </c>
      <c r="B531" t="s">
        <v>1140</v>
      </c>
      <c r="C531" t="s">
        <v>3779</v>
      </c>
      <c r="D531" t="s">
        <v>5489</v>
      </c>
      <c r="E531" t="s">
        <v>5490</v>
      </c>
      <c r="H531" t="s">
        <v>4</v>
      </c>
      <c r="J531" t="s">
        <v>1140</v>
      </c>
      <c r="K531" t="s">
        <v>4</v>
      </c>
    </row>
    <row r="532" spans="1:11" x14ac:dyDescent="0.25">
      <c r="A532" t="s">
        <v>5491</v>
      </c>
      <c r="B532" t="s">
        <v>1141</v>
      </c>
      <c r="C532" t="s">
        <v>3779</v>
      </c>
      <c r="D532" t="s">
        <v>5492</v>
      </c>
      <c r="E532" t="s">
        <v>5493</v>
      </c>
      <c r="H532" t="s">
        <v>4</v>
      </c>
      <c r="J532" t="s">
        <v>1141</v>
      </c>
      <c r="K532" t="s">
        <v>4</v>
      </c>
    </row>
    <row r="533" spans="1:11" x14ac:dyDescent="0.25">
      <c r="A533" t="s">
        <v>5494</v>
      </c>
      <c r="B533" t="s">
        <v>1142</v>
      </c>
      <c r="C533" t="s">
        <v>3779</v>
      </c>
      <c r="D533" t="s">
        <v>5495</v>
      </c>
      <c r="E533" t="s">
        <v>5496</v>
      </c>
      <c r="F533" t="s">
        <v>5076</v>
      </c>
      <c r="G533" t="s">
        <v>140</v>
      </c>
      <c r="H533" t="s">
        <v>3</v>
      </c>
      <c r="J533" t="s">
        <v>1142</v>
      </c>
      <c r="K533" t="s">
        <v>3</v>
      </c>
    </row>
    <row r="534" spans="1:11" x14ac:dyDescent="0.25">
      <c r="A534" t="s">
        <v>5497</v>
      </c>
      <c r="B534" t="s">
        <v>1143</v>
      </c>
      <c r="C534" t="s">
        <v>3779</v>
      </c>
      <c r="D534" t="s">
        <v>5498</v>
      </c>
      <c r="E534" t="s">
        <v>5499</v>
      </c>
      <c r="H534" t="s">
        <v>4</v>
      </c>
      <c r="J534" t="s">
        <v>1143</v>
      </c>
      <c r="K534" t="s">
        <v>4</v>
      </c>
    </row>
    <row r="535" spans="1:11" x14ac:dyDescent="0.25">
      <c r="A535" t="s">
        <v>5500</v>
      </c>
      <c r="B535" t="s">
        <v>1144</v>
      </c>
      <c r="C535" t="s">
        <v>3779</v>
      </c>
      <c r="D535" t="s">
        <v>5501</v>
      </c>
      <c r="E535" t="s">
        <v>5502</v>
      </c>
      <c r="H535" t="s">
        <v>4</v>
      </c>
      <c r="J535" t="s">
        <v>1144</v>
      </c>
      <c r="K535" t="s">
        <v>4</v>
      </c>
    </row>
    <row r="536" spans="1:11" x14ac:dyDescent="0.25">
      <c r="A536" t="s">
        <v>5503</v>
      </c>
      <c r="B536" t="s">
        <v>1145</v>
      </c>
      <c r="C536" t="s">
        <v>3779</v>
      </c>
      <c r="D536" t="s">
        <v>5504</v>
      </c>
      <c r="E536" t="s">
        <v>5505</v>
      </c>
      <c r="H536" t="s">
        <v>4</v>
      </c>
      <c r="J536" t="s">
        <v>1145</v>
      </c>
      <c r="K536" t="s">
        <v>4</v>
      </c>
    </row>
    <row r="537" spans="1:11" x14ac:dyDescent="0.25">
      <c r="A537" t="s">
        <v>5506</v>
      </c>
      <c r="B537" t="s">
        <v>1146</v>
      </c>
      <c r="C537" t="s">
        <v>3779</v>
      </c>
      <c r="D537" t="s">
        <v>5507</v>
      </c>
      <c r="E537" t="s">
        <v>5508</v>
      </c>
      <c r="H537" t="s">
        <v>4</v>
      </c>
      <c r="J537" t="s">
        <v>1146</v>
      </c>
      <c r="K537" t="s">
        <v>4</v>
      </c>
    </row>
    <row r="538" spans="1:11" x14ac:dyDescent="0.25">
      <c r="A538" t="s">
        <v>5509</v>
      </c>
      <c r="B538" t="s">
        <v>1147</v>
      </c>
      <c r="C538" t="s">
        <v>3779</v>
      </c>
      <c r="D538" t="s">
        <v>5510</v>
      </c>
      <c r="E538" t="s">
        <v>5511</v>
      </c>
      <c r="H538" t="s">
        <v>4</v>
      </c>
      <c r="J538" t="s">
        <v>1147</v>
      </c>
      <c r="K538" t="s">
        <v>4</v>
      </c>
    </row>
    <row r="539" spans="1:11" x14ac:dyDescent="0.25">
      <c r="A539" t="s">
        <v>5512</v>
      </c>
      <c r="B539" t="s">
        <v>1148</v>
      </c>
      <c r="C539" t="s">
        <v>3779</v>
      </c>
      <c r="D539" t="s">
        <v>5513</v>
      </c>
      <c r="E539" t="s">
        <v>5514</v>
      </c>
      <c r="H539" t="s">
        <v>4</v>
      </c>
      <c r="J539" t="s">
        <v>1148</v>
      </c>
      <c r="K539" t="s">
        <v>4</v>
      </c>
    </row>
    <row r="540" spans="1:11" x14ac:dyDescent="0.25">
      <c r="A540" t="s">
        <v>5515</v>
      </c>
      <c r="B540" t="s">
        <v>1149</v>
      </c>
      <c r="C540" t="s">
        <v>3779</v>
      </c>
      <c r="D540" t="s">
        <v>5516</v>
      </c>
      <c r="E540" t="s">
        <v>5517</v>
      </c>
      <c r="H540" t="s">
        <v>4</v>
      </c>
      <c r="J540" t="s">
        <v>1149</v>
      </c>
      <c r="K540" t="s">
        <v>4</v>
      </c>
    </row>
    <row r="541" spans="1:11" x14ac:dyDescent="0.25">
      <c r="A541" t="s">
        <v>5518</v>
      </c>
      <c r="B541" t="s">
        <v>1150</v>
      </c>
      <c r="C541" t="s">
        <v>3779</v>
      </c>
      <c r="D541" t="s">
        <v>5519</v>
      </c>
      <c r="E541" t="s">
        <v>5520</v>
      </c>
      <c r="F541" t="s">
        <v>5157</v>
      </c>
      <c r="G541" t="s">
        <v>545</v>
      </c>
      <c r="H541" t="s">
        <v>3</v>
      </c>
      <c r="J541" t="s">
        <v>1150</v>
      </c>
      <c r="K541" t="s">
        <v>3</v>
      </c>
    </row>
    <row r="542" spans="1:11" x14ac:dyDescent="0.25">
      <c r="A542" t="s">
        <v>4452</v>
      </c>
      <c r="B542" t="s">
        <v>1151</v>
      </c>
      <c r="C542" t="s">
        <v>3779</v>
      </c>
      <c r="D542" t="s">
        <v>5521</v>
      </c>
      <c r="E542" t="s">
        <v>5522</v>
      </c>
      <c r="H542" t="s">
        <v>4</v>
      </c>
      <c r="J542" t="s">
        <v>1151</v>
      </c>
      <c r="K542" t="s">
        <v>4</v>
      </c>
    </row>
    <row r="543" spans="1:11" x14ac:dyDescent="0.25">
      <c r="A543" t="s">
        <v>5523</v>
      </c>
      <c r="B543" t="s">
        <v>1152</v>
      </c>
      <c r="C543" t="s">
        <v>3779</v>
      </c>
      <c r="D543" t="s">
        <v>5524</v>
      </c>
      <c r="E543" t="s">
        <v>5525</v>
      </c>
      <c r="H543" t="s">
        <v>4</v>
      </c>
      <c r="J543" t="s">
        <v>1152</v>
      </c>
      <c r="K543" t="s">
        <v>4</v>
      </c>
    </row>
    <row r="544" spans="1:11" x14ac:dyDescent="0.25">
      <c r="A544" t="s">
        <v>4123</v>
      </c>
      <c r="B544" t="s">
        <v>1153</v>
      </c>
      <c r="C544" t="s">
        <v>3779</v>
      </c>
      <c r="D544" t="s">
        <v>5526</v>
      </c>
      <c r="E544" t="s">
        <v>5527</v>
      </c>
      <c r="F544" t="s">
        <v>5196</v>
      </c>
      <c r="G544" t="s">
        <v>208</v>
      </c>
      <c r="H544" t="s">
        <v>3</v>
      </c>
      <c r="J544" t="s">
        <v>1153</v>
      </c>
      <c r="K544" t="s">
        <v>3</v>
      </c>
    </row>
    <row r="545" spans="1:11" x14ac:dyDescent="0.25">
      <c r="A545" t="s">
        <v>5119</v>
      </c>
      <c r="B545" t="s">
        <v>1154</v>
      </c>
      <c r="C545" t="s">
        <v>3779</v>
      </c>
      <c r="D545" t="s">
        <v>5528</v>
      </c>
      <c r="E545" t="s">
        <v>5529</v>
      </c>
      <c r="F545" t="s">
        <v>5145</v>
      </c>
      <c r="G545" t="s">
        <v>157</v>
      </c>
      <c r="H545" t="s">
        <v>3</v>
      </c>
      <c r="J545" t="s">
        <v>1154</v>
      </c>
      <c r="K545" t="s">
        <v>3</v>
      </c>
    </row>
    <row r="546" spans="1:11" x14ac:dyDescent="0.25">
      <c r="A546" t="s">
        <v>5530</v>
      </c>
      <c r="B546" t="s">
        <v>1155</v>
      </c>
      <c r="C546" t="s">
        <v>3779</v>
      </c>
      <c r="D546" t="s">
        <v>5531</v>
      </c>
      <c r="E546" t="s">
        <v>5532</v>
      </c>
      <c r="H546" t="s">
        <v>4</v>
      </c>
      <c r="J546" t="s">
        <v>1155</v>
      </c>
      <c r="K546" t="s">
        <v>4</v>
      </c>
    </row>
    <row r="547" spans="1:11" x14ac:dyDescent="0.25">
      <c r="A547" t="s">
        <v>5533</v>
      </c>
      <c r="B547" t="s">
        <v>1156</v>
      </c>
      <c r="C547" t="s">
        <v>3779</v>
      </c>
      <c r="D547" t="s">
        <v>5534</v>
      </c>
      <c r="E547" t="s">
        <v>5535</v>
      </c>
      <c r="H547" t="s">
        <v>4</v>
      </c>
      <c r="J547" t="s">
        <v>1156</v>
      </c>
      <c r="K547" t="s">
        <v>4</v>
      </c>
    </row>
    <row r="548" spans="1:11" x14ac:dyDescent="0.25">
      <c r="A548" t="s">
        <v>4126</v>
      </c>
      <c r="B548" t="s">
        <v>1157</v>
      </c>
      <c r="C548" t="s">
        <v>3779</v>
      </c>
      <c r="D548" t="s">
        <v>5536</v>
      </c>
      <c r="E548" t="s">
        <v>5537</v>
      </c>
      <c r="H548" t="s">
        <v>4</v>
      </c>
      <c r="J548" t="s">
        <v>1157</v>
      </c>
      <c r="K548" t="s">
        <v>4</v>
      </c>
    </row>
    <row r="549" spans="1:11" x14ac:dyDescent="0.25">
      <c r="A549" t="s">
        <v>5538</v>
      </c>
      <c r="B549" t="s">
        <v>1158</v>
      </c>
      <c r="C549" t="s">
        <v>3779</v>
      </c>
      <c r="D549" t="s">
        <v>5539</v>
      </c>
      <c r="E549" t="s">
        <v>5540</v>
      </c>
      <c r="H549" t="s">
        <v>4</v>
      </c>
      <c r="J549" t="s">
        <v>1158</v>
      </c>
      <c r="K549" t="s">
        <v>4</v>
      </c>
    </row>
    <row r="550" spans="1:11" x14ac:dyDescent="0.25">
      <c r="A550" t="s">
        <v>5541</v>
      </c>
      <c r="B550" t="s">
        <v>1159</v>
      </c>
      <c r="C550" t="s">
        <v>3779</v>
      </c>
      <c r="D550" t="s">
        <v>5542</v>
      </c>
      <c r="E550" t="s">
        <v>5543</v>
      </c>
      <c r="H550" t="s">
        <v>4</v>
      </c>
      <c r="J550" t="s">
        <v>1159</v>
      </c>
      <c r="K550" t="s">
        <v>4</v>
      </c>
    </row>
    <row r="551" spans="1:11" x14ac:dyDescent="0.25">
      <c r="A551" t="s">
        <v>5544</v>
      </c>
      <c r="B551" t="s">
        <v>1160</v>
      </c>
      <c r="C551" t="s">
        <v>3779</v>
      </c>
      <c r="D551" t="s">
        <v>5545</v>
      </c>
      <c r="E551" t="s">
        <v>5546</v>
      </c>
      <c r="H551" t="s">
        <v>4</v>
      </c>
      <c r="J551" t="s">
        <v>1160</v>
      </c>
      <c r="K551" t="s">
        <v>4</v>
      </c>
    </row>
    <row r="552" spans="1:11" x14ac:dyDescent="0.25">
      <c r="A552" t="s">
        <v>4460</v>
      </c>
      <c r="B552" t="s">
        <v>1161</v>
      </c>
      <c r="C552" t="s">
        <v>3779</v>
      </c>
      <c r="D552" t="s">
        <v>5547</v>
      </c>
      <c r="E552" t="s">
        <v>5548</v>
      </c>
      <c r="H552" t="s">
        <v>4</v>
      </c>
      <c r="J552" t="s">
        <v>1161</v>
      </c>
      <c r="K552" t="s">
        <v>4</v>
      </c>
    </row>
    <row r="553" spans="1:11" x14ac:dyDescent="0.25">
      <c r="A553" t="s">
        <v>5549</v>
      </c>
      <c r="B553" t="s">
        <v>1162</v>
      </c>
      <c r="C553" t="s">
        <v>3779</v>
      </c>
      <c r="D553" t="s">
        <v>5550</v>
      </c>
      <c r="E553" t="s">
        <v>5551</v>
      </c>
      <c r="F553" t="s">
        <v>5416</v>
      </c>
      <c r="G553" t="s">
        <v>229</v>
      </c>
      <c r="H553" t="s">
        <v>3</v>
      </c>
      <c r="J553" t="s">
        <v>1162</v>
      </c>
      <c r="K553" t="s">
        <v>3</v>
      </c>
    </row>
    <row r="554" spans="1:11" x14ac:dyDescent="0.25">
      <c r="A554" t="s">
        <v>4129</v>
      </c>
      <c r="B554" t="s">
        <v>1163</v>
      </c>
      <c r="C554" t="s">
        <v>3779</v>
      </c>
      <c r="D554" t="s">
        <v>5552</v>
      </c>
      <c r="E554" t="s">
        <v>5553</v>
      </c>
      <c r="H554" t="s">
        <v>4</v>
      </c>
      <c r="J554" t="s">
        <v>1163</v>
      </c>
      <c r="K554" t="s">
        <v>4</v>
      </c>
    </row>
    <row r="555" spans="1:11" x14ac:dyDescent="0.25">
      <c r="A555" t="s">
        <v>5554</v>
      </c>
      <c r="B555" t="s">
        <v>1164</v>
      </c>
      <c r="C555" t="s">
        <v>3779</v>
      </c>
      <c r="D555" t="s">
        <v>5555</v>
      </c>
      <c r="E555" t="s">
        <v>5556</v>
      </c>
      <c r="H555" t="s">
        <v>4</v>
      </c>
      <c r="J555" t="s">
        <v>1164</v>
      </c>
      <c r="K555" t="s">
        <v>4</v>
      </c>
    </row>
    <row r="556" spans="1:11" x14ac:dyDescent="0.25">
      <c r="A556" t="s">
        <v>5557</v>
      </c>
      <c r="B556" t="s">
        <v>1165</v>
      </c>
      <c r="C556" t="s">
        <v>3779</v>
      </c>
      <c r="D556" t="s">
        <v>5558</v>
      </c>
      <c r="E556" t="s">
        <v>5559</v>
      </c>
      <c r="H556" t="s">
        <v>4</v>
      </c>
      <c r="J556" t="s">
        <v>1165</v>
      </c>
      <c r="K556" t="s">
        <v>4</v>
      </c>
    </row>
    <row r="557" spans="1:11" x14ac:dyDescent="0.25">
      <c r="A557" t="s">
        <v>5560</v>
      </c>
      <c r="B557" t="s">
        <v>1166</v>
      </c>
      <c r="C557" t="s">
        <v>3779</v>
      </c>
      <c r="D557" t="s">
        <v>5561</v>
      </c>
      <c r="E557" t="s">
        <v>5562</v>
      </c>
      <c r="F557" t="s">
        <v>5076</v>
      </c>
      <c r="G557" t="s">
        <v>140</v>
      </c>
      <c r="H557" t="s">
        <v>3</v>
      </c>
      <c r="J557" t="s">
        <v>1166</v>
      </c>
      <c r="K557" t="s">
        <v>3</v>
      </c>
    </row>
    <row r="558" spans="1:11" x14ac:dyDescent="0.25">
      <c r="A558" t="s">
        <v>4135</v>
      </c>
      <c r="B558" t="s">
        <v>12553</v>
      </c>
      <c r="C558" t="s">
        <v>3779</v>
      </c>
      <c r="D558" t="s">
        <v>5563</v>
      </c>
      <c r="E558" t="s">
        <v>5564</v>
      </c>
      <c r="H558" t="s">
        <v>4</v>
      </c>
      <c r="J558" t="s">
        <v>12553</v>
      </c>
      <c r="K558" t="s">
        <v>4</v>
      </c>
    </row>
    <row r="559" spans="1:11" x14ac:dyDescent="0.25">
      <c r="A559" t="s">
        <v>5565</v>
      </c>
      <c r="B559" t="s">
        <v>1167</v>
      </c>
      <c r="C559" t="s">
        <v>3780</v>
      </c>
      <c r="D559" t="s">
        <v>4927</v>
      </c>
      <c r="E559" t="s">
        <v>5566</v>
      </c>
      <c r="F559" t="s">
        <v>5567</v>
      </c>
      <c r="G559" t="s">
        <v>324</v>
      </c>
      <c r="H559" t="s">
        <v>3</v>
      </c>
      <c r="J559" t="s">
        <v>1167</v>
      </c>
      <c r="K559" t="s">
        <v>3</v>
      </c>
    </row>
    <row r="560" spans="1:11" x14ac:dyDescent="0.25">
      <c r="A560" t="s">
        <v>5568</v>
      </c>
      <c r="B560" t="s">
        <v>1168</v>
      </c>
      <c r="C560" t="s">
        <v>3780</v>
      </c>
      <c r="D560" t="s">
        <v>5569</v>
      </c>
      <c r="E560" t="s">
        <v>5570</v>
      </c>
      <c r="H560" t="s">
        <v>4</v>
      </c>
      <c r="J560" t="s">
        <v>1168</v>
      </c>
      <c r="K560" t="s">
        <v>4</v>
      </c>
    </row>
    <row r="561" spans="1:11" x14ac:dyDescent="0.25">
      <c r="A561" t="s">
        <v>5571</v>
      </c>
      <c r="B561" t="s">
        <v>1169</v>
      </c>
      <c r="C561" t="s">
        <v>3780</v>
      </c>
      <c r="D561" t="s">
        <v>5212</v>
      </c>
      <c r="E561" t="s">
        <v>5572</v>
      </c>
      <c r="F561" t="s">
        <v>5573</v>
      </c>
      <c r="G561" t="s">
        <v>511</v>
      </c>
      <c r="H561" t="s">
        <v>3</v>
      </c>
      <c r="J561" t="s">
        <v>1169</v>
      </c>
      <c r="K561" t="s">
        <v>3</v>
      </c>
    </row>
    <row r="562" spans="1:11" x14ac:dyDescent="0.25">
      <c r="A562" t="s">
        <v>5574</v>
      </c>
      <c r="B562" t="s">
        <v>1170</v>
      </c>
      <c r="C562" t="s">
        <v>3780</v>
      </c>
      <c r="D562" t="s">
        <v>5575</v>
      </c>
      <c r="E562" t="s">
        <v>5576</v>
      </c>
      <c r="H562" t="s">
        <v>4</v>
      </c>
      <c r="J562" t="s">
        <v>1170</v>
      </c>
      <c r="K562" t="s">
        <v>4</v>
      </c>
    </row>
    <row r="563" spans="1:11" x14ac:dyDescent="0.25">
      <c r="A563" t="s">
        <v>5577</v>
      </c>
      <c r="B563" t="s">
        <v>1171</v>
      </c>
      <c r="C563" t="s">
        <v>3780</v>
      </c>
      <c r="D563" t="s">
        <v>5578</v>
      </c>
      <c r="E563" t="s">
        <v>5579</v>
      </c>
      <c r="F563" t="s">
        <v>5567</v>
      </c>
      <c r="G563" t="s">
        <v>324</v>
      </c>
      <c r="H563" t="s">
        <v>3</v>
      </c>
      <c r="J563" t="s">
        <v>1171</v>
      </c>
      <c r="K563" t="s">
        <v>3</v>
      </c>
    </row>
    <row r="564" spans="1:11" x14ac:dyDescent="0.25">
      <c r="A564" t="s">
        <v>4135</v>
      </c>
      <c r="B564" t="s">
        <v>12554</v>
      </c>
      <c r="C564" t="s">
        <v>3780</v>
      </c>
      <c r="D564" t="s">
        <v>5580</v>
      </c>
      <c r="E564" t="s">
        <v>5581</v>
      </c>
      <c r="H564" t="s">
        <v>4</v>
      </c>
      <c r="J564" t="s">
        <v>12554</v>
      </c>
      <c r="K564" t="s">
        <v>4</v>
      </c>
    </row>
    <row r="565" spans="1:11" x14ac:dyDescent="0.25">
      <c r="A565" t="s">
        <v>5582</v>
      </c>
      <c r="B565" t="s">
        <v>1172</v>
      </c>
      <c r="C565" t="s">
        <v>3781</v>
      </c>
      <c r="D565" t="s">
        <v>5583</v>
      </c>
      <c r="E565" t="s">
        <v>5584</v>
      </c>
      <c r="F565" t="s">
        <v>5585</v>
      </c>
      <c r="G565" t="s">
        <v>181</v>
      </c>
      <c r="H565" t="s">
        <v>3</v>
      </c>
      <c r="J565" t="s">
        <v>1172</v>
      </c>
      <c r="K565" t="s">
        <v>3</v>
      </c>
    </row>
    <row r="566" spans="1:11" x14ac:dyDescent="0.25">
      <c r="A566" t="s">
        <v>4675</v>
      </c>
      <c r="B566" t="s">
        <v>1173</v>
      </c>
      <c r="C566" t="s">
        <v>3781</v>
      </c>
      <c r="D566" t="s">
        <v>5586</v>
      </c>
      <c r="E566" t="s">
        <v>5587</v>
      </c>
      <c r="H566" t="s">
        <v>4</v>
      </c>
      <c r="J566" t="s">
        <v>1173</v>
      </c>
      <c r="K566" t="s">
        <v>4</v>
      </c>
    </row>
    <row r="567" spans="1:11" x14ac:dyDescent="0.25">
      <c r="A567" t="s">
        <v>5588</v>
      </c>
      <c r="B567" t="s">
        <v>1174</v>
      </c>
      <c r="C567" t="s">
        <v>3781</v>
      </c>
      <c r="D567" t="s">
        <v>5589</v>
      </c>
      <c r="E567" t="s">
        <v>5590</v>
      </c>
      <c r="F567" t="s">
        <v>5591</v>
      </c>
      <c r="G567" t="s">
        <v>426</v>
      </c>
      <c r="H567" t="s">
        <v>3</v>
      </c>
      <c r="J567" t="s">
        <v>1174</v>
      </c>
      <c r="K567" t="s">
        <v>3</v>
      </c>
    </row>
    <row r="568" spans="1:11" x14ac:dyDescent="0.25">
      <c r="A568" t="s">
        <v>5592</v>
      </c>
      <c r="B568" t="s">
        <v>1175</v>
      </c>
      <c r="C568" t="s">
        <v>3781</v>
      </c>
      <c r="D568" t="s">
        <v>5593</v>
      </c>
      <c r="E568" t="s">
        <v>5594</v>
      </c>
      <c r="H568" t="s">
        <v>4</v>
      </c>
      <c r="J568" t="s">
        <v>1175</v>
      </c>
      <c r="K568" t="s">
        <v>4</v>
      </c>
    </row>
    <row r="569" spans="1:11" x14ac:dyDescent="0.25">
      <c r="A569" t="s">
        <v>5595</v>
      </c>
      <c r="B569" t="s">
        <v>1176</v>
      </c>
      <c r="C569" t="s">
        <v>3781</v>
      </c>
      <c r="D569" t="s">
        <v>5596</v>
      </c>
      <c r="E569" t="s">
        <v>5597</v>
      </c>
      <c r="H569" t="s">
        <v>4</v>
      </c>
      <c r="J569" t="s">
        <v>1176</v>
      </c>
      <c r="K569" t="s">
        <v>4</v>
      </c>
    </row>
    <row r="570" spans="1:11" x14ac:dyDescent="0.25">
      <c r="A570" t="s">
        <v>5598</v>
      </c>
      <c r="B570" t="s">
        <v>1177</v>
      </c>
      <c r="C570" t="s">
        <v>3781</v>
      </c>
      <c r="D570" t="s">
        <v>5599</v>
      </c>
      <c r="E570" t="s">
        <v>5600</v>
      </c>
      <c r="H570" t="s">
        <v>4</v>
      </c>
      <c r="J570" t="s">
        <v>1177</v>
      </c>
      <c r="K570" t="s">
        <v>4</v>
      </c>
    </row>
    <row r="571" spans="1:11" x14ac:dyDescent="0.25">
      <c r="A571" t="s">
        <v>5601</v>
      </c>
      <c r="B571" t="s">
        <v>1178</v>
      </c>
      <c r="C571" t="s">
        <v>3781</v>
      </c>
      <c r="D571" t="s">
        <v>5602</v>
      </c>
      <c r="E571" t="s">
        <v>5603</v>
      </c>
      <c r="H571" t="s">
        <v>4</v>
      </c>
      <c r="J571" t="s">
        <v>1178</v>
      </c>
      <c r="K571" t="s">
        <v>4</v>
      </c>
    </row>
    <row r="572" spans="1:11" x14ac:dyDescent="0.25">
      <c r="A572" t="s">
        <v>5604</v>
      </c>
      <c r="B572" t="s">
        <v>1179</v>
      </c>
      <c r="C572" t="s">
        <v>3781</v>
      </c>
      <c r="D572" t="s">
        <v>5605</v>
      </c>
      <c r="E572" t="s">
        <v>5606</v>
      </c>
      <c r="F572" t="s">
        <v>5585</v>
      </c>
      <c r="G572" t="s">
        <v>181</v>
      </c>
      <c r="H572" t="s">
        <v>3</v>
      </c>
      <c r="J572" t="s">
        <v>1179</v>
      </c>
      <c r="K572" t="s">
        <v>3</v>
      </c>
    </row>
    <row r="573" spans="1:11" x14ac:dyDescent="0.25">
      <c r="A573" t="s">
        <v>5607</v>
      </c>
      <c r="B573" t="s">
        <v>1180</v>
      </c>
      <c r="C573" t="s">
        <v>3781</v>
      </c>
      <c r="D573" t="s">
        <v>5608</v>
      </c>
      <c r="E573" t="s">
        <v>5609</v>
      </c>
      <c r="H573" t="s">
        <v>4</v>
      </c>
      <c r="J573" t="s">
        <v>1180</v>
      </c>
      <c r="K573" t="s">
        <v>4</v>
      </c>
    </row>
    <row r="574" spans="1:11" x14ac:dyDescent="0.25">
      <c r="A574" t="s">
        <v>5610</v>
      </c>
      <c r="B574" t="s">
        <v>1181</v>
      </c>
      <c r="C574" t="s">
        <v>3781</v>
      </c>
      <c r="D574" t="s">
        <v>5611</v>
      </c>
      <c r="E574" t="s">
        <v>5612</v>
      </c>
      <c r="F574" t="s">
        <v>5613</v>
      </c>
      <c r="G574" t="s">
        <v>309</v>
      </c>
      <c r="H574" t="s">
        <v>3</v>
      </c>
      <c r="J574" t="s">
        <v>1181</v>
      </c>
      <c r="K574" t="s">
        <v>3</v>
      </c>
    </row>
    <row r="575" spans="1:11" x14ac:dyDescent="0.25">
      <c r="A575" t="s">
        <v>5614</v>
      </c>
      <c r="B575" t="s">
        <v>1182</v>
      </c>
      <c r="C575" t="s">
        <v>3781</v>
      </c>
      <c r="D575" t="s">
        <v>5615</v>
      </c>
      <c r="E575" t="s">
        <v>5616</v>
      </c>
      <c r="H575" t="s">
        <v>4</v>
      </c>
      <c r="J575" t="s">
        <v>1182</v>
      </c>
      <c r="K575" t="s">
        <v>4</v>
      </c>
    </row>
    <row r="576" spans="1:11" x14ac:dyDescent="0.25">
      <c r="A576" t="s">
        <v>4481</v>
      </c>
      <c r="B576" t="s">
        <v>1183</v>
      </c>
      <c r="C576" t="s">
        <v>3781</v>
      </c>
      <c r="D576" t="s">
        <v>5617</v>
      </c>
      <c r="E576" t="s">
        <v>5618</v>
      </c>
      <c r="F576" t="s">
        <v>5613</v>
      </c>
      <c r="G576" t="s">
        <v>309</v>
      </c>
      <c r="H576" t="s">
        <v>3</v>
      </c>
      <c r="J576" t="s">
        <v>1183</v>
      </c>
      <c r="K576" t="s">
        <v>3</v>
      </c>
    </row>
    <row r="577" spans="1:11" x14ac:dyDescent="0.25">
      <c r="A577" t="s">
        <v>5619</v>
      </c>
      <c r="B577" t="s">
        <v>1184</v>
      </c>
      <c r="C577" t="s">
        <v>3781</v>
      </c>
      <c r="D577" t="s">
        <v>5620</v>
      </c>
      <c r="E577" t="s">
        <v>5621</v>
      </c>
      <c r="H577" t="s">
        <v>4</v>
      </c>
      <c r="J577" t="s">
        <v>1184</v>
      </c>
      <c r="K577" t="s">
        <v>4</v>
      </c>
    </row>
    <row r="578" spans="1:11" x14ac:dyDescent="0.25">
      <c r="A578" t="s">
        <v>5622</v>
      </c>
      <c r="B578" t="s">
        <v>1185</v>
      </c>
      <c r="C578" t="s">
        <v>3781</v>
      </c>
      <c r="D578" t="s">
        <v>5623</v>
      </c>
      <c r="E578" t="s">
        <v>5624</v>
      </c>
      <c r="F578" t="s">
        <v>5585</v>
      </c>
      <c r="G578" t="s">
        <v>181</v>
      </c>
      <c r="H578" t="s">
        <v>3</v>
      </c>
      <c r="J578" t="s">
        <v>1185</v>
      </c>
      <c r="K578" t="s">
        <v>3</v>
      </c>
    </row>
    <row r="579" spans="1:11" x14ac:dyDescent="0.25">
      <c r="A579" t="s">
        <v>5625</v>
      </c>
      <c r="B579" t="s">
        <v>1186</v>
      </c>
      <c r="C579" t="s">
        <v>3781</v>
      </c>
      <c r="D579" t="s">
        <v>5626</v>
      </c>
      <c r="E579" t="s">
        <v>5627</v>
      </c>
      <c r="H579" t="s">
        <v>4</v>
      </c>
      <c r="J579" t="s">
        <v>1186</v>
      </c>
      <c r="K579" t="s">
        <v>4</v>
      </c>
    </row>
    <row r="580" spans="1:11" x14ac:dyDescent="0.25">
      <c r="A580" t="s">
        <v>5628</v>
      </c>
      <c r="B580" t="s">
        <v>1187</v>
      </c>
      <c r="C580" t="s">
        <v>3781</v>
      </c>
      <c r="D580" t="s">
        <v>5629</v>
      </c>
      <c r="E580" t="s">
        <v>5630</v>
      </c>
      <c r="H580" t="s">
        <v>4</v>
      </c>
      <c r="J580" t="s">
        <v>1187</v>
      </c>
      <c r="K580" t="s">
        <v>4</v>
      </c>
    </row>
    <row r="581" spans="1:11" x14ac:dyDescent="0.25">
      <c r="A581" t="s">
        <v>4281</v>
      </c>
      <c r="B581" t="s">
        <v>1188</v>
      </c>
      <c r="C581" t="s">
        <v>3781</v>
      </c>
      <c r="D581" t="s">
        <v>5631</v>
      </c>
      <c r="E581" t="s">
        <v>5632</v>
      </c>
      <c r="H581" t="s">
        <v>4</v>
      </c>
      <c r="J581" t="s">
        <v>1188</v>
      </c>
      <c r="K581" t="s">
        <v>4</v>
      </c>
    </row>
    <row r="582" spans="1:11" x14ac:dyDescent="0.25">
      <c r="A582" t="s">
        <v>5633</v>
      </c>
      <c r="B582" t="s">
        <v>1189</v>
      </c>
      <c r="C582" t="s">
        <v>3781</v>
      </c>
      <c r="D582" t="s">
        <v>5634</v>
      </c>
      <c r="E582" t="s">
        <v>5635</v>
      </c>
      <c r="H582" t="s">
        <v>4</v>
      </c>
      <c r="J582" t="s">
        <v>1189</v>
      </c>
      <c r="K582" t="s">
        <v>4</v>
      </c>
    </row>
    <row r="583" spans="1:11" x14ac:dyDescent="0.25">
      <c r="A583" t="s">
        <v>4716</v>
      </c>
      <c r="B583" t="s">
        <v>1190</v>
      </c>
      <c r="C583" t="s">
        <v>3781</v>
      </c>
      <c r="D583" t="s">
        <v>5636</v>
      </c>
      <c r="E583" t="s">
        <v>5637</v>
      </c>
      <c r="H583" t="s">
        <v>4</v>
      </c>
      <c r="J583" t="s">
        <v>1190</v>
      </c>
      <c r="K583" t="s">
        <v>4</v>
      </c>
    </row>
    <row r="584" spans="1:11" x14ac:dyDescent="0.25">
      <c r="A584" t="s">
        <v>4001</v>
      </c>
      <c r="B584" t="s">
        <v>1191</v>
      </c>
      <c r="C584" t="s">
        <v>3781</v>
      </c>
      <c r="D584" t="s">
        <v>5638</v>
      </c>
      <c r="E584" t="s">
        <v>5639</v>
      </c>
      <c r="H584" t="s">
        <v>4</v>
      </c>
      <c r="J584" t="s">
        <v>1191</v>
      </c>
      <c r="K584" t="s">
        <v>4</v>
      </c>
    </row>
    <row r="585" spans="1:11" x14ac:dyDescent="0.25">
      <c r="A585" t="s">
        <v>4014</v>
      </c>
      <c r="B585" t="s">
        <v>1192</v>
      </c>
      <c r="C585" t="s">
        <v>3781</v>
      </c>
      <c r="D585" t="s">
        <v>5640</v>
      </c>
      <c r="E585" t="s">
        <v>5641</v>
      </c>
      <c r="F585" t="s">
        <v>5642</v>
      </c>
      <c r="G585" t="s">
        <v>355</v>
      </c>
      <c r="H585" t="s">
        <v>3</v>
      </c>
      <c r="J585" t="s">
        <v>1192</v>
      </c>
      <c r="K585" t="s">
        <v>3</v>
      </c>
    </row>
    <row r="586" spans="1:11" x14ac:dyDescent="0.25">
      <c r="A586" t="s">
        <v>4741</v>
      </c>
      <c r="B586" t="s">
        <v>1193</v>
      </c>
      <c r="C586" t="s">
        <v>3781</v>
      </c>
      <c r="D586" t="s">
        <v>5643</v>
      </c>
      <c r="E586" t="s">
        <v>5644</v>
      </c>
      <c r="H586" t="s">
        <v>4</v>
      </c>
      <c r="J586" t="s">
        <v>1193</v>
      </c>
      <c r="K586" t="s">
        <v>4</v>
      </c>
    </row>
    <row r="587" spans="1:11" x14ac:dyDescent="0.25">
      <c r="A587" t="s">
        <v>5645</v>
      </c>
      <c r="B587" t="s">
        <v>1194</v>
      </c>
      <c r="C587" t="s">
        <v>3781</v>
      </c>
      <c r="D587" t="s">
        <v>5646</v>
      </c>
      <c r="E587" t="s">
        <v>5647</v>
      </c>
      <c r="F587" t="s">
        <v>5585</v>
      </c>
      <c r="G587" t="s">
        <v>181</v>
      </c>
      <c r="H587" t="s">
        <v>3</v>
      </c>
      <c r="J587" t="s">
        <v>1194</v>
      </c>
      <c r="K587" t="s">
        <v>3</v>
      </c>
    </row>
    <row r="588" spans="1:11" x14ac:dyDescent="0.25">
      <c r="A588" t="s">
        <v>5648</v>
      </c>
      <c r="B588" t="s">
        <v>1195</v>
      </c>
      <c r="C588" t="s">
        <v>3781</v>
      </c>
      <c r="D588" t="s">
        <v>5649</v>
      </c>
      <c r="E588" t="s">
        <v>5650</v>
      </c>
      <c r="H588" t="s">
        <v>4</v>
      </c>
      <c r="J588" t="s">
        <v>1195</v>
      </c>
      <c r="K588" t="s">
        <v>4</v>
      </c>
    </row>
    <row r="589" spans="1:11" x14ac:dyDescent="0.25">
      <c r="A589" t="s">
        <v>5651</v>
      </c>
      <c r="B589" t="s">
        <v>1196</v>
      </c>
      <c r="C589" t="s">
        <v>3781</v>
      </c>
      <c r="D589" t="s">
        <v>5652</v>
      </c>
      <c r="E589" t="s">
        <v>5653</v>
      </c>
      <c r="H589" t="s">
        <v>4</v>
      </c>
      <c r="J589" t="s">
        <v>1196</v>
      </c>
      <c r="K589" t="s">
        <v>4</v>
      </c>
    </row>
    <row r="590" spans="1:11" x14ac:dyDescent="0.25">
      <c r="A590" t="s">
        <v>4037</v>
      </c>
      <c r="B590" t="s">
        <v>1197</v>
      </c>
      <c r="C590" t="s">
        <v>3781</v>
      </c>
      <c r="D590" t="s">
        <v>5654</v>
      </c>
      <c r="E590" t="s">
        <v>5655</v>
      </c>
      <c r="F590" t="s">
        <v>5613</v>
      </c>
      <c r="G590" t="s">
        <v>309</v>
      </c>
      <c r="H590" t="s">
        <v>3</v>
      </c>
      <c r="J590" t="s">
        <v>1197</v>
      </c>
      <c r="K590" t="s">
        <v>3</v>
      </c>
    </row>
    <row r="591" spans="1:11" x14ac:dyDescent="0.25">
      <c r="A591" t="s">
        <v>5656</v>
      </c>
      <c r="B591" t="s">
        <v>1198</v>
      </c>
      <c r="C591" t="s">
        <v>3781</v>
      </c>
      <c r="D591" t="s">
        <v>5657</v>
      </c>
      <c r="E591" t="s">
        <v>5658</v>
      </c>
      <c r="F591" t="s">
        <v>5659</v>
      </c>
      <c r="G591" t="s">
        <v>599</v>
      </c>
      <c r="H591" t="s">
        <v>3</v>
      </c>
      <c r="J591" t="s">
        <v>1198</v>
      </c>
      <c r="K591" t="s">
        <v>3</v>
      </c>
    </row>
    <row r="592" spans="1:11" x14ac:dyDescent="0.25">
      <c r="A592" t="s">
        <v>5660</v>
      </c>
      <c r="B592" t="s">
        <v>1199</v>
      </c>
      <c r="C592" t="s">
        <v>3781</v>
      </c>
      <c r="D592" t="s">
        <v>5661</v>
      </c>
      <c r="E592" t="s">
        <v>5662</v>
      </c>
      <c r="F592" t="s">
        <v>5663</v>
      </c>
      <c r="G592" t="s">
        <v>216</v>
      </c>
      <c r="H592" t="s">
        <v>3</v>
      </c>
      <c r="J592" t="s">
        <v>1199</v>
      </c>
      <c r="K592" t="s">
        <v>3</v>
      </c>
    </row>
    <row r="593" spans="1:11" x14ac:dyDescent="0.25">
      <c r="A593" t="s">
        <v>5664</v>
      </c>
      <c r="B593" t="s">
        <v>1200</v>
      </c>
      <c r="C593" t="s">
        <v>3781</v>
      </c>
      <c r="D593" t="s">
        <v>5665</v>
      </c>
      <c r="E593" t="s">
        <v>5666</v>
      </c>
      <c r="H593" t="s">
        <v>4</v>
      </c>
      <c r="J593" t="s">
        <v>1200</v>
      </c>
      <c r="K593" t="s">
        <v>4</v>
      </c>
    </row>
    <row r="594" spans="1:11" x14ac:dyDescent="0.25">
      <c r="A594" t="s">
        <v>5667</v>
      </c>
      <c r="B594" t="s">
        <v>1201</v>
      </c>
      <c r="C594" t="s">
        <v>3781</v>
      </c>
      <c r="D594" t="s">
        <v>5668</v>
      </c>
      <c r="E594" t="s">
        <v>5669</v>
      </c>
      <c r="H594" t="s">
        <v>4</v>
      </c>
      <c r="J594" t="s">
        <v>1201</v>
      </c>
      <c r="K594" t="s">
        <v>4</v>
      </c>
    </row>
    <row r="595" spans="1:11" x14ac:dyDescent="0.25">
      <c r="A595" t="s">
        <v>5670</v>
      </c>
      <c r="B595" t="s">
        <v>1202</v>
      </c>
      <c r="C595" t="s">
        <v>3781</v>
      </c>
      <c r="D595" t="s">
        <v>5671</v>
      </c>
      <c r="E595" t="s">
        <v>5672</v>
      </c>
      <c r="H595" t="s">
        <v>4</v>
      </c>
      <c r="J595" t="s">
        <v>1202</v>
      </c>
      <c r="K595" t="s">
        <v>4</v>
      </c>
    </row>
    <row r="596" spans="1:11" x14ac:dyDescent="0.25">
      <c r="A596" t="s">
        <v>4368</v>
      </c>
      <c r="B596" t="s">
        <v>1203</v>
      </c>
      <c r="C596" t="s">
        <v>3781</v>
      </c>
      <c r="D596" t="s">
        <v>5673</v>
      </c>
      <c r="E596" t="s">
        <v>5674</v>
      </c>
      <c r="H596" t="s">
        <v>4</v>
      </c>
      <c r="J596" t="s">
        <v>1203</v>
      </c>
      <c r="K596" t="s">
        <v>4</v>
      </c>
    </row>
    <row r="597" spans="1:11" x14ac:dyDescent="0.25">
      <c r="A597" t="s">
        <v>4064</v>
      </c>
      <c r="B597" t="s">
        <v>1204</v>
      </c>
      <c r="C597" t="s">
        <v>3781</v>
      </c>
      <c r="D597" t="s">
        <v>5675</v>
      </c>
      <c r="E597" t="s">
        <v>5676</v>
      </c>
      <c r="H597" t="s">
        <v>4</v>
      </c>
      <c r="J597" t="s">
        <v>1204</v>
      </c>
      <c r="K597" t="s">
        <v>4</v>
      </c>
    </row>
    <row r="598" spans="1:11" x14ac:dyDescent="0.25">
      <c r="A598" t="s">
        <v>5677</v>
      </c>
      <c r="B598" t="s">
        <v>1205</v>
      </c>
      <c r="C598" t="s">
        <v>3781</v>
      </c>
      <c r="D598" t="s">
        <v>5678</v>
      </c>
      <c r="E598" t="s">
        <v>5679</v>
      </c>
      <c r="H598" t="s">
        <v>4</v>
      </c>
      <c r="J598" t="s">
        <v>1205</v>
      </c>
      <c r="K598" t="s">
        <v>4</v>
      </c>
    </row>
    <row r="599" spans="1:11" x14ac:dyDescent="0.25">
      <c r="A599" t="s">
        <v>5680</v>
      </c>
      <c r="B599" t="s">
        <v>1206</v>
      </c>
      <c r="C599" t="s">
        <v>3781</v>
      </c>
      <c r="D599" t="s">
        <v>5681</v>
      </c>
      <c r="E599" t="s">
        <v>5682</v>
      </c>
      <c r="F599" t="s">
        <v>5683</v>
      </c>
      <c r="G599" t="s">
        <v>349</v>
      </c>
      <c r="H599" t="s">
        <v>3</v>
      </c>
      <c r="J599" t="s">
        <v>1206</v>
      </c>
      <c r="K599" t="s">
        <v>3</v>
      </c>
    </row>
    <row r="600" spans="1:11" x14ac:dyDescent="0.25">
      <c r="A600" t="s">
        <v>5684</v>
      </c>
      <c r="B600" t="s">
        <v>1207</v>
      </c>
      <c r="C600" t="s">
        <v>3781</v>
      </c>
      <c r="D600" t="s">
        <v>5685</v>
      </c>
      <c r="E600" t="s">
        <v>5686</v>
      </c>
      <c r="H600" t="s">
        <v>4</v>
      </c>
      <c r="J600" t="s">
        <v>1207</v>
      </c>
      <c r="K600" t="s">
        <v>4</v>
      </c>
    </row>
    <row r="601" spans="1:11" x14ac:dyDescent="0.25">
      <c r="A601" t="s">
        <v>5687</v>
      </c>
      <c r="B601" t="s">
        <v>1208</v>
      </c>
      <c r="C601" t="s">
        <v>3781</v>
      </c>
      <c r="D601" t="s">
        <v>5688</v>
      </c>
      <c r="E601" t="s">
        <v>5689</v>
      </c>
      <c r="F601" t="s">
        <v>5585</v>
      </c>
      <c r="G601" t="s">
        <v>181</v>
      </c>
      <c r="H601" t="s">
        <v>3</v>
      </c>
      <c r="J601" t="s">
        <v>1208</v>
      </c>
      <c r="K601" t="s">
        <v>3</v>
      </c>
    </row>
    <row r="602" spans="1:11" x14ac:dyDescent="0.25">
      <c r="A602" t="s">
        <v>5690</v>
      </c>
      <c r="B602" t="s">
        <v>1209</v>
      </c>
      <c r="C602" t="s">
        <v>3781</v>
      </c>
      <c r="D602" t="s">
        <v>5691</v>
      </c>
      <c r="E602" t="s">
        <v>5692</v>
      </c>
      <c r="H602" t="s">
        <v>4</v>
      </c>
      <c r="J602" t="s">
        <v>1209</v>
      </c>
      <c r="K602" t="s">
        <v>4</v>
      </c>
    </row>
    <row r="603" spans="1:11" x14ac:dyDescent="0.25">
      <c r="A603" t="s">
        <v>5693</v>
      </c>
      <c r="B603" t="s">
        <v>1210</v>
      </c>
      <c r="C603" t="s">
        <v>3781</v>
      </c>
      <c r="D603" t="s">
        <v>5694</v>
      </c>
      <c r="E603" t="s">
        <v>5695</v>
      </c>
      <c r="H603" t="s">
        <v>4</v>
      </c>
      <c r="J603" t="s">
        <v>1210</v>
      </c>
      <c r="K603" t="s">
        <v>4</v>
      </c>
    </row>
    <row r="604" spans="1:11" x14ac:dyDescent="0.25">
      <c r="A604" t="s">
        <v>5696</v>
      </c>
      <c r="B604" t="s">
        <v>1211</v>
      </c>
      <c r="C604" t="s">
        <v>3781</v>
      </c>
      <c r="D604" t="s">
        <v>5697</v>
      </c>
      <c r="E604" t="s">
        <v>5698</v>
      </c>
      <c r="H604" t="s">
        <v>4</v>
      </c>
      <c r="J604" t="s">
        <v>1211</v>
      </c>
      <c r="K604" t="s">
        <v>4</v>
      </c>
    </row>
    <row r="605" spans="1:11" x14ac:dyDescent="0.25">
      <c r="A605" t="s">
        <v>5699</v>
      </c>
      <c r="B605" t="s">
        <v>1212</v>
      </c>
      <c r="C605" t="s">
        <v>3781</v>
      </c>
      <c r="D605" t="s">
        <v>5700</v>
      </c>
      <c r="E605" t="s">
        <v>5701</v>
      </c>
      <c r="H605" t="s">
        <v>4</v>
      </c>
      <c r="J605" t="s">
        <v>1212</v>
      </c>
      <c r="K605" t="s">
        <v>4</v>
      </c>
    </row>
    <row r="606" spans="1:11" x14ac:dyDescent="0.25">
      <c r="A606" t="s">
        <v>5702</v>
      </c>
      <c r="B606" t="s">
        <v>599</v>
      </c>
      <c r="C606" t="s">
        <v>3781</v>
      </c>
      <c r="D606" t="s">
        <v>5703</v>
      </c>
      <c r="E606" t="s">
        <v>5704</v>
      </c>
      <c r="F606" t="s">
        <v>5659</v>
      </c>
      <c r="G606" t="s">
        <v>599</v>
      </c>
      <c r="H606" t="s">
        <v>3</v>
      </c>
      <c r="J606" t="s">
        <v>599</v>
      </c>
      <c r="K606" t="s">
        <v>3</v>
      </c>
    </row>
    <row r="607" spans="1:11" x14ac:dyDescent="0.25">
      <c r="A607" t="s">
        <v>5705</v>
      </c>
      <c r="B607" t="s">
        <v>1213</v>
      </c>
      <c r="C607" t="s">
        <v>3781</v>
      </c>
      <c r="D607" t="s">
        <v>5706</v>
      </c>
      <c r="E607" t="s">
        <v>5707</v>
      </c>
      <c r="H607" t="s">
        <v>4</v>
      </c>
      <c r="J607" t="s">
        <v>1213</v>
      </c>
      <c r="K607" t="s">
        <v>4</v>
      </c>
    </row>
    <row r="608" spans="1:11" x14ac:dyDescent="0.25">
      <c r="A608" t="s">
        <v>4126</v>
      </c>
      <c r="B608" t="s">
        <v>1214</v>
      </c>
      <c r="C608" t="s">
        <v>3781</v>
      </c>
      <c r="D608" t="s">
        <v>5708</v>
      </c>
      <c r="E608" t="s">
        <v>5709</v>
      </c>
      <c r="H608" t="s">
        <v>4</v>
      </c>
      <c r="J608" t="s">
        <v>1214</v>
      </c>
      <c r="K608" t="s">
        <v>4</v>
      </c>
    </row>
    <row r="609" spans="1:11" x14ac:dyDescent="0.25">
      <c r="A609" t="s">
        <v>4135</v>
      </c>
      <c r="B609" t="s">
        <v>12555</v>
      </c>
      <c r="C609" t="s">
        <v>3781</v>
      </c>
      <c r="D609" t="s">
        <v>5710</v>
      </c>
      <c r="E609" t="s">
        <v>5711</v>
      </c>
      <c r="H609" t="s">
        <v>4</v>
      </c>
      <c r="J609" t="s">
        <v>12555</v>
      </c>
      <c r="K609" t="s">
        <v>4</v>
      </c>
    </row>
    <row r="610" spans="1:11" x14ac:dyDescent="0.25">
      <c r="A610" t="s">
        <v>4675</v>
      </c>
      <c r="B610" t="s">
        <v>1215</v>
      </c>
      <c r="C610" t="s">
        <v>3782</v>
      </c>
      <c r="D610" t="s">
        <v>5712</v>
      </c>
      <c r="E610" t="s">
        <v>5713</v>
      </c>
      <c r="H610" t="s">
        <v>4</v>
      </c>
      <c r="J610" t="s">
        <v>1215</v>
      </c>
      <c r="K610" t="s">
        <v>4</v>
      </c>
    </row>
    <row r="611" spans="1:11" x14ac:dyDescent="0.25">
      <c r="A611" t="s">
        <v>5714</v>
      </c>
      <c r="B611" t="s">
        <v>1216</v>
      </c>
      <c r="C611" t="s">
        <v>3782</v>
      </c>
      <c r="D611" t="s">
        <v>5715</v>
      </c>
      <c r="E611" t="s">
        <v>5716</v>
      </c>
      <c r="F611" t="s">
        <v>5717</v>
      </c>
      <c r="G611" t="s">
        <v>197</v>
      </c>
      <c r="H611" t="s">
        <v>3</v>
      </c>
      <c r="J611" t="s">
        <v>1216</v>
      </c>
      <c r="K611" t="s">
        <v>3</v>
      </c>
    </row>
    <row r="612" spans="1:11" x14ac:dyDescent="0.25">
      <c r="A612" t="s">
        <v>5718</v>
      </c>
      <c r="B612" t="s">
        <v>1217</v>
      </c>
      <c r="C612" t="s">
        <v>3782</v>
      </c>
      <c r="D612" t="s">
        <v>5719</v>
      </c>
      <c r="E612" t="s">
        <v>5720</v>
      </c>
      <c r="F612" t="s">
        <v>5721</v>
      </c>
      <c r="G612" t="s">
        <v>456</v>
      </c>
      <c r="H612" t="s">
        <v>3</v>
      </c>
      <c r="J612" t="s">
        <v>1217</v>
      </c>
      <c r="K612" t="s">
        <v>3</v>
      </c>
    </row>
    <row r="613" spans="1:11" x14ac:dyDescent="0.25">
      <c r="A613" t="s">
        <v>4267</v>
      </c>
      <c r="B613" t="s">
        <v>1218</v>
      </c>
      <c r="C613" t="s">
        <v>3782</v>
      </c>
      <c r="D613" t="s">
        <v>5722</v>
      </c>
      <c r="E613" t="s">
        <v>5723</v>
      </c>
      <c r="F613" t="s">
        <v>5724</v>
      </c>
      <c r="G613" t="s">
        <v>447</v>
      </c>
      <c r="H613" t="s">
        <v>3</v>
      </c>
      <c r="J613" t="s">
        <v>1218</v>
      </c>
      <c r="K613" t="s">
        <v>3</v>
      </c>
    </row>
    <row r="614" spans="1:11" x14ac:dyDescent="0.25">
      <c r="A614" t="s">
        <v>5725</v>
      </c>
      <c r="B614" t="s">
        <v>1219</v>
      </c>
      <c r="C614" t="s">
        <v>3782</v>
      </c>
      <c r="D614" t="s">
        <v>5726</v>
      </c>
      <c r="E614" t="s">
        <v>5727</v>
      </c>
      <c r="H614" t="s">
        <v>4</v>
      </c>
      <c r="J614" t="s">
        <v>1219</v>
      </c>
      <c r="K614" t="s">
        <v>4</v>
      </c>
    </row>
    <row r="615" spans="1:11" x14ac:dyDescent="0.25">
      <c r="A615" t="s">
        <v>5728</v>
      </c>
      <c r="B615" t="s">
        <v>1220</v>
      </c>
      <c r="C615" t="s">
        <v>3782</v>
      </c>
      <c r="D615" t="s">
        <v>5729</v>
      </c>
      <c r="E615" t="s">
        <v>5730</v>
      </c>
      <c r="H615" t="s">
        <v>4</v>
      </c>
      <c r="J615" t="s">
        <v>1220</v>
      </c>
      <c r="K615" t="s">
        <v>4</v>
      </c>
    </row>
    <row r="616" spans="1:11" x14ac:dyDescent="0.25">
      <c r="A616" t="s">
        <v>3945</v>
      </c>
      <c r="B616" t="s">
        <v>1221</v>
      </c>
      <c r="C616" t="s">
        <v>3782</v>
      </c>
      <c r="D616" t="s">
        <v>5731</v>
      </c>
      <c r="E616" t="s">
        <v>5732</v>
      </c>
      <c r="F616" t="s">
        <v>5721</v>
      </c>
      <c r="G616" t="s">
        <v>456</v>
      </c>
      <c r="H616" t="s">
        <v>3</v>
      </c>
      <c r="J616" t="s">
        <v>1221</v>
      </c>
      <c r="K616" t="s">
        <v>3</v>
      </c>
    </row>
    <row r="617" spans="1:11" x14ac:dyDescent="0.25">
      <c r="A617" t="s">
        <v>4275</v>
      </c>
      <c r="B617" t="s">
        <v>1222</v>
      </c>
      <c r="C617" t="s">
        <v>3782</v>
      </c>
      <c r="D617" t="s">
        <v>5733</v>
      </c>
      <c r="E617" t="s">
        <v>5734</v>
      </c>
      <c r="H617" t="s">
        <v>4</v>
      </c>
      <c r="J617" t="s">
        <v>1222</v>
      </c>
      <c r="K617" t="s">
        <v>4</v>
      </c>
    </row>
    <row r="618" spans="1:11" x14ac:dyDescent="0.25">
      <c r="A618" t="s">
        <v>5735</v>
      </c>
      <c r="B618" t="s">
        <v>1223</v>
      </c>
      <c r="C618" t="s">
        <v>3782</v>
      </c>
      <c r="D618" t="s">
        <v>5736</v>
      </c>
      <c r="E618" t="s">
        <v>5737</v>
      </c>
      <c r="H618" t="s">
        <v>4</v>
      </c>
      <c r="J618" t="s">
        <v>1223</v>
      </c>
      <c r="K618" t="s">
        <v>4</v>
      </c>
    </row>
    <row r="619" spans="1:11" x14ac:dyDescent="0.25">
      <c r="A619" t="s">
        <v>5738</v>
      </c>
      <c r="B619" t="s">
        <v>1224</v>
      </c>
      <c r="C619" t="s">
        <v>3782</v>
      </c>
      <c r="D619" t="s">
        <v>5739</v>
      </c>
      <c r="E619" t="s">
        <v>5740</v>
      </c>
      <c r="F619" t="s">
        <v>5741</v>
      </c>
      <c r="G619" t="s">
        <v>203</v>
      </c>
      <c r="H619" t="s">
        <v>3</v>
      </c>
      <c r="J619" t="s">
        <v>1224</v>
      </c>
      <c r="K619" t="s">
        <v>3</v>
      </c>
    </row>
    <row r="620" spans="1:11" x14ac:dyDescent="0.25">
      <c r="A620" t="s">
        <v>5742</v>
      </c>
      <c r="B620" t="s">
        <v>1225</v>
      </c>
      <c r="C620" t="s">
        <v>3782</v>
      </c>
      <c r="D620" t="s">
        <v>5743</v>
      </c>
      <c r="E620" t="s">
        <v>5744</v>
      </c>
      <c r="H620" t="s">
        <v>4</v>
      </c>
      <c r="J620" t="s">
        <v>1225</v>
      </c>
      <c r="K620" t="s">
        <v>4</v>
      </c>
    </row>
    <row r="621" spans="1:11" x14ac:dyDescent="0.25">
      <c r="A621" t="s">
        <v>4281</v>
      </c>
      <c r="B621" t="s">
        <v>1226</v>
      </c>
      <c r="C621" t="s">
        <v>3782</v>
      </c>
      <c r="D621" t="s">
        <v>5745</v>
      </c>
      <c r="E621" t="s">
        <v>5746</v>
      </c>
      <c r="H621" t="s">
        <v>4</v>
      </c>
      <c r="J621" t="s">
        <v>1226</v>
      </c>
      <c r="K621" t="s">
        <v>4</v>
      </c>
    </row>
    <row r="622" spans="1:11" x14ac:dyDescent="0.25">
      <c r="A622" t="s">
        <v>3964</v>
      </c>
      <c r="B622" t="s">
        <v>1227</v>
      </c>
      <c r="C622" t="s">
        <v>3782</v>
      </c>
      <c r="D622" t="s">
        <v>5747</v>
      </c>
      <c r="E622" t="s">
        <v>5748</v>
      </c>
      <c r="H622" t="s">
        <v>4</v>
      </c>
      <c r="J622" t="s">
        <v>1227</v>
      </c>
      <c r="K622" t="s">
        <v>4</v>
      </c>
    </row>
    <row r="623" spans="1:11" x14ac:dyDescent="0.25">
      <c r="A623" t="s">
        <v>5749</v>
      </c>
      <c r="B623" t="s">
        <v>1228</v>
      </c>
      <c r="C623" t="s">
        <v>3782</v>
      </c>
      <c r="D623" t="s">
        <v>5750</v>
      </c>
      <c r="E623" t="s">
        <v>5751</v>
      </c>
      <c r="F623" t="s">
        <v>5721</v>
      </c>
      <c r="G623" t="s">
        <v>456</v>
      </c>
      <c r="H623" t="s">
        <v>3</v>
      </c>
      <c r="J623" t="s">
        <v>1228</v>
      </c>
      <c r="K623" t="s">
        <v>3</v>
      </c>
    </row>
    <row r="624" spans="1:11" x14ac:dyDescent="0.25">
      <c r="A624" t="s">
        <v>5752</v>
      </c>
      <c r="B624" t="s">
        <v>1229</v>
      </c>
      <c r="C624" t="s">
        <v>3782</v>
      </c>
      <c r="D624" t="s">
        <v>5753</v>
      </c>
      <c r="E624" t="s">
        <v>5754</v>
      </c>
      <c r="H624" t="s">
        <v>4</v>
      </c>
      <c r="J624" t="s">
        <v>1229</v>
      </c>
      <c r="K624" t="s">
        <v>4</v>
      </c>
    </row>
    <row r="625" spans="1:11" x14ac:dyDescent="0.25">
      <c r="A625" t="s">
        <v>5231</v>
      </c>
      <c r="B625" t="s">
        <v>1230</v>
      </c>
      <c r="C625" t="s">
        <v>3782</v>
      </c>
      <c r="D625" t="s">
        <v>5755</v>
      </c>
      <c r="E625" t="s">
        <v>5756</v>
      </c>
      <c r="F625" t="s">
        <v>5757</v>
      </c>
      <c r="G625" t="s">
        <v>210</v>
      </c>
      <c r="H625" t="s">
        <v>3</v>
      </c>
      <c r="J625" t="s">
        <v>1230</v>
      </c>
      <c r="K625" t="s">
        <v>3</v>
      </c>
    </row>
    <row r="626" spans="1:11" x14ac:dyDescent="0.25">
      <c r="A626" t="s">
        <v>4302</v>
      </c>
      <c r="B626" t="s">
        <v>1231</v>
      </c>
      <c r="C626" t="s">
        <v>3782</v>
      </c>
      <c r="D626" t="s">
        <v>5758</v>
      </c>
      <c r="E626" t="s">
        <v>5759</v>
      </c>
      <c r="H626" t="s">
        <v>4</v>
      </c>
      <c r="J626" t="s">
        <v>1231</v>
      </c>
      <c r="K626" t="s">
        <v>4</v>
      </c>
    </row>
    <row r="627" spans="1:11" x14ac:dyDescent="0.25">
      <c r="A627" t="s">
        <v>5760</v>
      </c>
      <c r="B627" t="s">
        <v>1232</v>
      </c>
      <c r="C627" t="s">
        <v>3782</v>
      </c>
      <c r="D627" t="s">
        <v>5761</v>
      </c>
      <c r="E627" t="s">
        <v>5762</v>
      </c>
      <c r="H627" t="s">
        <v>4</v>
      </c>
      <c r="J627" t="s">
        <v>1232</v>
      </c>
      <c r="K627" t="s">
        <v>4</v>
      </c>
    </row>
    <row r="628" spans="1:11" x14ac:dyDescent="0.25">
      <c r="A628" t="s">
        <v>3998</v>
      </c>
      <c r="B628" t="s">
        <v>1233</v>
      </c>
      <c r="C628" t="s">
        <v>3782</v>
      </c>
      <c r="D628" t="s">
        <v>5763</v>
      </c>
      <c r="E628" t="s">
        <v>5764</v>
      </c>
      <c r="F628" t="s">
        <v>5765</v>
      </c>
      <c r="G628" t="s">
        <v>249</v>
      </c>
      <c r="H628" t="s">
        <v>3</v>
      </c>
      <c r="J628" t="s">
        <v>1233</v>
      </c>
      <c r="K628" t="s">
        <v>3</v>
      </c>
    </row>
    <row r="629" spans="1:11" x14ac:dyDescent="0.25">
      <c r="A629" t="s">
        <v>5766</v>
      </c>
      <c r="B629" t="s">
        <v>1234</v>
      </c>
      <c r="C629" t="s">
        <v>3782</v>
      </c>
      <c r="D629" t="s">
        <v>5767</v>
      </c>
      <c r="E629" t="s">
        <v>5768</v>
      </c>
      <c r="F629" t="s">
        <v>5715</v>
      </c>
      <c r="G629" t="s">
        <v>178</v>
      </c>
      <c r="H629" t="s">
        <v>3</v>
      </c>
      <c r="J629" t="s">
        <v>1234</v>
      </c>
      <c r="K629" t="s">
        <v>3</v>
      </c>
    </row>
    <row r="630" spans="1:11" x14ac:dyDescent="0.25">
      <c r="A630" t="s">
        <v>4728</v>
      </c>
      <c r="B630" t="s">
        <v>1235</v>
      </c>
      <c r="C630" t="s">
        <v>3782</v>
      </c>
      <c r="D630" t="s">
        <v>5769</v>
      </c>
      <c r="E630" t="s">
        <v>5770</v>
      </c>
      <c r="H630" t="s">
        <v>4</v>
      </c>
      <c r="J630" t="s">
        <v>1235</v>
      </c>
      <c r="K630" t="s">
        <v>4</v>
      </c>
    </row>
    <row r="631" spans="1:11" x14ac:dyDescent="0.25">
      <c r="A631" t="s">
        <v>5771</v>
      </c>
      <c r="B631" t="s">
        <v>1236</v>
      </c>
      <c r="C631" t="s">
        <v>3782</v>
      </c>
      <c r="D631" t="s">
        <v>5772</v>
      </c>
      <c r="E631" t="s">
        <v>5773</v>
      </c>
      <c r="F631" t="s">
        <v>5757</v>
      </c>
      <c r="G631" t="s">
        <v>210</v>
      </c>
      <c r="H631" t="s">
        <v>3</v>
      </c>
      <c r="J631" t="s">
        <v>1236</v>
      </c>
      <c r="K631" t="s">
        <v>3</v>
      </c>
    </row>
    <row r="632" spans="1:11" x14ac:dyDescent="0.25">
      <c r="A632" t="s">
        <v>5774</v>
      </c>
      <c r="B632" t="s">
        <v>1237</v>
      </c>
      <c r="C632" t="s">
        <v>3782</v>
      </c>
      <c r="D632" t="s">
        <v>5775</v>
      </c>
      <c r="E632" t="s">
        <v>5776</v>
      </c>
      <c r="H632" t="s">
        <v>4</v>
      </c>
      <c r="J632" t="s">
        <v>1237</v>
      </c>
      <c r="K632" t="s">
        <v>4</v>
      </c>
    </row>
    <row r="633" spans="1:11" x14ac:dyDescent="0.25">
      <c r="A633" t="s">
        <v>5777</v>
      </c>
      <c r="B633" t="s">
        <v>1238</v>
      </c>
      <c r="C633" t="s">
        <v>3782</v>
      </c>
      <c r="D633" t="s">
        <v>5778</v>
      </c>
      <c r="E633" t="s">
        <v>5779</v>
      </c>
      <c r="H633" t="s">
        <v>4</v>
      </c>
      <c r="J633" t="s">
        <v>1238</v>
      </c>
      <c r="K633" t="s">
        <v>4</v>
      </c>
    </row>
    <row r="634" spans="1:11" x14ac:dyDescent="0.25">
      <c r="A634" t="s">
        <v>5270</v>
      </c>
      <c r="B634" t="s">
        <v>1239</v>
      </c>
      <c r="C634" t="s">
        <v>3782</v>
      </c>
      <c r="D634" t="s">
        <v>5780</v>
      </c>
      <c r="E634" t="s">
        <v>5781</v>
      </c>
      <c r="H634" t="s">
        <v>4</v>
      </c>
      <c r="J634" t="s">
        <v>1239</v>
      </c>
      <c r="K634" t="s">
        <v>4</v>
      </c>
    </row>
    <row r="635" spans="1:11" x14ac:dyDescent="0.25">
      <c r="A635" t="s">
        <v>4011</v>
      </c>
      <c r="B635" t="s">
        <v>1240</v>
      </c>
      <c r="C635" t="s">
        <v>3782</v>
      </c>
      <c r="D635" t="s">
        <v>5782</v>
      </c>
      <c r="E635" t="s">
        <v>5783</v>
      </c>
      <c r="H635" t="s">
        <v>4</v>
      </c>
      <c r="J635" t="s">
        <v>1240</v>
      </c>
      <c r="K635" t="s">
        <v>4</v>
      </c>
    </row>
    <row r="636" spans="1:11" x14ac:dyDescent="0.25">
      <c r="A636" t="s">
        <v>5784</v>
      </c>
      <c r="B636" t="s">
        <v>1241</v>
      </c>
      <c r="C636" t="s">
        <v>3782</v>
      </c>
      <c r="D636" t="s">
        <v>5785</v>
      </c>
      <c r="E636" t="s">
        <v>5786</v>
      </c>
      <c r="F636" t="s">
        <v>5741</v>
      </c>
      <c r="G636" t="s">
        <v>203</v>
      </c>
      <c r="H636" t="s">
        <v>3</v>
      </c>
      <c r="J636" t="s">
        <v>1241</v>
      </c>
      <c r="K636" t="s">
        <v>3</v>
      </c>
    </row>
    <row r="637" spans="1:11" x14ac:dyDescent="0.25">
      <c r="A637" t="s">
        <v>4014</v>
      </c>
      <c r="B637" t="s">
        <v>1242</v>
      </c>
      <c r="C637" t="s">
        <v>3782</v>
      </c>
      <c r="D637" t="s">
        <v>5787</v>
      </c>
      <c r="E637" t="s">
        <v>5788</v>
      </c>
      <c r="H637" t="s">
        <v>4</v>
      </c>
      <c r="J637" t="s">
        <v>1242</v>
      </c>
      <c r="K637" t="s">
        <v>4</v>
      </c>
    </row>
    <row r="638" spans="1:11" x14ac:dyDescent="0.25">
      <c r="A638" t="s">
        <v>4327</v>
      </c>
      <c r="B638" t="s">
        <v>1243</v>
      </c>
      <c r="C638" t="s">
        <v>3782</v>
      </c>
      <c r="D638" t="s">
        <v>5789</v>
      </c>
      <c r="E638" t="s">
        <v>5790</v>
      </c>
      <c r="H638" t="s">
        <v>4</v>
      </c>
      <c r="J638" t="s">
        <v>1243</v>
      </c>
      <c r="K638" t="s">
        <v>4</v>
      </c>
    </row>
    <row r="639" spans="1:11" x14ac:dyDescent="0.25">
      <c r="A639" t="s">
        <v>5791</v>
      </c>
      <c r="B639" t="s">
        <v>1244</v>
      </c>
      <c r="C639" t="s">
        <v>3782</v>
      </c>
      <c r="D639" t="s">
        <v>5792</v>
      </c>
      <c r="E639" t="s">
        <v>5793</v>
      </c>
      <c r="H639" t="s">
        <v>4</v>
      </c>
      <c r="J639" t="s">
        <v>1244</v>
      </c>
      <c r="K639" t="s">
        <v>4</v>
      </c>
    </row>
    <row r="640" spans="1:11" x14ac:dyDescent="0.25">
      <c r="A640" t="s">
        <v>4021</v>
      </c>
      <c r="B640" t="s">
        <v>1245</v>
      </c>
      <c r="C640" t="s">
        <v>3782</v>
      </c>
      <c r="D640" t="s">
        <v>5794</v>
      </c>
      <c r="E640" t="s">
        <v>5795</v>
      </c>
      <c r="H640" t="s">
        <v>4</v>
      </c>
      <c r="J640" t="s">
        <v>1245</v>
      </c>
      <c r="K640" t="s">
        <v>4</v>
      </c>
    </row>
    <row r="641" spans="1:11" x14ac:dyDescent="0.25">
      <c r="A641" t="s">
        <v>5796</v>
      </c>
      <c r="B641" t="s">
        <v>1246</v>
      </c>
      <c r="C641" t="s">
        <v>3782</v>
      </c>
      <c r="D641" t="s">
        <v>5797</v>
      </c>
      <c r="E641" t="s">
        <v>5798</v>
      </c>
      <c r="F641" t="s">
        <v>5757</v>
      </c>
      <c r="G641" t="s">
        <v>210</v>
      </c>
      <c r="H641" t="s">
        <v>3</v>
      </c>
      <c r="J641" t="s">
        <v>1246</v>
      </c>
      <c r="K641" t="s">
        <v>3</v>
      </c>
    </row>
    <row r="642" spans="1:11" x14ac:dyDescent="0.25">
      <c r="A642" t="s">
        <v>4993</v>
      </c>
      <c r="B642" t="s">
        <v>1247</v>
      </c>
      <c r="C642" t="s">
        <v>3782</v>
      </c>
      <c r="D642" t="s">
        <v>5799</v>
      </c>
      <c r="E642" t="s">
        <v>5800</v>
      </c>
      <c r="H642" t="s">
        <v>4</v>
      </c>
      <c r="J642" t="s">
        <v>1247</v>
      </c>
      <c r="K642" t="s">
        <v>4</v>
      </c>
    </row>
    <row r="643" spans="1:11" x14ac:dyDescent="0.25">
      <c r="A643" t="s">
        <v>5323</v>
      </c>
      <c r="B643" t="s">
        <v>1248</v>
      </c>
      <c r="C643" t="s">
        <v>3782</v>
      </c>
      <c r="D643" t="s">
        <v>5801</v>
      </c>
      <c r="E643" t="s">
        <v>5802</v>
      </c>
      <c r="H643" t="s">
        <v>4</v>
      </c>
      <c r="J643" t="s">
        <v>1248</v>
      </c>
      <c r="K643" t="s">
        <v>4</v>
      </c>
    </row>
    <row r="644" spans="1:11" x14ac:dyDescent="0.25">
      <c r="A644" t="s">
        <v>5803</v>
      </c>
      <c r="B644" t="s">
        <v>1249</v>
      </c>
      <c r="C644" t="s">
        <v>3782</v>
      </c>
      <c r="D644" t="s">
        <v>5804</v>
      </c>
      <c r="E644" t="s">
        <v>5805</v>
      </c>
      <c r="H644" t="s">
        <v>4</v>
      </c>
      <c r="J644" t="s">
        <v>1249</v>
      </c>
      <c r="K644" t="s">
        <v>4</v>
      </c>
    </row>
    <row r="645" spans="1:11" x14ac:dyDescent="0.25">
      <c r="A645" t="s">
        <v>5806</v>
      </c>
      <c r="B645" t="s">
        <v>1250</v>
      </c>
      <c r="C645" t="s">
        <v>3782</v>
      </c>
      <c r="D645" t="s">
        <v>5807</v>
      </c>
      <c r="E645" t="s">
        <v>5808</v>
      </c>
      <c r="H645" t="s">
        <v>4</v>
      </c>
      <c r="J645" t="s">
        <v>1250</v>
      </c>
      <c r="K645" t="s">
        <v>4</v>
      </c>
    </row>
    <row r="646" spans="1:11" x14ac:dyDescent="0.25">
      <c r="A646" t="s">
        <v>4028</v>
      </c>
      <c r="B646" t="s">
        <v>1251</v>
      </c>
      <c r="C646" t="s">
        <v>3782</v>
      </c>
      <c r="D646" t="s">
        <v>5809</v>
      </c>
      <c r="E646" t="s">
        <v>5810</v>
      </c>
      <c r="F646" t="s">
        <v>5811</v>
      </c>
      <c r="G646" t="s">
        <v>232</v>
      </c>
      <c r="H646" t="s">
        <v>3</v>
      </c>
      <c r="J646" t="s">
        <v>1251</v>
      </c>
      <c r="K646" t="s">
        <v>3</v>
      </c>
    </row>
    <row r="647" spans="1:11" x14ac:dyDescent="0.25">
      <c r="A647" t="s">
        <v>5812</v>
      </c>
      <c r="B647" t="s">
        <v>1252</v>
      </c>
      <c r="C647" t="s">
        <v>3782</v>
      </c>
      <c r="D647" t="s">
        <v>5813</v>
      </c>
      <c r="E647" t="s">
        <v>5814</v>
      </c>
      <c r="H647" t="s">
        <v>4</v>
      </c>
      <c r="J647" t="s">
        <v>1252</v>
      </c>
      <c r="K647" t="s">
        <v>4</v>
      </c>
    </row>
    <row r="648" spans="1:11" x14ac:dyDescent="0.25">
      <c r="A648" t="s">
        <v>4034</v>
      </c>
      <c r="B648" t="s">
        <v>1253</v>
      </c>
      <c r="C648" t="s">
        <v>3782</v>
      </c>
      <c r="D648" t="s">
        <v>5815</v>
      </c>
      <c r="E648" t="s">
        <v>5816</v>
      </c>
      <c r="F648" t="s">
        <v>5817</v>
      </c>
      <c r="G648" t="s">
        <v>198</v>
      </c>
      <c r="H648" t="s">
        <v>3</v>
      </c>
      <c r="J648" t="s">
        <v>1253</v>
      </c>
      <c r="K648" t="s">
        <v>3</v>
      </c>
    </row>
    <row r="649" spans="1:11" x14ac:dyDescent="0.25">
      <c r="A649" t="s">
        <v>5348</v>
      </c>
      <c r="B649" t="s">
        <v>1254</v>
      </c>
      <c r="C649" t="s">
        <v>3782</v>
      </c>
      <c r="D649" t="s">
        <v>5818</v>
      </c>
      <c r="E649" t="s">
        <v>5819</v>
      </c>
      <c r="H649" t="s">
        <v>4</v>
      </c>
      <c r="J649" t="s">
        <v>1254</v>
      </c>
      <c r="K649" t="s">
        <v>4</v>
      </c>
    </row>
    <row r="650" spans="1:11" x14ac:dyDescent="0.25">
      <c r="A650" t="s">
        <v>4037</v>
      </c>
      <c r="B650" t="s">
        <v>1255</v>
      </c>
      <c r="C650" t="s">
        <v>3782</v>
      </c>
      <c r="D650" t="s">
        <v>5820</v>
      </c>
      <c r="E650" t="s">
        <v>5821</v>
      </c>
      <c r="H650" t="s">
        <v>4</v>
      </c>
      <c r="J650" t="s">
        <v>1255</v>
      </c>
      <c r="K650" t="s">
        <v>4</v>
      </c>
    </row>
    <row r="651" spans="1:11" x14ac:dyDescent="0.25">
      <c r="A651" t="s">
        <v>5822</v>
      </c>
      <c r="B651" t="s">
        <v>1256</v>
      </c>
      <c r="C651" t="s">
        <v>3782</v>
      </c>
      <c r="D651" t="s">
        <v>4697</v>
      </c>
      <c r="E651" t="s">
        <v>5823</v>
      </c>
      <c r="F651" t="s">
        <v>5721</v>
      </c>
      <c r="G651" t="s">
        <v>456</v>
      </c>
      <c r="H651" t="s">
        <v>3</v>
      </c>
      <c r="J651" t="s">
        <v>1256</v>
      </c>
      <c r="K651" t="s">
        <v>3</v>
      </c>
    </row>
    <row r="652" spans="1:11" x14ac:dyDescent="0.25">
      <c r="A652" t="s">
        <v>5824</v>
      </c>
      <c r="B652" t="s">
        <v>1257</v>
      </c>
      <c r="C652" t="s">
        <v>3782</v>
      </c>
      <c r="D652" t="s">
        <v>5825</v>
      </c>
      <c r="E652" t="s">
        <v>5826</v>
      </c>
      <c r="H652" t="s">
        <v>4</v>
      </c>
      <c r="J652" t="s">
        <v>1257</v>
      </c>
      <c r="K652" t="s">
        <v>4</v>
      </c>
    </row>
    <row r="653" spans="1:11" x14ac:dyDescent="0.25">
      <c r="A653" t="s">
        <v>4358</v>
      </c>
      <c r="B653" t="s">
        <v>1258</v>
      </c>
      <c r="C653" t="s">
        <v>3782</v>
      </c>
      <c r="D653" t="s">
        <v>5827</v>
      </c>
      <c r="E653" t="s">
        <v>5828</v>
      </c>
      <c r="H653" t="s">
        <v>4</v>
      </c>
      <c r="J653" t="s">
        <v>1258</v>
      </c>
      <c r="K653" t="s">
        <v>4</v>
      </c>
    </row>
    <row r="654" spans="1:11" x14ac:dyDescent="0.25">
      <c r="A654" t="s">
        <v>5829</v>
      </c>
      <c r="B654" t="s">
        <v>1259</v>
      </c>
      <c r="C654" t="s">
        <v>3782</v>
      </c>
      <c r="D654" t="s">
        <v>5830</v>
      </c>
      <c r="E654" t="s">
        <v>5831</v>
      </c>
      <c r="F654" t="s">
        <v>5765</v>
      </c>
      <c r="G654" t="s">
        <v>249</v>
      </c>
      <c r="H654" t="s">
        <v>3</v>
      </c>
      <c r="J654" t="s">
        <v>1259</v>
      </c>
      <c r="K654" t="s">
        <v>3</v>
      </c>
    </row>
    <row r="655" spans="1:11" x14ac:dyDescent="0.25">
      <c r="A655" t="s">
        <v>5832</v>
      </c>
      <c r="B655" t="s">
        <v>326</v>
      </c>
      <c r="C655" t="s">
        <v>3782</v>
      </c>
      <c r="D655" t="s">
        <v>5833</v>
      </c>
      <c r="E655" t="s">
        <v>5834</v>
      </c>
      <c r="F655" t="s">
        <v>5835</v>
      </c>
      <c r="G655" t="s">
        <v>326</v>
      </c>
      <c r="H655" t="s">
        <v>3</v>
      </c>
      <c r="J655" t="s">
        <v>326</v>
      </c>
      <c r="K655" t="s">
        <v>3</v>
      </c>
    </row>
    <row r="656" spans="1:11" x14ac:dyDescent="0.25">
      <c r="A656" t="s">
        <v>5836</v>
      </c>
      <c r="B656" t="s">
        <v>1260</v>
      </c>
      <c r="C656" t="s">
        <v>3782</v>
      </c>
      <c r="D656" t="s">
        <v>5837</v>
      </c>
      <c r="E656" t="s">
        <v>5838</v>
      </c>
      <c r="F656" t="s">
        <v>5757</v>
      </c>
      <c r="G656" t="s">
        <v>210</v>
      </c>
      <c r="H656" t="s">
        <v>3</v>
      </c>
      <c r="J656" t="s">
        <v>1260</v>
      </c>
      <c r="K656" t="s">
        <v>3</v>
      </c>
    </row>
    <row r="657" spans="1:11" x14ac:dyDescent="0.25">
      <c r="A657" t="s">
        <v>5839</v>
      </c>
      <c r="B657" t="s">
        <v>1261</v>
      </c>
      <c r="C657" t="s">
        <v>3782</v>
      </c>
      <c r="D657" t="s">
        <v>5840</v>
      </c>
      <c r="E657" t="s">
        <v>5841</v>
      </c>
      <c r="H657" t="s">
        <v>4</v>
      </c>
      <c r="J657" t="s">
        <v>1261</v>
      </c>
      <c r="K657" t="s">
        <v>4</v>
      </c>
    </row>
    <row r="658" spans="1:11" x14ac:dyDescent="0.25">
      <c r="A658" t="s">
        <v>4526</v>
      </c>
      <c r="B658" t="s">
        <v>1262</v>
      </c>
      <c r="C658" t="s">
        <v>3782</v>
      </c>
      <c r="D658" t="s">
        <v>5842</v>
      </c>
      <c r="E658" t="s">
        <v>5843</v>
      </c>
      <c r="F658" t="s">
        <v>5844</v>
      </c>
      <c r="G658" t="s">
        <v>338</v>
      </c>
      <c r="H658" t="s">
        <v>3</v>
      </c>
      <c r="J658" t="s">
        <v>1262</v>
      </c>
      <c r="K658" t="s">
        <v>3</v>
      </c>
    </row>
    <row r="659" spans="1:11" x14ac:dyDescent="0.25">
      <c r="A659" t="s">
        <v>5845</v>
      </c>
      <c r="B659" t="s">
        <v>1263</v>
      </c>
      <c r="C659" t="s">
        <v>3782</v>
      </c>
      <c r="D659" t="s">
        <v>5846</v>
      </c>
      <c r="E659" t="s">
        <v>5847</v>
      </c>
      <c r="H659" t="s">
        <v>4</v>
      </c>
      <c r="J659" t="s">
        <v>1263</v>
      </c>
      <c r="K659" t="s">
        <v>4</v>
      </c>
    </row>
    <row r="660" spans="1:11" x14ac:dyDescent="0.25">
      <c r="A660" t="s">
        <v>4046</v>
      </c>
      <c r="B660" t="s">
        <v>1264</v>
      </c>
      <c r="C660" t="s">
        <v>3782</v>
      </c>
      <c r="D660" t="s">
        <v>5848</v>
      </c>
      <c r="E660" t="s">
        <v>5849</v>
      </c>
      <c r="H660" t="s">
        <v>4</v>
      </c>
      <c r="J660" t="s">
        <v>1264</v>
      </c>
      <c r="K660" t="s">
        <v>4</v>
      </c>
    </row>
    <row r="661" spans="1:11" x14ac:dyDescent="0.25">
      <c r="A661" t="s">
        <v>4050</v>
      </c>
      <c r="B661" t="s">
        <v>1265</v>
      </c>
      <c r="C661" t="s">
        <v>3782</v>
      </c>
      <c r="D661" t="s">
        <v>5850</v>
      </c>
      <c r="E661" t="s">
        <v>5851</v>
      </c>
      <c r="H661" t="s">
        <v>4</v>
      </c>
      <c r="J661" t="s">
        <v>1265</v>
      </c>
      <c r="K661" t="s">
        <v>4</v>
      </c>
    </row>
    <row r="662" spans="1:11" x14ac:dyDescent="0.25">
      <c r="A662" t="s">
        <v>5852</v>
      </c>
      <c r="B662" t="s">
        <v>1266</v>
      </c>
      <c r="C662" t="s">
        <v>3782</v>
      </c>
      <c r="D662" t="s">
        <v>5853</v>
      </c>
      <c r="E662" t="s">
        <v>5854</v>
      </c>
      <c r="H662" t="s">
        <v>4</v>
      </c>
      <c r="J662" t="s">
        <v>1266</v>
      </c>
      <c r="K662" t="s">
        <v>4</v>
      </c>
    </row>
    <row r="663" spans="1:11" x14ac:dyDescent="0.25">
      <c r="A663" t="s">
        <v>4375</v>
      </c>
      <c r="B663" t="s">
        <v>1267</v>
      </c>
      <c r="C663" t="s">
        <v>3782</v>
      </c>
      <c r="D663" t="s">
        <v>5855</v>
      </c>
      <c r="E663" t="s">
        <v>5856</v>
      </c>
      <c r="H663" t="s">
        <v>4</v>
      </c>
      <c r="J663" t="s">
        <v>1267</v>
      </c>
      <c r="K663" t="s">
        <v>4</v>
      </c>
    </row>
    <row r="664" spans="1:11" x14ac:dyDescent="0.25">
      <c r="A664" t="s">
        <v>5857</v>
      </c>
      <c r="B664" t="s">
        <v>1268</v>
      </c>
      <c r="C664" t="s">
        <v>3782</v>
      </c>
      <c r="D664" t="s">
        <v>5858</v>
      </c>
      <c r="E664" t="s">
        <v>5859</v>
      </c>
      <c r="H664" t="s">
        <v>4</v>
      </c>
      <c r="J664" t="s">
        <v>1268</v>
      </c>
      <c r="K664" t="s">
        <v>4</v>
      </c>
    </row>
    <row r="665" spans="1:11" x14ac:dyDescent="0.25">
      <c r="A665" t="s">
        <v>5860</v>
      </c>
      <c r="B665" t="s">
        <v>1269</v>
      </c>
      <c r="C665" t="s">
        <v>3782</v>
      </c>
      <c r="D665" t="s">
        <v>5861</v>
      </c>
      <c r="E665" t="s">
        <v>5862</v>
      </c>
      <c r="F665" t="s">
        <v>5757</v>
      </c>
      <c r="G665" t="s">
        <v>210</v>
      </c>
      <c r="H665" t="s">
        <v>3</v>
      </c>
      <c r="J665" t="s">
        <v>1269</v>
      </c>
      <c r="K665" t="s">
        <v>3</v>
      </c>
    </row>
    <row r="666" spans="1:11" x14ac:dyDescent="0.25">
      <c r="A666" t="s">
        <v>5863</v>
      </c>
      <c r="B666" t="s">
        <v>1270</v>
      </c>
      <c r="C666" t="s">
        <v>3782</v>
      </c>
      <c r="D666" t="s">
        <v>5864</v>
      </c>
      <c r="E666" t="s">
        <v>5865</v>
      </c>
      <c r="F666" t="s">
        <v>5715</v>
      </c>
      <c r="G666" t="s">
        <v>178</v>
      </c>
      <c r="H666" t="s">
        <v>3</v>
      </c>
      <c r="J666" t="s">
        <v>1270</v>
      </c>
      <c r="K666" t="s">
        <v>3</v>
      </c>
    </row>
    <row r="667" spans="1:11" x14ac:dyDescent="0.25">
      <c r="A667" t="s">
        <v>4061</v>
      </c>
      <c r="B667" t="s">
        <v>1271</v>
      </c>
      <c r="C667" t="s">
        <v>3782</v>
      </c>
      <c r="D667" t="s">
        <v>5866</v>
      </c>
      <c r="E667" t="s">
        <v>5867</v>
      </c>
      <c r="F667" t="s">
        <v>5868</v>
      </c>
      <c r="G667" t="s">
        <v>235</v>
      </c>
      <c r="H667" t="s">
        <v>3</v>
      </c>
      <c r="J667" t="s">
        <v>1271</v>
      </c>
      <c r="K667" t="s">
        <v>3</v>
      </c>
    </row>
    <row r="668" spans="1:11" x14ac:dyDescent="0.25">
      <c r="A668" t="s">
        <v>5869</v>
      </c>
      <c r="B668" t="s">
        <v>1272</v>
      </c>
      <c r="C668" t="s">
        <v>3782</v>
      </c>
      <c r="D668" t="s">
        <v>5870</v>
      </c>
      <c r="E668" t="s">
        <v>5871</v>
      </c>
      <c r="F668" t="s">
        <v>5721</v>
      </c>
      <c r="G668" t="s">
        <v>456</v>
      </c>
      <c r="H668" t="s">
        <v>3</v>
      </c>
      <c r="J668" t="s">
        <v>1272</v>
      </c>
      <c r="K668" t="s">
        <v>3</v>
      </c>
    </row>
    <row r="669" spans="1:11" x14ac:dyDescent="0.25">
      <c r="A669" t="s">
        <v>4064</v>
      </c>
      <c r="B669" t="s">
        <v>1273</v>
      </c>
      <c r="C669" t="s">
        <v>3782</v>
      </c>
      <c r="D669" t="s">
        <v>5872</v>
      </c>
      <c r="E669" t="s">
        <v>5873</v>
      </c>
      <c r="F669" t="s">
        <v>5721</v>
      </c>
      <c r="G669" t="s">
        <v>456</v>
      </c>
      <c r="H669" t="s">
        <v>3</v>
      </c>
      <c r="J669" t="s">
        <v>1273</v>
      </c>
      <c r="K669" t="s">
        <v>3</v>
      </c>
    </row>
    <row r="670" spans="1:11" x14ac:dyDescent="0.25">
      <c r="A670" t="s">
        <v>4070</v>
      </c>
      <c r="B670" t="s">
        <v>1274</v>
      </c>
      <c r="C670" t="s">
        <v>3782</v>
      </c>
      <c r="D670" t="s">
        <v>5874</v>
      </c>
      <c r="E670" t="s">
        <v>5875</v>
      </c>
      <c r="H670" t="s">
        <v>4</v>
      </c>
      <c r="J670" t="s">
        <v>1274</v>
      </c>
      <c r="K670" t="s">
        <v>4</v>
      </c>
    </row>
    <row r="671" spans="1:11" x14ac:dyDescent="0.25">
      <c r="A671" t="s">
        <v>4073</v>
      </c>
      <c r="B671" t="s">
        <v>1275</v>
      </c>
      <c r="C671" t="s">
        <v>3782</v>
      </c>
      <c r="D671" t="s">
        <v>5876</v>
      </c>
      <c r="E671" t="s">
        <v>5877</v>
      </c>
      <c r="F671" t="s">
        <v>5878</v>
      </c>
      <c r="G671" t="s">
        <v>420</v>
      </c>
      <c r="H671" t="s">
        <v>3</v>
      </c>
      <c r="J671" t="s">
        <v>1275</v>
      </c>
      <c r="K671" t="s">
        <v>3</v>
      </c>
    </row>
    <row r="672" spans="1:11" x14ac:dyDescent="0.25">
      <c r="A672" t="s">
        <v>5879</v>
      </c>
      <c r="B672" t="s">
        <v>1276</v>
      </c>
      <c r="C672" t="s">
        <v>3782</v>
      </c>
      <c r="D672" t="s">
        <v>5880</v>
      </c>
      <c r="E672" t="s">
        <v>5881</v>
      </c>
      <c r="H672" t="s">
        <v>4</v>
      </c>
      <c r="J672" t="s">
        <v>1276</v>
      </c>
      <c r="K672" t="s">
        <v>4</v>
      </c>
    </row>
    <row r="673" spans="1:11" x14ac:dyDescent="0.25">
      <c r="A673" t="s">
        <v>5882</v>
      </c>
      <c r="B673" t="s">
        <v>1277</v>
      </c>
      <c r="C673" t="s">
        <v>3782</v>
      </c>
      <c r="D673" t="s">
        <v>5883</v>
      </c>
      <c r="E673" t="s">
        <v>5884</v>
      </c>
      <c r="H673" t="s">
        <v>4</v>
      </c>
      <c r="J673" t="s">
        <v>1277</v>
      </c>
      <c r="K673" t="s">
        <v>4</v>
      </c>
    </row>
    <row r="674" spans="1:11" x14ac:dyDescent="0.25">
      <c r="A674" t="s">
        <v>5885</v>
      </c>
      <c r="B674" t="s">
        <v>1278</v>
      </c>
      <c r="C674" t="s">
        <v>3782</v>
      </c>
      <c r="D674" t="s">
        <v>5886</v>
      </c>
      <c r="E674" t="s">
        <v>5887</v>
      </c>
      <c r="F674" t="s">
        <v>5888</v>
      </c>
      <c r="G674" t="s">
        <v>489</v>
      </c>
      <c r="H674" t="s">
        <v>3</v>
      </c>
      <c r="J674" t="s">
        <v>1278</v>
      </c>
      <c r="K674" t="s">
        <v>3</v>
      </c>
    </row>
    <row r="675" spans="1:11" x14ac:dyDescent="0.25">
      <c r="A675" t="s">
        <v>5889</v>
      </c>
      <c r="B675" t="s">
        <v>1279</v>
      </c>
      <c r="C675" t="s">
        <v>3782</v>
      </c>
      <c r="D675" t="s">
        <v>5890</v>
      </c>
      <c r="E675" t="s">
        <v>5891</v>
      </c>
      <c r="F675" t="s">
        <v>5811</v>
      </c>
      <c r="G675" t="s">
        <v>232</v>
      </c>
      <c r="H675" t="s">
        <v>3</v>
      </c>
      <c r="J675" t="s">
        <v>1279</v>
      </c>
      <c r="K675" t="s">
        <v>3</v>
      </c>
    </row>
    <row r="676" spans="1:11" x14ac:dyDescent="0.25">
      <c r="A676" t="s">
        <v>4080</v>
      </c>
      <c r="B676" t="s">
        <v>1280</v>
      </c>
      <c r="C676" t="s">
        <v>3782</v>
      </c>
      <c r="D676" t="s">
        <v>5892</v>
      </c>
      <c r="E676" t="s">
        <v>5893</v>
      </c>
      <c r="F676" t="s">
        <v>5721</v>
      </c>
      <c r="G676" t="s">
        <v>456</v>
      </c>
      <c r="H676" t="s">
        <v>3</v>
      </c>
      <c r="J676" t="s">
        <v>1280</v>
      </c>
      <c r="K676" t="s">
        <v>3</v>
      </c>
    </row>
    <row r="677" spans="1:11" x14ac:dyDescent="0.25">
      <c r="A677" t="s">
        <v>4083</v>
      </c>
      <c r="B677" t="s">
        <v>1281</v>
      </c>
      <c r="C677" t="s">
        <v>3782</v>
      </c>
      <c r="D677" t="s">
        <v>5894</v>
      </c>
      <c r="E677" t="s">
        <v>5895</v>
      </c>
      <c r="H677" t="s">
        <v>4</v>
      </c>
      <c r="J677" t="s">
        <v>1281</v>
      </c>
      <c r="K677" t="s">
        <v>4</v>
      </c>
    </row>
    <row r="678" spans="1:11" x14ac:dyDescent="0.25">
      <c r="A678" t="s">
        <v>4086</v>
      </c>
      <c r="B678" t="s">
        <v>1282</v>
      </c>
      <c r="C678" t="s">
        <v>3782</v>
      </c>
      <c r="D678" t="s">
        <v>5896</v>
      </c>
      <c r="E678" t="s">
        <v>5897</v>
      </c>
      <c r="H678" t="s">
        <v>4</v>
      </c>
      <c r="J678" t="s">
        <v>1282</v>
      </c>
      <c r="K678" t="s">
        <v>4</v>
      </c>
    </row>
    <row r="679" spans="1:11" x14ac:dyDescent="0.25">
      <c r="A679" t="s">
        <v>5898</v>
      </c>
      <c r="B679" t="s">
        <v>1283</v>
      </c>
      <c r="C679" t="s">
        <v>3782</v>
      </c>
      <c r="D679" t="s">
        <v>5899</v>
      </c>
      <c r="E679" t="s">
        <v>5900</v>
      </c>
      <c r="H679" t="s">
        <v>4</v>
      </c>
      <c r="J679" t="s">
        <v>1283</v>
      </c>
      <c r="K679" t="s">
        <v>4</v>
      </c>
    </row>
    <row r="680" spans="1:11" x14ac:dyDescent="0.25">
      <c r="A680" t="s">
        <v>5901</v>
      </c>
      <c r="B680" t="s">
        <v>1284</v>
      </c>
      <c r="C680" t="s">
        <v>3782</v>
      </c>
      <c r="D680" t="s">
        <v>5902</v>
      </c>
      <c r="E680" t="s">
        <v>5903</v>
      </c>
      <c r="H680" t="s">
        <v>4</v>
      </c>
      <c r="J680" t="s">
        <v>1284</v>
      </c>
      <c r="K680" t="s">
        <v>4</v>
      </c>
    </row>
    <row r="681" spans="1:11" x14ac:dyDescent="0.25">
      <c r="A681" t="s">
        <v>5904</v>
      </c>
      <c r="B681" t="s">
        <v>420</v>
      </c>
      <c r="C681" t="s">
        <v>3782</v>
      </c>
      <c r="D681" t="s">
        <v>5905</v>
      </c>
      <c r="E681" t="s">
        <v>5906</v>
      </c>
      <c r="F681" t="s">
        <v>5878</v>
      </c>
      <c r="G681" t="s">
        <v>420</v>
      </c>
      <c r="H681" t="s">
        <v>3</v>
      </c>
      <c r="J681" t="s">
        <v>420</v>
      </c>
      <c r="K681" t="s">
        <v>3</v>
      </c>
    </row>
    <row r="682" spans="1:11" x14ac:dyDescent="0.25">
      <c r="A682" t="s">
        <v>4089</v>
      </c>
      <c r="B682" t="s">
        <v>1285</v>
      </c>
      <c r="C682" t="s">
        <v>3782</v>
      </c>
      <c r="D682" t="s">
        <v>5907</v>
      </c>
      <c r="E682" t="s">
        <v>5908</v>
      </c>
      <c r="H682" t="s">
        <v>4</v>
      </c>
      <c r="J682" t="s">
        <v>1285</v>
      </c>
      <c r="K682" t="s">
        <v>4</v>
      </c>
    </row>
    <row r="683" spans="1:11" x14ac:dyDescent="0.25">
      <c r="A683" t="s">
        <v>5909</v>
      </c>
      <c r="B683" t="s">
        <v>1286</v>
      </c>
      <c r="C683" t="s">
        <v>3782</v>
      </c>
      <c r="D683" t="s">
        <v>5910</v>
      </c>
      <c r="E683" t="s">
        <v>5911</v>
      </c>
      <c r="F683" t="s">
        <v>5741</v>
      </c>
      <c r="G683" t="s">
        <v>203</v>
      </c>
      <c r="H683" t="s">
        <v>3</v>
      </c>
      <c r="J683" t="s">
        <v>1286</v>
      </c>
      <c r="K683" t="s">
        <v>3</v>
      </c>
    </row>
    <row r="684" spans="1:11" x14ac:dyDescent="0.25">
      <c r="A684" t="s">
        <v>4095</v>
      </c>
      <c r="B684" t="s">
        <v>1287</v>
      </c>
      <c r="C684" t="s">
        <v>3782</v>
      </c>
      <c r="D684" t="s">
        <v>5912</v>
      </c>
      <c r="E684" t="s">
        <v>5913</v>
      </c>
      <c r="H684" t="s">
        <v>4</v>
      </c>
      <c r="J684" t="s">
        <v>1287</v>
      </c>
      <c r="K684" t="s">
        <v>4</v>
      </c>
    </row>
    <row r="685" spans="1:11" x14ac:dyDescent="0.25">
      <c r="A685" t="s">
        <v>4417</v>
      </c>
      <c r="B685" t="s">
        <v>1288</v>
      </c>
      <c r="C685" t="s">
        <v>3782</v>
      </c>
      <c r="D685" t="s">
        <v>5914</v>
      </c>
      <c r="E685" t="s">
        <v>5915</v>
      </c>
      <c r="H685" t="s">
        <v>4</v>
      </c>
      <c r="J685" t="s">
        <v>1288</v>
      </c>
      <c r="K685" t="s">
        <v>4</v>
      </c>
    </row>
    <row r="686" spans="1:11" x14ac:dyDescent="0.25">
      <c r="A686" t="s">
        <v>4423</v>
      </c>
      <c r="B686" t="s">
        <v>1289</v>
      </c>
      <c r="C686" t="s">
        <v>3782</v>
      </c>
      <c r="D686" t="s">
        <v>5916</v>
      </c>
      <c r="E686" t="s">
        <v>5917</v>
      </c>
      <c r="H686" t="s">
        <v>4</v>
      </c>
      <c r="J686" t="s">
        <v>1289</v>
      </c>
      <c r="K686" t="s">
        <v>4</v>
      </c>
    </row>
    <row r="687" spans="1:11" x14ac:dyDescent="0.25">
      <c r="A687" t="s">
        <v>5084</v>
      </c>
      <c r="B687" t="s">
        <v>1290</v>
      </c>
      <c r="C687" t="s">
        <v>3782</v>
      </c>
      <c r="D687" t="s">
        <v>4870</v>
      </c>
      <c r="E687" t="s">
        <v>5918</v>
      </c>
      <c r="H687" t="s">
        <v>4</v>
      </c>
      <c r="J687" t="s">
        <v>1290</v>
      </c>
      <c r="K687" t="s">
        <v>4</v>
      </c>
    </row>
    <row r="688" spans="1:11" x14ac:dyDescent="0.25">
      <c r="A688" t="s">
        <v>4098</v>
      </c>
      <c r="B688" t="s">
        <v>1291</v>
      </c>
      <c r="C688" t="s">
        <v>3782</v>
      </c>
      <c r="D688" t="s">
        <v>5919</v>
      </c>
      <c r="E688" t="s">
        <v>5920</v>
      </c>
      <c r="H688" t="s">
        <v>4</v>
      </c>
      <c r="J688" t="s">
        <v>1291</v>
      </c>
      <c r="K688" t="s">
        <v>4</v>
      </c>
    </row>
    <row r="689" spans="1:11" x14ac:dyDescent="0.25">
      <c r="A689" t="s">
        <v>5921</v>
      </c>
      <c r="B689" t="s">
        <v>1292</v>
      </c>
      <c r="C689" t="s">
        <v>3782</v>
      </c>
      <c r="D689" t="s">
        <v>5922</v>
      </c>
      <c r="E689" t="s">
        <v>5923</v>
      </c>
      <c r="H689" t="s">
        <v>4</v>
      </c>
      <c r="J689" t="s">
        <v>1292</v>
      </c>
      <c r="K689" t="s">
        <v>4</v>
      </c>
    </row>
    <row r="690" spans="1:11" x14ac:dyDescent="0.25">
      <c r="A690" t="s">
        <v>5924</v>
      </c>
      <c r="B690" t="s">
        <v>1293</v>
      </c>
      <c r="C690" t="s">
        <v>3782</v>
      </c>
      <c r="D690" t="s">
        <v>5925</v>
      </c>
      <c r="E690" t="s">
        <v>5926</v>
      </c>
      <c r="F690" t="s">
        <v>5811</v>
      </c>
      <c r="G690" t="s">
        <v>232</v>
      </c>
      <c r="H690" t="s">
        <v>3</v>
      </c>
      <c r="J690" t="s">
        <v>1293</v>
      </c>
      <c r="K690" t="s">
        <v>3</v>
      </c>
    </row>
    <row r="691" spans="1:11" x14ac:dyDescent="0.25">
      <c r="A691" t="s">
        <v>4105</v>
      </c>
      <c r="B691" t="s">
        <v>1294</v>
      </c>
      <c r="C691" t="s">
        <v>3782</v>
      </c>
      <c r="D691" t="s">
        <v>5927</v>
      </c>
      <c r="E691" t="s">
        <v>5928</v>
      </c>
      <c r="F691" t="s">
        <v>5721</v>
      </c>
      <c r="G691" t="s">
        <v>456</v>
      </c>
      <c r="H691" t="s">
        <v>3</v>
      </c>
      <c r="J691" t="s">
        <v>1294</v>
      </c>
      <c r="K691" t="s">
        <v>3</v>
      </c>
    </row>
    <row r="692" spans="1:11" x14ac:dyDescent="0.25">
      <c r="A692" t="s">
        <v>4431</v>
      </c>
      <c r="B692" t="s">
        <v>1295</v>
      </c>
      <c r="C692" t="s">
        <v>3782</v>
      </c>
      <c r="D692" t="s">
        <v>5929</v>
      </c>
      <c r="E692" t="s">
        <v>5930</v>
      </c>
      <c r="H692" t="s">
        <v>4</v>
      </c>
      <c r="J692" t="s">
        <v>1295</v>
      </c>
      <c r="K692" t="s">
        <v>4</v>
      </c>
    </row>
    <row r="693" spans="1:11" x14ac:dyDescent="0.25">
      <c r="A693" t="s">
        <v>5931</v>
      </c>
      <c r="B693" t="s">
        <v>1296</v>
      </c>
      <c r="C693" t="s">
        <v>3782</v>
      </c>
      <c r="D693" t="s">
        <v>5932</v>
      </c>
      <c r="E693" t="s">
        <v>5933</v>
      </c>
      <c r="F693" t="s">
        <v>5888</v>
      </c>
      <c r="G693" t="s">
        <v>489</v>
      </c>
      <c r="H693" t="s">
        <v>3</v>
      </c>
      <c r="J693" t="s">
        <v>1296</v>
      </c>
      <c r="K693" t="s">
        <v>3</v>
      </c>
    </row>
    <row r="694" spans="1:11" x14ac:dyDescent="0.25">
      <c r="A694" t="s">
        <v>5934</v>
      </c>
      <c r="B694" t="s">
        <v>1297</v>
      </c>
      <c r="C694" t="s">
        <v>3782</v>
      </c>
      <c r="D694" t="s">
        <v>5935</v>
      </c>
      <c r="E694" t="s">
        <v>5936</v>
      </c>
      <c r="H694" t="s">
        <v>4</v>
      </c>
      <c r="J694" t="s">
        <v>1297</v>
      </c>
      <c r="K694" t="s">
        <v>4</v>
      </c>
    </row>
    <row r="695" spans="1:11" x14ac:dyDescent="0.25">
      <c r="A695" t="s">
        <v>4434</v>
      </c>
      <c r="B695" t="s">
        <v>1298</v>
      </c>
      <c r="C695" t="s">
        <v>3782</v>
      </c>
      <c r="D695" t="s">
        <v>5937</v>
      </c>
      <c r="E695" t="s">
        <v>5938</v>
      </c>
      <c r="H695" t="s">
        <v>4</v>
      </c>
      <c r="J695" t="s">
        <v>1298</v>
      </c>
      <c r="K695" t="s">
        <v>4</v>
      </c>
    </row>
    <row r="696" spans="1:11" x14ac:dyDescent="0.25">
      <c r="A696" t="s">
        <v>4108</v>
      </c>
      <c r="B696" t="s">
        <v>1299</v>
      </c>
      <c r="C696" t="s">
        <v>3782</v>
      </c>
      <c r="D696" t="s">
        <v>5939</v>
      </c>
      <c r="E696" t="s">
        <v>5940</v>
      </c>
      <c r="H696" t="s">
        <v>4</v>
      </c>
      <c r="J696" t="s">
        <v>1299</v>
      </c>
      <c r="K696" t="s">
        <v>4</v>
      </c>
    </row>
    <row r="697" spans="1:11" x14ac:dyDescent="0.25">
      <c r="A697" t="s">
        <v>5941</v>
      </c>
      <c r="B697" t="s">
        <v>1300</v>
      </c>
      <c r="C697" t="s">
        <v>3782</v>
      </c>
      <c r="D697" t="s">
        <v>5942</v>
      </c>
      <c r="E697" t="s">
        <v>5943</v>
      </c>
      <c r="F697" t="s">
        <v>5878</v>
      </c>
      <c r="G697" t="s">
        <v>420</v>
      </c>
      <c r="H697" t="s">
        <v>3</v>
      </c>
      <c r="J697" t="s">
        <v>1300</v>
      </c>
      <c r="K697" t="s">
        <v>3</v>
      </c>
    </row>
    <row r="698" spans="1:11" x14ac:dyDescent="0.25">
      <c r="A698" t="s">
        <v>5944</v>
      </c>
      <c r="B698" t="s">
        <v>1301</v>
      </c>
      <c r="C698" t="s">
        <v>3782</v>
      </c>
      <c r="D698" t="s">
        <v>5945</v>
      </c>
      <c r="E698" t="s">
        <v>5946</v>
      </c>
      <c r="H698" t="s">
        <v>4</v>
      </c>
      <c r="J698" t="s">
        <v>1301</v>
      </c>
      <c r="K698" t="s">
        <v>4</v>
      </c>
    </row>
    <row r="699" spans="1:11" x14ac:dyDescent="0.25">
      <c r="A699" t="s">
        <v>5947</v>
      </c>
      <c r="B699" t="s">
        <v>1302</v>
      </c>
      <c r="C699" t="s">
        <v>3782</v>
      </c>
      <c r="D699" t="s">
        <v>5948</v>
      </c>
      <c r="E699" t="s">
        <v>5949</v>
      </c>
      <c r="F699" t="s">
        <v>5878</v>
      </c>
      <c r="G699" t="s">
        <v>420</v>
      </c>
      <c r="H699" t="s">
        <v>3</v>
      </c>
      <c r="J699" t="s">
        <v>1302</v>
      </c>
      <c r="K699" t="s">
        <v>3</v>
      </c>
    </row>
    <row r="700" spans="1:11" x14ac:dyDescent="0.25">
      <c r="A700" t="s">
        <v>4452</v>
      </c>
      <c r="B700" t="s">
        <v>1303</v>
      </c>
      <c r="C700" t="s">
        <v>3782</v>
      </c>
      <c r="D700" t="s">
        <v>5950</v>
      </c>
      <c r="E700" t="s">
        <v>5951</v>
      </c>
      <c r="H700" t="s">
        <v>4</v>
      </c>
      <c r="J700" t="s">
        <v>1303</v>
      </c>
      <c r="K700" t="s">
        <v>4</v>
      </c>
    </row>
    <row r="701" spans="1:11" x14ac:dyDescent="0.25">
      <c r="A701" t="s">
        <v>5952</v>
      </c>
      <c r="B701" t="s">
        <v>1304</v>
      </c>
      <c r="C701" t="s">
        <v>3782</v>
      </c>
      <c r="D701" t="s">
        <v>5953</v>
      </c>
      <c r="E701" t="s">
        <v>5954</v>
      </c>
      <c r="F701" t="s">
        <v>5955</v>
      </c>
      <c r="G701" t="s">
        <v>230</v>
      </c>
      <c r="H701" t="s">
        <v>3</v>
      </c>
      <c r="J701" t="s">
        <v>1304</v>
      </c>
      <c r="K701" t="s">
        <v>3</v>
      </c>
    </row>
    <row r="702" spans="1:11" x14ac:dyDescent="0.25">
      <c r="A702" t="s">
        <v>5956</v>
      </c>
      <c r="B702" t="s">
        <v>1305</v>
      </c>
      <c r="C702" t="s">
        <v>3782</v>
      </c>
      <c r="D702" t="s">
        <v>5957</v>
      </c>
      <c r="E702" t="s">
        <v>5958</v>
      </c>
      <c r="H702" t="s">
        <v>4</v>
      </c>
      <c r="J702" t="s">
        <v>1305</v>
      </c>
      <c r="K702" t="s">
        <v>4</v>
      </c>
    </row>
    <row r="703" spans="1:11" x14ac:dyDescent="0.25">
      <c r="A703" t="s">
        <v>5533</v>
      </c>
      <c r="B703" t="s">
        <v>1306</v>
      </c>
      <c r="C703" t="s">
        <v>3782</v>
      </c>
      <c r="D703" t="s">
        <v>5959</v>
      </c>
      <c r="E703" t="s">
        <v>5960</v>
      </c>
      <c r="H703" t="s">
        <v>4</v>
      </c>
      <c r="J703" t="s">
        <v>1306</v>
      </c>
      <c r="K703" t="s">
        <v>4</v>
      </c>
    </row>
    <row r="704" spans="1:11" x14ac:dyDescent="0.25">
      <c r="A704" t="s">
        <v>4126</v>
      </c>
      <c r="B704" t="s">
        <v>1307</v>
      </c>
      <c r="C704" t="s">
        <v>3782</v>
      </c>
      <c r="D704" t="s">
        <v>5961</v>
      </c>
      <c r="E704" t="s">
        <v>5962</v>
      </c>
      <c r="H704" t="s">
        <v>4</v>
      </c>
      <c r="J704" t="s">
        <v>1307</v>
      </c>
      <c r="K704" t="s">
        <v>4</v>
      </c>
    </row>
    <row r="705" spans="1:11" x14ac:dyDescent="0.25">
      <c r="A705" t="s">
        <v>5538</v>
      </c>
      <c r="B705" t="s">
        <v>1308</v>
      </c>
      <c r="C705" t="s">
        <v>3782</v>
      </c>
      <c r="D705" t="s">
        <v>5963</v>
      </c>
      <c r="E705" t="s">
        <v>5964</v>
      </c>
      <c r="H705" t="s">
        <v>4</v>
      </c>
      <c r="J705" t="s">
        <v>1308</v>
      </c>
      <c r="K705" t="s">
        <v>4</v>
      </c>
    </row>
    <row r="706" spans="1:11" x14ac:dyDescent="0.25">
      <c r="A706" t="s">
        <v>4460</v>
      </c>
      <c r="B706" t="s">
        <v>1309</v>
      </c>
      <c r="C706" t="s">
        <v>3782</v>
      </c>
      <c r="D706" t="s">
        <v>5965</v>
      </c>
      <c r="E706" t="s">
        <v>5966</v>
      </c>
      <c r="H706" t="s">
        <v>4</v>
      </c>
      <c r="J706" t="s">
        <v>1309</v>
      </c>
      <c r="K706" t="s">
        <v>4</v>
      </c>
    </row>
    <row r="707" spans="1:11" x14ac:dyDescent="0.25">
      <c r="A707" t="s">
        <v>5967</v>
      </c>
      <c r="B707" t="s">
        <v>1310</v>
      </c>
      <c r="C707" t="s">
        <v>3782</v>
      </c>
      <c r="D707" t="s">
        <v>5968</v>
      </c>
      <c r="E707" t="s">
        <v>5969</v>
      </c>
      <c r="H707" t="s">
        <v>4</v>
      </c>
      <c r="J707" t="s">
        <v>1310</v>
      </c>
      <c r="K707" t="s">
        <v>4</v>
      </c>
    </row>
    <row r="708" spans="1:11" x14ac:dyDescent="0.25">
      <c r="A708" t="s">
        <v>5970</v>
      </c>
      <c r="B708" t="s">
        <v>1311</v>
      </c>
      <c r="C708" t="s">
        <v>3782</v>
      </c>
      <c r="D708" t="s">
        <v>5971</v>
      </c>
      <c r="E708" t="s">
        <v>5972</v>
      </c>
      <c r="F708" t="s">
        <v>5757</v>
      </c>
      <c r="G708" t="s">
        <v>210</v>
      </c>
      <c r="H708" t="s">
        <v>3</v>
      </c>
      <c r="J708" t="s">
        <v>1311</v>
      </c>
      <c r="K708" t="s">
        <v>3</v>
      </c>
    </row>
    <row r="709" spans="1:11" x14ac:dyDescent="0.25">
      <c r="A709" t="s">
        <v>5973</v>
      </c>
      <c r="B709" t="s">
        <v>1312</v>
      </c>
      <c r="C709" t="s">
        <v>3782</v>
      </c>
      <c r="D709" t="s">
        <v>5974</v>
      </c>
      <c r="E709" t="s">
        <v>5975</v>
      </c>
      <c r="F709" t="s">
        <v>5817</v>
      </c>
      <c r="G709" t="s">
        <v>198</v>
      </c>
      <c r="H709" t="s">
        <v>3</v>
      </c>
      <c r="J709" t="s">
        <v>1312</v>
      </c>
      <c r="K709" t="s">
        <v>3</v>
      </c>
    </row>
    <row r="710" spans="1:11" x14ac:dyDescent="0.25">
      <c r="A710" t="s">
        <v>5976</v>
      </c>
      <c r="B710" t="s">
        <v>1313</v>
      </c>
      <c r="C710" t="s">
        <v>3782</v>
      </c>
      <c r="D710" t="s">
        <v>5977</v>
      </c>
      <c r="E710" t="s">
        <v>5978</v>
      </c>
      <c r="F710" t="s">
        <v>5724</v>
      </c>
      <c r="G710" t="s">
        <v>447</v>
      </c>
      <c r="H710" t="s">
        <v>3</v>
      </c>
      <c r="J710" t="s">
        <v>1313</v>
      </c>
      <c r="K710" t="s">
        <v>3</v>
      </c>
    </row>
    <row r="711" spans="1:11" x14ac:dyDescent="0.25">
      <c r="A711" t="s">
        <v>5979</v>
      </c>
      <c r="B711" t="s">
        <v>1314</v>
      </c>
      <c r="C711" t="s">
        <v>3782</v>
      </c>
      <c r="D711" t="s">
        <v>5980</v>
      </c>
      <c r="E711" t="s">
        <v>5981</v>
      </c>
      <c r="F711" t="s">
        <v>5878</v>
      </c>
      <c r="G711" t="s">
        <v>420</v>
      </c>
      <c r="H711" t="s">
        <v>3</v>
      </c>
      <c r="J711" t="s">
        <v>1314</v>
      </c>
      <c r="K711" t="s">
        <v>3</v>
      </c>
    </row>
    <row r="712" spans="1:11" x14ac:dyDescent="0.25">
      <c r="A712" t="s">
        <v>4135</v>
      </c>
      <c r="B712" t="s">
        <v>12556</v>
      </c>
      <c r="C712" t="s">
        <v>3782</v>
      </c>
      <c r="D712" t="s">
        <v>5982</v>
      </c>
      <c r="E712" t="s">
        <v>5983</v>
      </c>
      <c r="H712" t="s">
        <v>4</v>
      </c>
      <c r="J712" t="s">
        <v>12556</v>
      </c>
      <c r="K712" t="s">
        <v>4</v>
      </c>
    </row>
    <row r="713" spans="1:11" x14ac:dyDescent="0.25">
      <c r="A713" t="s">
        <v>4675</v>
      </c>
      <c r="B713" t="s">
        <v>1315</v>
      </c>
      <c r="C713" t="s">
        <v>3783</v>
      </c>
      <c r="D713" t="s">
        <v>5984</v>
      </c>
      <c r="E713" t="s">
        <v>5985</v>
      </c>
      <c r="H713" t="s">
        <v>4</v>
      </c>
      <c r="J713" t="s">
        <v>1315</v>
      </c>
      <c r="K713" t="s">
        <v>4</v>
      </c>
    </row>
    <row r="714" spans="1:11" x14ac:dyDescent="0.25">
      <c r="A714" t="s">
        <v>5986</v>
      </c>
      <c r="B714" t="s">
        <v>1316</v>
      </c>
      <c r="C714" t="s">
        <v>3783</v>
      </c>
      <c r="D714" t="s">
        <v>5987</v>
      </c>
      <c r="E714" t="s">
        <v>5988</v>
      </c>
      <c r="F714" t="s">
        <v>5989</v>
      </c>
      <c r="G714" t="s">
        <v>270</v>
      </c>
      <c r="H714" t="s">
        <v>3</v>
      </c>
      <c r="J714" t="s">
        <v>1316</v>
      </c>
      <c r="K714" t="s">
        <v>3</v>
      </c>
    </row>
    <row r="715" spans="1:11" x14ac:dyDescent="0.25">
      <c r="A715" t="s">
        <v>5990</v>
      </c>
      <c r="B715" t="s">
        <v>1317</v>
      </c>
      <c r="C715" t="s">
        <v>3783</v>
      </c>
      <c r="D715" t="s">
        <v>5991</v>
      </c>
      <c r="E715" t="s">
        <v>5992</v>
      </c>
      <c r="F715" t="s">
        <v>5993</v>
      </c>
      <c r="G715" t="s">
        <v>222</v>
      </c>
      <c r="H715" t="s">
        <v>3</v>
      </c>
      <c r="J715" t="s">
        <v>1317</v>
      </c>
      <c r="K715" t="s">
        <v>3</v>
      </c>
    </row>
    <row r="716" spans="1:11" x14ac:dyDescent="0.25">
      <c r="A716" t="s">
        <v>4263</v>
      </c>
      <c r="B716" t="s">
        <v>1318</v>
      </c>
      <c r="C716" t="s">
        <v>3783</v>
      </c>
      <c r="D716" t="s">
        <v>5994</v>
      </c>
      <c r="E716" t="s">
        <v>5995</v>
      </c>
      <c r="F716" t="s">
        <v>5996</v>
      </c>
      <c r="G716" t="s">
        <v>336</v>
      </c>
      <c r="H716" t="s">
        <v>3</v>
      </c>
      <c r="J716" t="s">
        <v>1318</v>
      </c>
      <c r="K716" t="s">
        <v>3</v>
      </c>
    </row>
    <row r="717" spans="1:11" x14ac:dyDescent="0.25">
      <c r="A717" t="s">
        <v>5997</v>
      </c>
      <c r="B717" t="s">
        <v>1319</v>
      </c>
      <c r="C717" t="s">
        <v>3783</v>
      </c>
      <c r="D717" t="s">
        <v>5998</v>
      </c>
      <c r="E717" t="s">
        <v>5999</v>
      </c>
      <c r="H717" t="s">
        <v>4</v>
      </c>
      <c r="J717" t="s">
        <v>1319</v>
      </c>
      <c r="K717" t="s">
        <v>4</v>
      </c>
    </row>
    <row r="718" spans="1:11" x14ac:dyDescent="0.25">
      <c r="A718" t="s">
        <v>4267</v>
      </c>
      <c r="B718" t="s">
        <v>1320</v>
      </c>
      <c r="C718" t="s">
        <v>3783</v>
      </c>
      <c r="D718" t="s">
        <v>6000</v>
      </c>
      <c r="E718" t="s">
        <v>6001</v>
      </c>
      <c r="F718" t="s">
        <v>6002</v>
      </c>
      <c r="G718" t="s">
        <v>310</v>
      </c>
      <c r="H718" t="s">
        <v>3</v>
      </c>
      <c r="J718" t="s">
        <v>1320</v>
      </c>
      <c r="K718" t="s">
        <v>3</v>
      </c>
    </row>
    <row r="719" spans="1:11" x14ac:dyDescent="0.25">
      <c r="A719" t="s">
        <v>5725</v>
      </c>
      <c r="B719" t="s">
        <v>1321</v>
      </c>
      <c r="C719" t="s">
        <v>3783</v>
      </c>
      <c r="D719" t="s">
        <v>6003</v>
      </c>
      <c r="E719" t="s">
        <v>6004</v>
      </c>
      <c r="F719" t="s">
        <v>6002</v>
      </c>
      <c r="G719" t="s">
        <v>310</v>
      </c>
      <c r="H719" t="s">
        <v>3</v>
      </c>
      <c r="J719" t="s">
        <v>1321</v>
      </c>
      <c r="K719" t="s">
        <v>3</v>
      </c>
    </row>
    <row r="720" spans="1:11" x14ac:dyDescent="0.25">
      <c r="A720" t="s">
        <v>4275</v>
      </c>
      <c r="B720" t="s">
        <v>1322</v>
      </c>
      <c r="C720" t="s">
        <v>3783</v>
      </c>
      <c r="D720" t="s">
        <v>6005</v>
      </c>
      <c r="E720" t="s">
        <v>6006</v>
      </c>
      <c r="F720" t="s">
        <v>5996</v>
      </c>
      <c r="G720" t="s">
        <v>336</v>
      </c>
      <c r="H720" t="s">
        <v>3</v>
      </c>
      <c r="J720" t="s">
        <v>1322</v>
      </c>
      <c r="K720" t="s">
        <v>3</v>
      </c>
    </row>
    <row r="721" spans="1:11" x14ac:dyDescent="0.25">
      <c r="A721" t="s">
        <v>5735</v>
      </c>
      <c r="B721" t="s">
        <v>1323</v>
      </c>
      <c r="C721" t="s">
        <v>3783</v>
      </c>
      <c r="D721" t="s">
        <v>6007</v>
      </c>
      <c r="E721" t="s">
        <v>6008</v>
      </c>
      <c r="H721" t="s">
        <v>4</v>
      </c>
      <c r="J721" t="s">
        <v>1323</v>
      </c>
      <c r="K721" t="s">
        <v>4</v>
      </c>
    </row>
    <row r="722" spans="1:11" x14ac:dyDescent="0.25">
      <c r="A722" t="s">
        <v>4281</v>
      </c>
      <c r="B722" t="s">
        <v>1324</v>
      </c>
      <c r="C722" t="s">
        <v>3783</v>
      </c>
      <c r="D722" t="s">
        <v>6009</v>
      </c>
      <c r="E722" t="s">
        <v>6010</v>
      </c>
      <c r="F722" t="s">
        <v>6011</v>
      </c>
      <c r="G722" t="s">
        <v>359</v>
      </c>
      <c r="H722" t="s">
        <v>3</v>
      </c>
      <c r="J722" t="s">
        <v>1324</v>
      </c>
      <c r="K722" t="s">
        <v>3</v>
      </c>
    </row>
    <row r="723" spans="1:11" x14ac:dyDescent="0.25">
      <c r="A723" t="s">
        <v>3964</v>
      </c>
      <c r="B723" t="s">
        <v>1325</v>
      </c>
      <c r="C723" t="s">
        <v>3783</v>
      </c>
      <c r="D723" t="s">
        <v>6012</v>
      </c>
      <c r="E723" t="s">
        <v>6013</v>
      </c>
      <c r="F723" t="s">
        <v>6014</v>
      </c>
      <c r="G723" t="s">
        <v>501</v>
      </c>
      <c r="H723" t="s">
        <v>3</v>
      </c>
      <c r="J723" t="s">
        <v>1325</v>
      </c>
      <c r="K723" t="s">
        <v>3</v>
      </c>
    </row>
    <row r="724" spans="1:11" x14ac:dyDescent="0.25">
      <c r="A724" t="s">
        <v>5749</v>
      </c>
      <c r="B724" t="s">
        <v>1326</v>
      </c>
      <c r="C724" t="s">
        <v>3783</v>
      </c>
      <c r="D724" t="s">
        <v>6015</v>
      </c>
      <c r="E724" t="s">
        <v>6016</v>
      </c>
      <c r="H724" t="s">
        <v>4</v>
      </c>
      <c r="J724" t="s">
        <v>1326</v>
      </c>
      <c r="K724" t="s">
        <v>4</v>
      </c>
    </row>
    <row r="725" spans="1:11" x14ac:dyDescent="0.25">
      <c r="A725" t="s">
        <v>4302</v>
      </c>
      <c r="B725" t="s">
        <v>1327</v>
      </c>
      <c r="C725" t="s">
        <v>3783</v>
      </c>
      <c r="D725" t="s">
        <v>6017</v>
      </c>
      <c r="E725" t="s">
        <v>6018</v>
      </c>
      <c r="H725" t="s">
        <v>4</v>
      </c>
      <c r="J725" t="s">
        <v>1327</v>
      </c>
      <c r="K725" t="s">
        <v>4</v>
      </c>
    </row>
    <row r="726" spans="1:11" x14ac:dyDescent="0.25">
      <c r="A726" t="s">
        <v>6019</v>
      </c>
      <c r="B726" t="s">
        <v>1328</v>
      </c>
      <c r="C726" t="s">
        <v>3783</v>
      </c>
      <c r="D726" t="s">
        <v>6020</v>
      </c>
      <c r="E726" t="s">
        <v>6021</v>
      </c>
      <c r="H726" t="s">
        <v>4</v>
      </c>
      <c r="J726" t="s">
        <v>1328</v>
      </c>
      <c r="K726" t="s">
        <v>4</v>
      </c>
    </row>
    <row r="727" spans="1:11" x14ac:dyDescent="0.25">
      <c r="A727" t="s">
        <v>6022</v>
      </c>
      <c r="B727" t="s">
        <v>1329</v>
      </c>
      <c r="C727" t="s">
        <v>3783</v>
      </c>
      <c r="D727" t="s">
        <v>6023</v>
      </c>
      <c r="E727" t="s">
        <v>6024</v>
      </c>
      <c r="F727" t="s">
        <v>6025</v>
      </c>
      <c r="G727" t="s">
        <v>212</v>
      </c>
      <c r="H727" t="s">
        <v>3</v>
      </c>
      <c r="J727" t="s">
        <v>1329</v>
      </c>
      <c r="K727" t="s">
        <v>3</v>
      </c>
    </row>
    <row r="728" spans="1:11" x14ac:dyDescent="0.25">
      <c r="A728" t="s">
        <v>5248</v>
      </c>
      <c r="B728" t="s">
        <v>1330</v>
      </c>
      <c r="C728" t="s">
        <v>3783</v>
      </c>
      <c r="D728" t="s">
        <v>6026</v>
      </c>
      <c r="E728" t="s">
        <v>6027</v>
      </c>
      <c r="H728" t="s">
        <v>4</v>
      </c>
      <c r="J728" t="s">
        <v>1330</v>
      </c>
      <c r="K728" t="s">
        <v>4</v>
      </c>
    </row>
    <row r="729" spans="1:11" x14ac:dyDescent="0.25">
      <c r="A729" t="s">
        <v>3998</v>
      </c>
      <c r="B729" t="s">
        <v>1331</v>
      </c>
      <c r="C729" t="s">
        <v>3783</v>
      </c>
      <c r="D729" t="s">
        <v>6028</v>
      </c>
      <c r="E729" t="s">
        <v>6029</v>
      </c>
      <c r="H729" t="s">
        <v>4</v>
      </c>
      <c r="J729" t="s">
        <v>1331</v>
      </c>
      <c r="K729" t="s">
        <v>4</v>
      </c>
    </row>
    <row r="730" spans="1:11" x14ac:dyDescent="0.25">
      <c r="A730" t="s">
        <v>6030</v>
      </c>
      <c r="B730" t="s">
        <v>1332</v>
      </c>
      <c r="C730" t="s">
        <v>3783</v>
      </c>
      <c r="D730" t="s">
        <v>6031</v>
      </c>
      <c r="E730" t="s">
        <v>6032</v>
      </c>
      <c r="F730" t="s">
        <v>6033</v>
      </c>
      <c r="G730" t="s">
        <v>389</v>
      </c>
      <c r="H730" t="s">
        <v>3</v>
      </c>
      <c r="J730" t="s">
        <v>1332</v>
      </c>
      <c r="K730" t="s">
        <v>3</v>
      </c>
    </row>
    <row r="731" spans="1:11" x14ac:dyDescent="0.25">
      <c r="A731" t="s">
        <v>6034</v>
      </c>
      <c r="B731" t="s">
        <v>1333</v>
      </c>
      <c r="C731" t="s">
        <v>3783</v>
      </c>
      <c r="D731" t="s">
        <v>6035</v>
      </c>
      <c r="E731" t="s">
        <v>6036</v>
      </c>
      <c r="H731" t="s">
        <v>4</v>
      </c>
      <c r="J731" t="s">
        <v>1333</v>
      </c>
      <c r="K731" t="s">
        <v>4</v>
      </c>
    </row>
    <row r="732" spans="1:11" x14ac:dyDescent="0.25">
      <c r="A732" t="s">
        <v>6037</v>
      </c>
      <c r="B732" t="s">
        <v>1334</v>
      </c>
      <c r="C732" t="s">
        <v>3783</v>
      </c>
      <c r="D732" t="s">
        <v>6038</v>
      </c>
      <c r="E732" t="s">
        <v>6039</v>
      </c>
      <c r="F732" t="s">
        <v>6040</v>
      </c>
      <c r="G732" t="s">
        <v>251</v>
      </c>
      <c r="H732" t="s">
        <v>3</v>
      </c>
      <c r="J732" t="s">
        <v>1334</v>
      </c>
      <c r="K732" t="s">
        <v>3</v>
      </c>
    </row>
    <row r="733" spans="1:11" x14ac:dyDescent="0.25">
      <c r="A733" t="s">
        <v>4011</v>
      </c>
      <c r="B733" t="s">
        <v>1335</v>
      </c>
      <c r="C733" t="s">
        <v>3783</v>
      </c>
      <c r="D733" t="s">
        <v>6041</v>
      </c>
      <c r="E733" t="s">
        <v>6042</v>
      </c>
      <c r="H733" t="s">
        <v>4</v>
      </c>
      <c r="J733" t="s">
        <v>1335</v>
      </c>
      <c r="K733" t="s">
        <v>4</v>
      </c>
    </row>
    <row r="734" spans="1:11" x14ac:dyDescent="0.25">
      <c r="A734" t="s">
        <v>5286</v>
      </c>
      <c r="B734" t="s">
        <v>1336</v>
      </c>
      <c r="C734" t="s">
        <v>3783</v>
      </c>
      <c r="D734" t="s">
        <v>6043</v>
      </c>
      <c r="E734" t="s">
        <v>6044</v>
      </c>
      <c r="F734" t="s">
        <v>6011</v>
      </c>
      <c r="G734" t="s">
        <v>359</v>
      </c>
      <c r="H734" t="s">
        <v>3</v>
      </c>
      <c r="J734" t="s">
        <v>1336</v>
      </c>
      <c r="K734" t="s">
        <v>3</v>
      </c>
    </row>
    <row r="735" spans="1:11" x14ac:dyDescent="0.25">
      <c r="A735" t="s">
        <v>6045</v>
      </c>
      <c r="B735" t="s">
        <v>1337</v>
      </c>
      <c r="C735" t="s">
        <v>3783</v>
      </c>
      <c r="D735" t="s">
        <v>6046</v>
      </c>
      <c r="E735" t="s">
        <v>6047</v>
      </c>
      <c r="H735" t="s">
        <v>4</v>
      </c>
      <c r="J735" t="s">
        <v>1337</v>
      </c>
      <c r="K735" t="s">
        <v>4</v>
      </c>
    </row>
    <row r="736" spans="1:11" x14ac:dyDescent="0.25">
      <c r="A736" t="s">
        <v>4014</v>
      </c>
      <c r="B736" t="s">
        <v>1338</v>
      </c>
      <c r="C736" t="s">
        <v>3783</v>
      </c>
      <c r="D736" t="s">
        <v>6048</v>
      </c>
      <c r="E736" t="s">
        <v>6049</v>
      </c>
      <c r="H736" t="s">
        <v>4</v>
      </c>
      <c r="J736" t="s">
        <v>1338</v>
      </c>
      <c r="K736" t="s">
        <v>4</v>
      </c>
    </row>
    <row r="737" spans="1:11" x14ac:dyDescent="0.25">
      <c r="A737" t="s">
        <v>4327</v>
      </c>
      <c r="B737" t="s">
        <v>1339</v>
      </c>
      <c r="C737" t="s">
        <v>3783</v>
      </c>
      <c r="D737" t="s">
        <v>6050</v>
      </c>
      <c r="E737" t="s">
        <v>6051</v>
      </c>
      <c r="H737" t="s">
        <v>4</v>
      </c>
      <c r="J737" t="s">
        <v>1339</v>
      </c>
      <c r="K737" t="s">
        <v>4</v>
      </c>
    </row>
    <row r="738" spans="1:11" x14ac:dyDescent="0.25">
      <c r="A738" t="s">
        <v>6052</v>
      </c>
      <c r="B738" t="s">
        <v>1340</v>
      </c>
      <c r="C738" t="s">
        <v>3783</v>
      </c>
      <c r="D738" t="s">
        <v>6053</v>
      </c>
      <c r="E738" t="s">
        <v>6054</v>
      </c>
      <c r="H738" t="s">
        <v>4</v>
      </c>
      <c r="J738" t="s">
        <v>1340</v>
      </c>
      <c r="K738" t="s">
        <v>4</v>
      </c>
    </row>
    <row r="739" spans="1:11" x14ac:dyDescent="0.25">
      <c r="A739" t="s">
        <v>4334</v>
      </c>
      <c r="B739" t="s">
        <v>1341</v>
      </c>
      <c r="C739" t="s">
        <v>3783</v>
      </c>
      <c r="D739" t="s">
        <v>5164</v>
      </c>
      <c r="E739" t="s">
        <v>6055</v>
      </c>
      <c r="H739" t="s">
        <v>4</v>
      </c>
      <c r="J739" t="s">
        <v>1341</v>
      </c>
      <c r="K739" t="s">
        <v>4</v>
      </c>
    </row>
    <row r="740" spans="1:11" x14ac:dyDescent="0.25">
      <c r="A740" t="s">
        <v>4021</v>
      </c>
      <c r="B740" t="s">
        <v>1342</v>
      </c>
      <c r="C740" t="s">
        <v>3783</v>
      </c>
      <c r="D740" t="s">
        <v>6056</v>
      </c>
      <c r="E740" t="s">
        <v>6057</v>
      </c>
      <c r="H740" t="s">
        <v>4</v>
      </c>
      <c r="J740" t="s">
        <v>1342</v>
      </c>
      <c r="K740" t="s">
        <v>4</v>
      </c>
    </row>
    <row r="741" spans="1:11" x14ac:dyDescent="0.25">
      <c r="A741" t="s">
        <v>4993</v>
      </c>
      <c r="B741" t="s">
        <v>1343</v>
      </c>
      <c r="C741" t="s">
        <v>3783</v>
      </c>
      <c r="D741" t="s">
        <v>6058</v>
      </c>
      <c r="E741" t="s">
        <v>6059</v>
      </c>
      <c r="F741" t="s">
        <v>6002</v>
      </c>
      <c r="G741" t="s">
        <v>310</v>
      </c>
      <c r="H741" t="s">
        <v>3</v>
      </c>
      <c r="J741" t="s">
        <v>1343</v>
      </c>
      <c r="K741" t="s">
        <v>3</v>
      </c>
    </row>
    <row r="742" spans="1:11" x14ac:dyDescent="0.25">
      <c r="A742" t="s">
        <v>5323</v>
      </c>
      <c r="B742" t="s">
        <v>1344</v>
      </c>
      <c r="C742" t="s">
        <v>3783</v>
      </c>
      <c r="D742" t="s">
        <v>6060</v>
      </c>
      <c r="E742" t="s">
        <v>6061</v>
      </c>
      <c r="F742" t="s">
        <v>6002</v>
      </c>
      <c r="G742" t="s">
        <v>310</v>
      </c>
      <c r="H742" t="s">
        <v>3</v>
      </c>
      <c r="J742" t="s">
        <v>1344</v>
      </c>
      <c r="K742" t="s">
        <v>3</v>
      </c>
    </row>
    <row r="743" spans="1:11" x14ac:dyDescent="0.25">
      <c r="A743" t="s">
        <v>6062</v>
      </c>
      <c r="B743" t="s">
        <v>1345</v>
      </c>
      <c r="C743" t="s">
        <v>3783</v>
      </c>
      <c r="D743" t="s">
        <v>6063</v>
      </c>
      <c r="E743" t="s">
        <v>6064</v>
      </c>
      <c r="F743" t="s">
        <v>6011</v>
      </c>
      <c r="G743" t="s">
        <v>359</v>
      </c>
      <c r="H743" t="s">
        <v>3</v>
      </c>
      <c r="J743" t="s">
        <v>1345</v>
      </c>
      <c r="K743" t="s">
        <v>3</v>
      </c>
    </row>
    <row r="744" spans="1:11" x14ac:dyDescent="0.25">
      <c r="A744" t="s">
        <v>6065</v>
      </c>
      <c r="B744" t="s">
        <v>1346</v>
      </c>
      <c r="C744" t="s">
        <v>3783</v>
      </c>
      <c r="D744" t="s">
        <v>6066</v>
      </c>
      <c r="E744" t="s">
        <v>6067</v>
      </c>
      <c r="F744" t="s">
        <v>6002</v>
      </c>
      <c r="G744" t="s">
        <v>310</v>
      </c>
      <c r="H744" t="s">
        <v>3</v>
      </c>
      <c r="J744" t="s">
        <v>1346</v>
      </c>
      <c r="K744" t="s">
        <v>3</v>
      </c>
    </row>
    <row r="745" spans="1:11" x14ac:dyDescent="0.25">
      <c r="A745" t="s">
        <v>4028</v>
      </c>
      <c r="B745" t="s">
        <v>1347</v>
      </c>
      <c r="C745" t="s">
        <v>3783</v>
      </c>
      <c r="D745" t="s">
        <v>6068</v>
      </c>
      <c r="E745" t="s">
        <v>6069</v>
      </c>
      <c r="H745" t="s">
        <v>4</v>
      </c>
      <c r="J745" t="s">
        <v>1347</v>
      </c>
      <c r="K745" t="s">
        <v>4</v>
      </c>
    </row>
    <row r="746" spans="1:11" x14ac:dyDescent="0.25">
      <c r="A746" t="s">
        <v>4345</v>
      </c>
      <c r="B746" t="s">
        <v>1348</v>
      </c>
      <c r="C746" t="s">
        <v>3783</v>
      </c>
      <c r="D746" t="s">
        <v>6070</v>
      </c>
      <c r="E746" t="s">
        <v>6071</v>
      </c>
      <c r="F746" t="s">
        <v>6072</v>
      </c>
      <c r="G746" t="s">
        <v>333</v>
      </c>
      <c r="H746" t="s">
        <v>3</v>
      </c>
      <c r="J746" t="s">
        <v>1348</v>
      </c>
      <c r="K746" t="s">
        <v>3</v>
      </c>
    </row>
    <row r="747" spans="1:11" x14ac:dyDescent="0.25">
      <c r="A747" t="s">
        <v>6073</v>
      </c>
      <c r="B747" t="s">
        <v>1349</v>
      </c>
      <c r="C747" t="s">
        <v>3783</v>
      </c>
      <c r="D747" t="s">
        <v>6074</v>
      </c>
      <c r="E747" t="s">
        <v>6075</v>
      </c>
      <c r="H747" t="s">
        <v>4</v>
      </c>
      <c r="J747" t="s">
        <v>1349</v>
      </c>
      <c r="K747" t="s">
        <v>4</v>
      </c>
    </row>
    <row r="748" spans="1:11" x14ac:dyDescent="0.25">
      <c r="A748" t="s">
        <v>4034</v>
      </c>
      <c r="B748" t="s">
        <v>1350</v>
      </c>
      <c r="C748" t="s">
        <v>3783</v>
      </c>
      <c r="D748" t="s">
        <v>6076</v>
      </c>
      <c r="E748" t="s">
        <v>6077</v>
      </c>
      <c r="H748" t="s">
        <v>4</v>
      </c>
      <c r="J748" t="s">
        <v>1350</v>
      </c>
      <c r="K748" t="s">
        <v>4</v>
      </c>
    </row>
    <row r="749" spans="1:11" x14ac:dyDescent="0.25">
      <c r="A749" t="s">
        <v>5348</v>
      </c>
      <c r="B749" t="s">
        <v>1351</v>
      </c>
      <c r="C749" t="s">
        <v>3783</v>
      </c>
      <c r="D749" t="s">
        <v>6078</v>
      </c>
      <c r="E749" t="s">
        <v>6079</v>
      </c>
      <c r="F749" t="s">
        <v>6080</v>
      </c>
      <c r="G749" t="s">
        <v>276</v>
      </c>
      <c r="H749" t="s">
        <v>3</v>
      </c>
      <c r="J749" t="s">
        <v>1351</v>
      </c>
      <c r="K749" t="s">
        <v>3</v>
      </c>
    </row>
    <row r="750" spans="1:11" x14ac:dyDescent="0.25">
      <c r="A750" t="s">
        <v>6081</v>
      </c>
      <c r="B750" t="s">
        <v>1352</v>
      </c>
      <c r="C750" t="s">
        <v>3783</v>
      </c>
      <c r="D750" t="s">
        <v>6082</v>
      </c>
      <c r="E750" t="s">
        <v>6083</v>
      </c>
      <c r="H750" t="s">
        <v>4</v>
      </c>
      <c r="J750" t="s">
        <v>1352</v>
      </c>
      <c r="K750" t="s">
        <v>4</v>
      </c>
    </row>
    <row r="751" spans="1:11" x14ac:dyDescent="0.25">
      <c r="A751" t="s">
        <v>4037</v>
      </c>
      <c r="B751" t="s">
        <v>1353</v>
      </c>
      <c r="C751" t="s">
        <v>3783</v>
      </c>
      <c r="D751" t="s">
        <v>6084</v>
      </c>
      <c r="E751" t="s">
        <v>6085</v>
      </c>
      <c r="H751" t="s">
        <v>4</v>
      </c>
      <c r="J751" t="s">
        <v>1353</v>
      </c>
      <c r="K751" t="s">
        <v>4</v>
      </c>
    </row>
    <row r="752" spans="1:11" x14ac:dyDescent="0.25">
      <c r="A752" t="s">
        <v>6086</v>
      </c>
      <c r="B752" t="s">
        <v>1354</v>
      </c>
      <c r="C752" t="s">
        <v>3783</v>
      </c>
      <c r="D752" t="s">
        <v>6087</v>
      </c>
      <c r="E752" t="s">
        <v>6088</v>
      </c>
      <c r="H752" t="s">
        <v>4</v>
      </c>
      <c r="J752" t="s">
        <v>1354</v>
      </c>
      <c r="K752" t="s">
        <v>4</v>
      </c>
    </row>
    <row r="753" spans="1:11" x14ac:dyDescent="0.25">
      <c r="A753" t="s">
        <v>4358</v>
      </c>
      <c r="B753" t="s">
        <v>1355</v>
      </c>
      <c r="C753" t="s">
        <v>3783</v>
      </c>
      <c r="D753" t="s">
        <v>6089</v>
      </c>
      <c r="E753" t="s">
        <v>6090</v>
      </c>
      <c r="F753" t="s">
        <v>6002</v>
      </c>
      <c r="G753" t="s">
        <v>310</v>
      </c>
      <c r="H753" t="s">
        <v>3</v>
      </c>
      <c r="J753" t="s">
        <v>1355</v>
      </c>
      <c r="K753" t="s">
        <v>3</v>
      </c>
    </row>
    <row r="754" spans="1:11" x14ac:dyDescent="0.25">
      <c r="A754" t="s">
        <v>5839</v>
      </c>
      <c r="B754" t="s">
        <v>1356</v>
      </c>
      <c r="C754" t="s">
        <v>3783</v>
      </c>
      <c r="D754" t="s">
        <v>6091</v>
      </c>
      <c r="E754" t="s">
        <v>6092</v>
      </c>
      <c r="H754" t="s">
        <v>4</v>
      </c>
      <c r="J754" t="s">
        <v>1356</v>
      </c>
      <c r="K754" t="s">
        <v>4</v>
      </c>
    </row>
    <row r="755" spans="1:11" x14ac:dyDescent="0.25">
      <c r="A755" t="s">
        <v>6093</v>
      </c>
      <c r="B755" t="s">
        <v>1357</v>
      </c>
      <c r="C755" t="s">
        <v>3783</v>
      </c>
      <c r="D755" t="s">
        <v>6094</v>
      </c>
      <c r="E755" t="s">
        <v>6095</v>
      </c>
      <c r="H755" t="s">
        <v>4</v>
      </c>
      <c r="J755" t="s">
        <v>1357</v>
      </c>
      <c r="K755" t="s">
        <v>4</v>
      </c>
    </row>
    <row r="756" spans="1:11" x14ac:dyDescent="0.25">
      <c r="A756" t="s">
        <v>6096</v>
      </c>
      <c r="B756" t="s">
        <v>1358</v>
      </c>
      <c r="C756" t="s">
        <v>3783</v>
      </c>
      <c r="D756" t="s">
        <v>6097</v>
      </c>
      <c r="E756" t="s">
        <v>6098</v>
      </c>
      <c r="H756" t="s">
        <v>4</v>
      </c>
      <c r="J756" t="s">
        <v>1358</v>
      </c>
      <c r="K756" t="s">
        <v>4</v>
      </c>
    </row>
    <row r="757" spans="1:11" x14ac:dyDescent="0.25">
      <c r="A757" t="s">
        <v>4526</v>
      </c>
      <c r="B757" t="s">
        <v>1359</v>
      </c>
      <c r="C757" t="s">
        <v>3783</v>
      </c>
      <c r="D757" t="s">
        <v>6099</v>
      </c>
      <c r="E757" t="s">
        <v>6100</v>
      </c>
      <c r="F757" t="s">
        <v>6080</v>
      </c>
      <c r="G757" t="s">
        <v>276</v>
      </c>
      <c r="H757" t="s">
        <v>3</v>
      </c>
      <c r="J757" t="s">
        <v>1359</v>
      </c>
      <c r="K757" t="s">
        <v>3</v>
      </c>
    </row>
    <row r="758" spans="1:11" x14ac:dyDescent="0.25">
      <c r="A758" t="s">
        <v>6101</v>
      </c>
      <c r="B758" t="s">
        <v>1360</v>
      </c>
      <c r="C758" t="s">
        <v>3783</v>
      </c>
      <c r="D758" t="s">
        <v>6102</v>
      </c>
      <c r="E758" t="s">
        <v>6103</v>
      </c>
      <c r="F758" t="s">
        <v>6104</v>
      </c>
      <c r="G758" t="s">
        <v>374</v>
      </c>
      <c r="H758" t="s">
        <v>3</v>
      </c>
      <c r="J758" t="s">
        <v>1360</v>
      </c>
      <c r="K758" t="s">
        <v>3</v>
      </c>
    </row>
    <row r="759" spans="1:11" x14ac:dyDescent="0.25">
      <c r="A759" t="s">
        <v>4046</v>
      </c>
      <c r="B759" t="s">
        <v>1361</v>
      </c>
      <c r="C759" t="s">
        <v>3783</v>
      </c>
      <c r="D759" t="s">
        <v>6105</v>
      </c>
      <c r="E759" t="s">
        <v>6106</v>
      </c>
      <c r="H759" t="s">
        <v>4</v>
      </c>
      <c r="J759" t="s">
        <v>1361</v>
      </c>
      <c r="K759" t="s">
        <v>4</v>
      </c>
    </row>
    <row r="760" spans="1:11" x14ac:dyDescent="0.25">
      <c r="A760" t="s">
        <v>4064</v>
      </c>
      <c r="B760" t="s">
        <v>1362</v>
      </c>
      <c r="C760" t="s">
        <v>3783</v>
      </c>
      <c r="D760" t="s">
        <v>6107</v>
      </c>
      <c r="E760" t="s">
        <v>6108</v>
      </c>
      <c r="F760" t="s">
        <v>6002</v>
      </c>
      <c r="G760" t="s">
        <v>310</v>
      </c>
      <c r="H760" t="s">
        <v>3</v>
      </c>
      <c r="J760" t="s">
        <v>1362</v>
      </c>
      <c r="K760" t="s">
        <v>3</v>
      </c>
    </row>
    <row r="761" spans="1:11" x14ac:dyDescent="0.25">
      <c r="A761" t="s">
        <v>4070</v>
      </c>
      <c r="B761" t="s">
        <v>1363</v>
      </c>
      <c r="C761" t="s">
        <v>3783</v>
      </c>
      <c r="D761" t="s">
        <v>6109</v>
      </c>
      <c r="E761" t="s">
        <v>6110</v>
      </c>
      <c r="F761" t="s">
        <v>6002</v>
      </c>
      <c r="G761" t="s">
        <v>310</v>
      </c>
      <c r="H761" t="s">
        <v>3</v>
      </c>
      <c r="J761" t="s">
        <v>1363</v>
      </c>
      <c r="K761" t="s">
        <v>3</v>
      </c>
    </row>
    <row r="762" spans="1:11" x14ac:dyDescent="0.25">
      <c r="A762" t="s">
        <v>4073</v>
      </c>
      <c r="B762" t="s">
        <v>1364</v>
      </c>
      <c r="C762" t="s">
        <v>3783</v>
      </c>
      <c r="D762" t="s">
        <v>6111</v>
      </c>
      <c r="E762" t="s">
        <v>6112</v>
      </c>
      <c r="H762" t="s">
        <v>4</v>
      </c>
      <c r="J762" t="s">
        <v>1364</v>
      </c>
      <c r="K762" t="s">
        <v>4</v>
      </c>
    </row>
    <row r="763" spans="1:11" x14ac:dyDescent="0.25">
      <c r="A763" t="s">
        <v>5050</v>
      </c>
      <c r="B763" t="s">
        <v>1365</v>
      </c>
      <c r="C763" t="s">
        <v>3783</v>
      </c>
      <c r="D763" t="s">
        <v>6113</v>
      </c>
      <c r="E763" t="s">
        <v>6114</v>
      </c>
      <c r="H763" t="s">
        <v>4</v>
      </c>
      <c r="J763" t="s">
        <v>1365</v>
      </c>
      <c r="K763" t="s">
        <v>4</v>
      </c>
    </row>
    <row r="764" spans="1:11" x14ac:dyDescent="0.25">
      <c r="A764" t="s">
        <v>6115</v>
      </c>
      <c r="B764" t="s">
        <v>1366</v>
      </c>
      <c r="C764" t="s">
        <v>3783</v>
      </c>
      <c r="D764" t="s">
        <v>6116</v>
      </c>
      <c r="E764" t="s">
        <v>6117</v>
      </c>
      <c r="H764" t="s">
        <v>4</v>
      </c>
      <c r="J764" t="s">
        <v>1366</v>
      </c>
      <c r="K764" t="s">
        <v>4</v>
      </c>
    </row>
    <row r="765" spans="1:11" x14ac:dyDescent="0.25">
      <c r="A765" t="s">
        <v>4080</v>
      </c>
      <c r="B765" t="s">
        <v>1367</v>
      </c>
      <c r="C765" t="s">
        <v>3783</v>
      </c>
      <c r="D765" t="s">
        <v>6118</v>
      </c>
      <c r="E765" t="s">
        <v>6119</v>
      </c>
      <c r="F765" t="s">
        <v>5719</v>
      </c>
      <c r="G765" t="s">
        <v>179</v>
      </c>
      <c r="H765" t="s">
        <v>3</v>
      </c>
      <c r="J765" t="s">
        <v>1367</v>
      </c>
      <c r="K765" t="s">
        <v>3</v>
      </c>
    </row>
    <row r="766" spans="1:11" x14ac:dyDescent="0.25">
      <c r="A766" t="s">
        <v>4083</v>
      </c>
      <c r="B766" t="s">
        <v>1368</v>
      </c>
      <c r="C766" t="s">
        <v>3783</v>
      </c>
      <c r="D766" t="s">
        <v>6120</v>
      </c>
      <c r="E766" t="s">
        <v>6121</v>
      </c>
      <c r="H766" t="s">
        <v>4</v>
      </c>
      <c r="J766" t="s">
        <v>1368</v>
      </c>
      <c r="K766" t="s">
        <v>4</v>
      </c>
    </row>
    <row r="767" spans="1:11" x14ac:dyDescent="0.25">
      <c r="A767" t="s">
        <v>4086</v>
      </c>
      <c r="B767" t="s">
        <v>1369</v>
      </c>
      <c r="C767" t="s">
        <v>3783</v>
      </c>
      <c r="D767" t="s">
        <v>6122</v>
      </c>
      <c r="E767" t="s">
        <v>6123</v>
      </c>
      <c r="F767" t="s">
        <v>6002</v>
      </c>
      <c r="G767" t="s">
        <v>310</v>
      </c>
      <c r="H767" t="s">
        <v>3</v>
      </c>
      <c r="J767" t="s">
        <v>1369</v>
      </c>
      <c r="K767" t="s">
        <v>3</v>
      </c>
    </row>
    <row r="768" spans="1:11" x14ac:dyDescent="0.25">
      <c r="A768" t="s">
        <v>4398</v>
      </c>
      <c r="B768" t="s">
        <v>1370</v>
      </c>
      <c r="C768" t="s">
        <v>3783</v>
      </c>
      <c r="D768" t="s">
        <v>6124</v>
      </c>
      <c r="E768" t="s">
        <v>6125</v>
      </c>
      <c r="F768" t="s">
        <v>6080</v>
      </c>
      <c r="G768" t="s">
        <v>276</v>
      </c>
      <c r="H768" t="s">
        <v>3</v>
      </c>
      <c r="J768" t="s">
        <v>1370</v>
      </c>
      <c r="K768" t="s">
        <v>3</v>
      </c>
    </row>
    <row r="769" spans="1:11" x14ac:dyDescent="0.25">
      <c r="A769" t="s">
        <v>6126</v>
      </c>
      <c r="B769" t="s">
        <v>1371</v>
      </c>
      <c r="C769" t="s">
        <v>3783</v>
      </c>
      <c r="D769" t="s">
        <v>6127</v>
      </c>
      <c r="E769" t="s">
        <v>6128</v>
      </c>
      <c r="H769" t="s">
        <v>4</v>
      </c>
      <c r="J769" t="s">
        <v>1371</v>
      </c>
      <c r="K769" t="s">
        <v>4</v>
      </c>
    </row>
    <row r="770" spans="1:11" x14ac:dyDescent="0.25">
      <c r="A770" t="s">
        <v>6129</v>
      </c>
      <c r="B770" t="s">
        <v>1372</v>
      </c>
      <c r="C770" t="s">
        <v>3783</v>
      </c>
      <c r="D770" t="s">
        <v>6130</v>
      </c>
      <c r="E770" t="s">
        <v>6131</v>
      </c>
      <c r="F770" t="s">
        <v>6025</v>
      </c>
      <c r="G770" t="s">
        <v>212</v>
      </c>
      <c r="H770" t="s">
        <v>3</v>
      </c>
      <c r="J770" t="s">
        <v>1372</v>
      </c>
      <c r="K770" t="s">
        <v>3</v>
      </c>
    </row>
    <row r="771" spans="1:11" x14ac:dyDescent="0.25">
      <c r="A771" t="s">
        <v>4571</v>
      </c>
      <c r="B771" t="s">
        <v>1373</v>
      </c>
      <c r="C771" t="s">
        <v>3783</v>
      </c>
      <c r="D771" t="s">
        <v>6132</v>
      </c>
      <c r="E771" t="s">
        <v>6133</v>
      </c>
      <c r="H771" t="s">
        <v>4</v>
      </c>
      <c r="J771" t="s">
        <v>1373</v>
      </c>
      <c r="K771" t="s">
        <v>4</v>
      </c>
    </row>
    <row r="772" spans="1:11" x14ac:dyDescent="0.25">
      <c r="A772" t="s">
        <v>6134</v>
      </c>
      <c r="B772" t="s">
        <v>1374</v>
      </c>
      <c r="C772" t="s">
        <v>3783</v>
      </c>
      <c r="D772" t="s">
        <v>6135</v>
      </c>
      <c r="E772" t="s">
        <v>6136</v>
      </c>
      <c r="F772" t="s">
        <v>5719</v>
      </c>
      <c r="G772" t="s">
        <v>179</v>
      </c>
      <c r="H772" t="s">
        <v>3</v>
      </c>
      <c r="J772" t="s">
        <v>1374</v>
      </c>
      <c r="K772" t="s">
        <v>3</v>
      </c>
    </row>
    <row r="773" spans="1:11" x14ac:dyDescent="0.25">
      <c r="A773" t="s">
        <v>6137</v>
      </c>
      <c r="B773" t="s">
        <v>1375</v>
      </c>
      <c r="C773" t="s">
        <v>3783</v>
      </c>
      <c r="D773" t="s">
        <v>6138</v>
      </c>
      <c r="E773" t="s">
        <v>6139</v>
      </c>
      <c r="H773" t="s">
        <v>4</v>
      </c>
      <c r="J773" t="s">
        <v>1375</v>
      </c>
      <c r="K773" t="s">
        <v>4</v>
      </c>
    </row>
    <row r="774" spans="1:11" x14ac:dyDescent="0.25">
      <c r="A774" t="s">
        <v>4089</v>
      </c>
      <c r="B774" t="s">
        <v>1376</v>
      </c>
      <c r="C774" t="s">
        <v>3783</v>
      </c>
      <c r="D774" t="s">
        <v>6140</v>
      </c>
      <c r="E774" t="s">
        <v>6141</v>
      </c>
      <c r="H774" t="s">
        <v>4</v>
      </c>
      <c r="J774" t="s">
        <v>1376</v>
      </c>
      <c r="K774" t="s">
        <v>4</v>
      </c>
    </row>
    <row r="775" spans="1:11" x14ac:dyDescent="0.25">
      <c r="A775" t="s">
        <v>4095</v>
      </c>
      <c r="B775" t="s">
        <v>1377</v>
      </c>
      <c r="C775" t="s">
        <v>3783</v>
      </c>
      <c r="D775" t="s">
        <v>6142</v>
      </c>
      <c r="E775" t="s">
        <v>6143</v>
      </c>
      <c r="H775" t="s">
        <v>4</v>
      </c>
      <c r="J775" t="s">
        <v>1377</v>
      </c>
      <c r="K775" t="s">
        <v>4</v>
      </c>
    </row>
    <row r="776" spans="1:11" x14ac:dyDescent="0.25">
      <c r="A776" t="s">
        <v>6144</v>
      </c>
      <c r="B776" t="s">
        <v>1378</v>
      </c>
      <c r="C776" t="s">
        <v>3783</v>
      </c>
      <c r="D776" t="s">
        <v>6145</v>
      </c>
      <c r="E776" t="s">
        <v>6146</v>
      </c>
      <c r="F776" t="s">
        <v>6080</v>
      </c>
      <c r="G776" t="s">
        <v>276</v>
      </c>
      <c r="H776" t="s">
        <v>3</v>
      </c>
      <c r="J776" t="s">
        <v>1378</v>
      </c>
      <c r="K776" t="s">
        <v>3</v>
      </c>
    </row>
    <row r="777" spans="1:11" x14ac:dyDescent="0.25">
      <c r="A777" t="s">
        <v>6147</v>
      </c>
      <c r="B777" t="s">
        <v>1379</v>
      </c>
      <c r="C777" t="s">
        <v>3783</v>
      </c>
      <c r="D777" t="s">
        <v>6148</v>
      </c>
      <c r="E777" t="s">
        <v>6149</v>
      </c>
      <c r="F777" t="s">
        <v>6150</v>
      </c>
      <c r="G777" t="s">
        <v>256</v>
      </c>
      <c r="H777" t="s">
        <v>3</v>
      </c>
      <c r="J777" t="s">
        <v>1379</v>
      </c>
      <c r="K777" t="s">
        <v>3</v>
      </c>
    </row>
    <row r="778" spans="1:11" x14ac:dyDescent="0.25">
      <c r="A778" t="s">
        <v>4423</v>
      </c>
      <c r="B778" t="s">
        <v>1380</v>
      </c>
      <c r="C778" t="s">
        <v>3783</v>
      </c>
      <c r="D778" t="s">
        <v>6151</v>
      </c>
      <c r="E778" t="s">
        <v>6152</v>
      </c>
      <c r="H778" t="s">
        <v>4</v>
      </c>
      <c r="J778" t="s">
        <v>1380</v>
      </c>
      <c r="K778" t="s">
        <v>4</v>
      </c>
    </row>
    <row r="779" spans="1:11" x14ac:dyDescent="0.25">
      <c r="A779" t="s">
        <v>5084</v>
      </c>
      <c r="B779" t="s">
        <v>1381</v>
      </c>
      <c r="C779" t="s">
        <v>3783</v>
      </c>
      <c r="D779" t="s">
        <v>6153</v>
      </c>
      <c r="E779" t="s">
        <v>6154</v>
      </c>
      <c r="F779" t="s">
        <v>6002</v>
      </c>
      <c r="G779" t="s">
        <v>310</v>
      </c>
      <c r="H779" t="s">
        <v>3</v>
      </c>
      <c r="J779" t="s">
        <v>1381</v>
      </c>
      <c r="K779" t="s">
        <v>3</v>
      </c>
    </row>
    <row r="780" spans="1:11" x14ac:dyDescent="0.25">
      <c r="A780" t="s">
        <v>4098</v>
      </c>
      <c r="B780" t="s">
        <v>1382</v>
      </c>
      <c r="C780" t="s">
        <v>3783</v>
      </c>
      <c r="D780" t="s">
        <v>6155</v>
      </c>
      <c r="E780" t="s">
        <v>6156</v>
      </c>
      <c r="H780" t="s">
        <v>4</v>
      </c>
      <c r="J780" t="s">
        <v>1382</v>
      </c>
      <c r="K780" t="s">
        <v>4</v>
      </c>
    </row>
    <row r="781" spans="1:11" x14ac:dyDescent="0.25">
      <c r="A781" t="s">
        <v>6157</v>
      </c>
      <c r="B781" t="s">
        <v>1383</v>
      </c>
      <c r="C781" t="s">
        <v>3783</v>
      </c>
      <c r="D781" t="s">
        <v>6158</v>
      </c>
      <c r="E781" t="s">
        <v>6159</v>
      </c>
      <c r="H781" t="s">
        <v>4</v>
      </c>
      <c r="J781" t="s">
        <v>1383</v>
      </c>
      <c r="K781" t="s">
        <v>4</v>
      </c>
    </row>
    <row r="782" spans="1:11" x14ac:dyDescent="0.25">
      <c r="A782" t="s">
        <v>6160</v>
      </c>
      <c r="B782" t="s">
        <v>1384</v>
      </c>
      <c r="C782" t="s">
        <v>3783</v>
      </c>
      <c r="D782" t="s">
        <v>6161</v>
      </c>
      <c r="E782" t="s">
        <v>6162</v>
      </c>
      <c r="H782" t="s">
        <v>4</v>
      </c>
      <c r="J782" t="s">
        <v>1384</v>
      </c>
      <c r="K782" t="s">
        <v>4</v>
      </c>
    </row>
    <row r="783" spans="1:11" x14ac:dyDescent="0.25">
      <c r="A783" t="s">
        <v>6163</v>
      </c>
      <c r="B783" t="s">
        <v>1385</v>
      </c>
      <c r="C783" t="s">
        <v>3783</v>
      </c>
      <c r="D783" t="s">
        <v>6164</v>
      </c>
      <c r="E783" t="s">
        <v>6165</v>
      </c>
      <c r="F783" t="s">
        <v>6166</v>
      </c>
      <c r="G783" t="s">
        <v>486</v>
      </c>
      <c r="H783" t="s">
        <v>3</v>
      </c>
      <c r="J783" t="s">
        <v>1385</v>
      </c>
      <c r="K783" t="s">
        <v>3</v>
      </c>
    </row>
    <row r="784" spans="1:11" x14ac:dyDescent="0.25">
      <c r="A784" t="s">
        <v>4434</v>
      </c>
      <c r="B784" t="s">
        <v>1386</v>
      </c>
      <c r="C784" t="s">
        <v>3783</v>
      </c>
      <c r="D784" t="s">
        <v>6167</v>
      </c>
      <c r="E784" t="s">
        <v>6168</v>
      </c>
      <c r="F784" t="s">
        <v>6011</v>
      </c>
      <c r="G784" t="s">
        <v>359</v>
      </c>
      <c r="H784" t="s">
        <v>3</v>
      </c>
      <c r="J784" t="s">
        <v>1386</v>
      </c>
      <c r="K784" t="s">
        <v>3</v>
      </c>
    </row>
    <row r="785" spans="1:11" x14ac:dyDescent="0.25">
      <c r="A785" t="s">
        <v>4108</v>
      </c>
      <c r="B785" t="s">
        <v>1387</v>
      </c>
      <c r="C785" t="s">
        <v>3783</v>
      </c>
      <c r="D785" t="s">
        <v>6169</v>
      </c>
      <c r="E785" t="s">
        <v>6170</v>
      </c>
      <c r="F785" t="s">
        <v>6002</v>
      </c>
      <c r="G785" t="s">
        <v>310</v>
      </c>
      <c r="H785" t="s">
        <v>3</v>
      </c>
      <c r="J785" t="s">
        <v>1387</v>
      </c>
      <c r="K785" t="s">
        <v>3</v>
      </c>
    </row>
    <row r="786" spans="1:11" x14ac:dyDescent="0.25">
      <c r="A786" t="s">
        <v>6171</v>
      </c>
      <c r="B786" t="s">
        <v>1388</v>
      </c>
      <c r="C786" t="s">
        <v>3783</v>
      </c>
      <c r="D786" t="s">
        <v>6172</v>
      </c>
      <c r="E786" t="s">
        <v>6173</v>
      </c>
      <c r="H786" t="s">
        <v>4</v>
      </c>
      <c r="J786" t="s">
        <v>1388</v>
      </c>
      <c r="K786" t="s">
        <v>4</v>
      </c>
    </row>
    <row r="787" spans="1:11" x14ac:dyDescent="0.25">
      <c r="A787" t="s">
        <v>6174</v>
      </c>
      <c r="B787" t="s">
        <v>1389</v>
      </c>
      <c r="C787" t="s">
        <v>3783</v>
      </c>
      <c r="D787" t="s">
        <v>6175</v>
      </c>
      <c r="E787" t="s">
        <v>6176</v>
      </c>
      <c r="H787" t="s">
        <v>4</v>
      </c>
      <c r="J787" t="s">
        <v>1389</v>
      </c>
      <c r="K787" t="s">
        <v>4</v>
      </c>
    </row>
    <row r="788" spans="1:11" x14ac:dyDescent="0.25">
      <c r="A788" t="s">
        <v>6177</v>
      </c>
      <c r="B788" t="s">
        <v>1390</v>
      </c>
      <c r="C788" t="s">
        <v>3783</v>
      </c>
      <c r="D788" t="s">
        <v>6178</v>
      </c>
      <c r="E788" t="s">
        <v>6179</v>
      </c>
      <c r="H788" t="s">
        <v>4</v>
      </c>
      <c r="J788" t="s">
        <v>1390</v>
      </c>
      <c r="K788" t="s">
        <v>4</v>
      </c>
    </row>
    <row r="789" spans="1:11" x14ac:dyDescent="0.25">
      <c r="A789" t="s">
        <v>6180</v>
      </c>
      <c r="B789" t="s">
        <v>1391</v>
      </c>
      <c r="C789" t="s">
        <v>3783</v>
      </c>
      <c r="D789" t="s">
        <v>6181</v>
      </c>
      <c r="E789" t="s">
        <v>6182</v>
      </c>
      <c r="F789" t="s">
        <v>6014</v>
      </c>
      <c r="G789" t="s">
        <v>501</v>
      </c>
      <c r="H789" t="s">
        <v>3</v>
      </c>
      <c r="J789" t="s">
        <v>1391</v>
      </c>
      <c r="K789" t="s">
        <v>3</v>
      </c>
    </row>
    <row r="790" spans="1:11" x14ac:dyDescent="0.25">
      <c r="A790" t="s">
        <v>6183</v>
      </c>
      <c r="B790" t="s">
        <v>1392</v>
      </c>
      <c r="C790" t="s">
        <v>3783</v>
      </c>
      <c r="D790" t="s">
        <v>6184</v>
      </c>
      <c r="E790" t="s">
        <v>6185</v>
      </c>
      <c r="H790" t="s">
        <v>4</v>
      </c>
      <c r="J790" t="s">
        <v>1392</v>
      </c>
      <c r="K790" t="s">
        <v>4</v>
      </c>
    </row>
    <row r="791" spans="1:11" x14ac:dyDescent="0.25">
      <c r="A791" t="s">
        <v>6186</v>
      </c>
      <c r="B791" t="s">
        <v>1393</v>
      </c>
      <c r="C791" t="s">
        <v>3783</v>
      </c>
      <c r="D791" t="s">
        <v>6187</v>
      </c>
      <c r="E791" t="s">
        <v>6188</v>
      </c>
      <c r="F791" t="s">
        <v>5996</v>
      </c>
      <c r="G791" t="s">
        <v>336</v>
      </c>
      <c r="H791" t="s">
        <v>3</v>
      </c>
      <c r="J791" t="s">
        <v>1393</v>
      </c>
      <c r="K791" t="s">
        <v>3</v>
      </c>
    </row>
    <row r="792" spans="1:11" x14ac:dyDescent="0.25">
      <c r="A792" t="s">
        <v>6189</v>
      </c>
      <c r="B792" t="s">
        <v>1394</v>
      </c>
      <c r="C792" t="s">
        <v>3783</v>
      </c>
      <c r="D792" t="s">
        <v>6190</v>
      </c>
      <c r="E792" t="s">
        <v>6191</v>
      </c>
      <c r="H792" t="s">
        <v>4</v>
      </c>
      <c r="J792" t="s">
        <v>1394</v>
      </c>
      <c r="K792" t="s">
        <v>4</v>
      </c>
    </row>
    <row r="793" spans="1:11" x14ac:dyDescent="0.25">
      <c r="A793" t="s">
        <v>4452</v>
      </c>
      <c r="B793" t="s">
        <v>1395</v>
      </c>
      <c r="C793" t="s">
        <v>3783</v>
      </c>
      <c r="D793" t="s">
        <v>6192</v>
      </c>
      <c r="E793" t="s">
        <v>6193</v>
      </c>
      <c r="F793" t="s">
        <v>6025</v>
      </c>
      <c r="G793" t="s">
        <v>212</v>
      </c>
      <c r="H793" t="s">
        <v>3</v>
      </c>
      <c r="J793" t="s">
        <v>1395</v>
      </c>
      <c r="K793" t="s">
        <v>3</v>
      </c>
    </row>
    <row r="794" spans="1:11" x14ac:dyDescent="0.25">
      <c r="A794" t="s">
        <v>6194</v>
      </c>
      <c r="B794" t="s">
        <v>1396</v>
      </c>
      <c r="C794" t="s">
        <v>3783</v>
      </c>
      <c r="D794" t="s">
        <v>6195</v>
      </c>
      <c r="E794" t="s">
        <v>6196</v>
      </c>
      <c r="F794" t="s">
        <v>6150</v>
      </c>
      <c r="G794" t="s">
        <v>256</v>
      </c>
      <c r="H794" t="s">
        <v>3</v>
      </c>
      <c r="J794" t="s">
        <v>1396</v>
      </c>
      <c r="K794" t="s">
        <v>3</v>
      </c>
    </row>
    <row r="795" spans="1:11" x14ac:dyDescent="0.25">
      <c r="A795" t="s">
        <v>6197</v>
      </c>
      <c r="B795" t="s">
        <v>1397</v>
      </c>
      <c r="C795" t="s">
        <v>3783</v>
      </c>
      <c r="D795" t="s">
        <v>6198</v>
      </c>
      <c r="E795" t="s">
        <v>6199</v>
      </c>
      <c r="F795" t="s">
        <v>6014</v>
      </c>
      <c r="G795" t="s">
        <v>501</v>
      </c>
      <c r="H795" t="s">
        <v>3</v>
      </c>
      <c r="J795" t="s">
        <v>1397</v>
      </c>
      <c r="K795" t="s">
        <v>3</v>
      </c>
    </row>
    <row r="796" spans="1:11" x14ac:dyDescent="0.25">
      <c r="A796" t="s">
        <v>6200</v>
      </c>
      <c r="B796" t="s">
        <v>1398</v>
      </c>
      <c r="C796" t="s">
        <v>3783</v>
      </c>
      <c r="D796" t="s">
        <v>6201</v>
      </c>
      <c r="E796" t="s">
        <v>6202</v>
      </c>
      <c r="F796" t="s">
        <v>6014</v>
      </c>
      <c r="G796" t="s">
        <v>501</v>
      </c>
      <c r="H796" t="s">
        <v>3</v>
      </c>
      <c r="J796" t="s">
        <v>1398</v>
      </c>
      <c r="K796" t="s">
        <v>3</v>
      </c>
    </row>
    <row r="797" spans="1:11" x14ac:dyDescent="0.25">
      <c r="A797" t="s">
        <v>5956</v>
      </c>
      <c r="B797" t="s">
        <v>1399</v>
      </c>
      <c r="C797" t="s">
        <v>3783</v>
      </c>
      <c r="D797" t="s">
        <v>6203</v>
      </c>
      <c r="E797" t="s">
        <v>6204</v>
      </c>
      <c r="H797" t="s">
        <v>4</v>
      </c>
      <c r="J797" t="s">
        <v>1399</v>
      </c>
      <c r="K797" t="s">
        <v>4</v>
      </c>
    </row>
    <row r="798" spans="1:11" x14ac:dyDescent="0.25">
      <c r="A798" t="s">
        <v>5533</v>
      </c>
      <c r="B798" t="s">
        <v>1400</v>
      </c>
      <c r="C798" t="s">
        <v>3783</v>
      </c>
      <c r="D798" t="s">
        <v>6205</v>
      </c>
      <c r="E798" t="s">
        <v>6206</v>
      </c>
      <c r="H798" t="s">
        <v>4</v>
      </c>
      <c r="J798" t="s">
        <v>1400</v>
      </c>
      <c r="K798" t="s">
        <v>4</v>
      </c>
    </row>
    <row r="799" spans="1:11" x14ac:dyDescent="0.25">
      <c r="A799" t="s">
        <v>6207</v>
      </c>
      <c r="B799" t="s">
        <v>1401</v>
      </c>
      <c r="C799" t="s">
        <v>3783</v>
      </c>
      <c r="D799" t="s">
        <v>6208</v>
      </c>
      <c r="E799" t="s">
        <v>6209</v>
      </c>
      <c r="F799" t="s">
        <v>6150</v>
      </c>
      <c r="G799" t="s">
        <v>256</v>
      </c>
      <c r="H799" t="s">
        <v>3</v>
      </c>
      <c r="J799" t="s">
        <v>1401</v>
      </c>
      <c r="K799" t="s">
        <v>3</v>
      </c>
    </row>
    <row r="800" spans="1:11" x14ac:dyDescent="0.25">
      <c r="A800" t="s">
        <v>4126</v>
      </c>
      <c r="B800" t="s">
        <v>1402</v>
      </c>
      <c r="C800" t="s">
        <v>3783</v>
      </c>
      <c r="D800" t="s">
        <v>6210</v>
      </c>
      <c r="E800" t="s">
        <v>6211</v>
      </c>
      <c r="F800" t="s">
        <v>6011</v>
      </c>
      <c r="G800" t="s">
        <v>359</v>
      </c>
      <c r="H800" t="s">
        <v>3</v>
      </c>
      <c r="J800" t="s">
        <v>1402</v>
      </c>
      <c r="K800" t="s">
        <v>3</v>
      </c>
    </row>
    <row r="801" spans="1:11" x14ac:dyDescent="0.25">
      <c r="A801" t="s">
        <v>5538</v>
      </c>
      <c r="B801" t="s">
        <v>1403</v>
      </c>
      <c r="C801" t="s">
        <v>3783</v>
      </c>
      <c r="D801" t="s">
        <v>6212</v>
      </c>
      <c r="E801" t="s">
        <v>6213</v>
      </c>
      <c r="H801" t="s">
        <v>4</v>
      </c>
      <c r="J801" t="s">
        <v>1403</v>
      </c>
      <c r="K801" t="s">
        <v>4</v>
      </c>
    </row>
    <row r="802" spans="1:11" x14ac:dyDescent="0.25">
      <c r="A802" t="s">
        <v>6214</v>
      </c>
      <c r="B802" t="s">
        <v>1404</v>
      </c>
      <c r="C802" t="s">
        <v>3783</v>
      </c>
      <c r="D802" t="s">
        <v>6215</v>
      </c>
      <c r="E802" t="s">
        <v>6216</v>
      </c>
      <c r="F802" t="s">
        <v>5989</v>
      </c>
      <c r="G802" t="s">
        <v>270</v>
      </c>
      <c r="H802" t="s">
        <v>3</v>
      </c>
      <c r="J802" t="s">
        <v>1404</v>
      </c>
      <c r="K802" t="s">
        <v>3</v>
      </c>
    </row>
    <row r="803" spans="1:11" x14ac:dyDescent="0.25">
      <c r="A803" t="s">
        <v>4460</v>
      </c>
      <c r="B803" t="s">
        <v>1405</v>
      </c>
      <c r="C803" t="s">
        <v>3783</v>
      </c>
      <c r="D803" t="s">
        <v>6217</v>
      </c>
      <c r="E803" t="s">
        <v>6218</v>
      </c>
      <c r="H803" t="s">
        <v>4</v>
      </c>
      <c r="J803" t="s">
        <v>1405</v>
      </c>
      <c r="K803" t="s">
        <v>4</v>
      </c>
    </row>
    <row r="804" spans="1:11" x14ac:dyDescent="0.25">
      <c r="A804" t="s">
        <v>6219</v>
      </c>
      <c r="B804" t="s">
        <v>1406</v>
      </c>
      <c r="C804" t="s">
        <v>3783</v>
      </c>
      <c r="D804" t="s">
        <v>6220</v>
      </c>
      <c r="E804" t="s">
        <v>6221</v>
      </c>
      <c r="F804" t="s">
        <v>5989</v>
      </c>
      <c r="G804" t="s">
        <v>270</v>
      </c>
      <c r="H804" t="s">
        <v>3</v>
      </c>
      <c r="J804" t="s">
        <v>1406</v>
      </c>
      <c r="K804" t="s">
        <v>3</v>
      </c>
    </row>
    <row r="805" spans="1:11" x14ac:dyDescent="0.25">
      <c r="A805" t="s">
        <v>4135</v>
      </c>
      <c r="B805" t="s">
        <v>12557</v>
      </c>
      <c r="C805" t="s">
        <v>3783</v>
      </c>
      <c r="D805" t="s">
        <v>6222</v>
      </c>
      <c r="E805" t="s">
        <v>6223</v>
      </c>
      <c r="H805" t="s">
        <v>4</v>
      </c>
      <c r="J805" t="s">
        <v>12557</v>
      </c>
      <c r="K805" t="s">
        <v>4</v>
      </c>
    </row>
    <row r="806" spans="1:11" x14ac:dyDescent="0.25">
      <c r="A806" t="s">
        <v>6224</v>
      </c>
      <c r="B806" t="s">
        <v>1407</v>
      </c>
      <c r="C806" t="s">
        <v>3784</v>
      </c>
      <c r="D806" t="s">
        <v>6225</v>
      </c>
      <c r="E806" t="s">
        <v>6226</v>
      </c>
      <c r="H806" t="s">
        <v>4</v>
      </c>
      <c r="J806" t="s">
        <v>1407</v>
      </c>
      <c r="K806" t="s">
        <v>4</v>
      </c>
    </row>
    <row r="807" spans="1:11" x14ac:dyDescent="0.25">
      <c r="A807" t="s">
        <v>4675</v>
      </c>
      <c r="B807" t="s">
        <v>1408</v>
      </c>
      <c r="C807" t="s">
        <v>3784</v>
      </c>
      <c r="D807" t="s">
        <v>6227</v>
      </c>
      <c r="E807" t="s">
        <v>6228</v>
      </c>
      <c r="H807" t="s">
        <v>4</v>
      </c>
      <c r="J807" t="s">
        <v>1408</v>
      </c>
      <c r="K807" t="s">
        <v>4</v>
      </c>
    </row>
    <row r="808" spans="1:11" x14ac:dyDescent="0.25">
      <c r="A808" t="s">
        <v>6229</v>
      </c>
      <c r="B808" t="s">
        <v>1409</v>
      </c>
      <c r="C808" t="s">
        <v>3784</v>
      </c>
      <c r="D808" t="s">
        <v>5717</v>
      </c>
      <c r="E808" t="s">
        <v>6230</v>
      </c>
      <c r="H808" t="s">
        <v>4</v>
      </c>
      <c r="J808" t="s">
        <v>1409</v>
      </c>
      <c r="K808" t="s">
        <v>4</v>
      </c>
    </row>
    <row r="809" spans="1:11" x14ac:dyDescent="0.25">
      <c r="A809" t="s">
        <v>6231</v>
      </c>
      <c r="B809" t="s">
        <v>1410</v>
      </c>
      <c r="C809" t="s">
        <v>3784</v>
      </c>
      <c r="D809" t="s">
        <v>6232</v>
      </c>
      <c r="E809" t="s">
        <v>6233</v>
      </c>
      <c r="H809" t="s">
        <v>4</v>
      </c>
      <c r="J809" t="s">
        <v>1410</v>
      </c>
      <c r="K809" t="s">
        <v>4</v>
      </c>
    </row>
    <row r="810" spans="1:11" x14ac:dyDescent="0.25">
      <c r="A810" t="s">
        <v>6234</v>
      </c>
      <c r="B810" t="s">
        <v>1411</v>
      </c>
      <c r="C810" t="s">
        <v>3784</v>
      </c>
      <c r="D810" t="s">
        <v>6235</v>
      </c>
      <c r="E810" t="s">
        <v>6236</v>
      </c>
      <c r="H810" t="s">
        <v>4</v>
      </c>
      <c r="J810" t="s">
        <v>1411</v>
      </c>
      <c r="K810" t="s">
        <v>4</v>
      </c>
    </row>
    <row r="811" spans="1:11" x14ac:dyDescent="0.25">
      <c r="A811" t="s">
        <v>4263</v>
      </c>
      <c r="B811" t="s">
        <v>1412</v>
      </c>
      <c r="C811" t="s">
        <v>3784</v>
      </c>
      <c r="D811" t="s">
        <v>6237</v>
      </c>
      <c r="E811" t="s">
        <v>6238</v>
      </c>
      <c r="F811" t="s">
        <v>6239</v>
      </c>
      <c r="G811" t="s">
        <v>201</v>
      </c>
      <c r="H811" t="s">
        <v>3</v>
      </c>
      <c r="J811" t="s">
        <v>1412</v>
      </c>
      <c r="K811" t="s">
        <v>3</v>
      </c>
    </row>
    <row r="812" spans="1:11" x14ac:dyDescent="0.25">
      <c r="A812" t="s">
        <v>6240</v>
      </c>
      <c r="B812" t="s">
        <v>1413</v>
      </c>
      <c r="C812" t="s">
        <v>3784</v>
      </c>
      <c r="D812" t="s">
        <v>5817</v>
      </c>
      <c r="E812" t="s">
        <v>6241</v>
      </c>
      <c r="F812" t="s">
        <v>6242</v>
      </c>
      <c r="G812" t="s">
        <v>524</v>
      </c>
      <c r="H812" t="s">
        <v>3</v>
      </c>
      <c r="J812" t="s">
        <v>1413</v>
      </c>
      <c r="K812" t="s">
        <v>3</v>
      </c>
    </row>
    <row r="813" spans="1:11" x14ac:dyDescent="0.25">
      <c r="A813" t="s">
        <v>4267</v>
      </c>
      <c r="B813" t="s">
        <v>1414</v>
      </c>
      <c r="C813" t="s">
        <v>3784</v>
      </c>
      <c r="D813" t="s">
        <v>6243</v>
      </c>
      <c r="E813" t="s">
        <v>6244</v>
      </c>
      <c r="H813" t="s">
        <v>4</v>
      </c>
      <c r="J813" t="s">
        <v>1414</v>
      </c>
      <c r="K813" t="s">
        <v>4</v>
      </c>
    </row>
    <row r="814" spans="1:11" x14ac:dyDescent="0.25">
      <c r="A814" t="s">
        <v>6245</v>
      </c>
      <c r="B814" t="s">
        <v>1415</v>
      </c>
      <c r="C814" t="s">
        <v>3784</v>
      </c>
      <c r="D814" t="s">
        <v>6246</v>
      </c>
      <c r="E814" t="s">
        <v>6247</v>
      </c>
      <c r="F814" t="s">
        <v>6242</v>
      </c>
      <c r="G814" t="s">
        <v>524</v>
      </c>
      <c r="H814" t="s">
        <v>3</v>
      </c>
      <c r="J814" t="s">
        <v>1415</v>
      </c>
      <c r="K814" t="s">
        <v>3</v>
      </c>
    </row>
    <row r="815" spans="1:11" x14ac:dyDescent="0.25">
      <c r="A815" t="s">
        <v>6248</v>
      </c>
      <c r="B815" t="s">
        <v>1416</v>
      </c>
      <c r="C815" t="s">
        <v>3784</v>
      </c>
      <c r="D815" t="s">
        <v>6249</v>
      </c>
      <c r="E815" t="s">
        <v>6250</v>
      </c>
      <c r="H815" t="s">
        <v>4</v>
      </c>
      <c r="J815" t="s">
        <v>1416</v>
      </c>
      <c r="K815" t="s">
        <v>4</v>
      </c>
    </row>
    <row r="816" spans="1:11" x14ac:dyDescent="0.25">
      <c r="A816" t="s">
        <v>6251</v>
      </c>
      <c r="B816" t="s">
        <v>1417</v>
      </c>
      <c r="C816" t="s">
        <v>3784</v>
      </c>
      <c r="D816" t="s">
        <v>6252</v>
      </c>
      <c r="E816" t="s">
        <v>6253</v>
      </c>
      <c r="H816" t="s">
        <v>4</v>
      </c>
      <c r="J816" t="s">
        <v>1417</v>
      </c>
      <c r="K816" t="s">
        <v>4</v>
      </c>
    </row>
    <row r="817" spans="1:11" x14ac:dyDescent="0.25">
      <c r="A817" t="s">
        <v>3942</v>
      </c>
      <c r="B817" t="s">
        <v>1418</v>
      </c>
      <c r="C817" t="s">
        <v>3784</v>
      </c>
      <c r="D817" t="s">
        <v>6254</v>
      </c>
      <c r="E817" t="s">
        <v>6255</v>
      </c>
      <c r="H817" t="s">
        <v>4</v>
      </c>
      <c r="J817" t="s">
        <v>1418</v>
      </c>
      <c r="K817" t="s">
        <v>4</v>
      </c>
    </row>
    <row r="818" spans="1:11" x14ac:dyDescent="0.25">
      <c r="A818" t="s">
        <v>3945</v>
      </c>
      <c r="B818" t="s">
        <v>1419</v>
      </c>
      <c r="C818" t="s">
        <v>3784</v>
      </c>
      <c r="D818" t="s">
        <v>6256</v>
      </c>
      <c r="E818" t="s">
        <v>6257</v>
      </c>
      <c r="H818" t="s">
        <v>4</v>
      </c>
      <c r="J818" t="s">
        <v>1419</v>
      </c>
      <c r="K818" t="s">
        <v>4</v>
      </c>
    </row>
    <row r="819" spans="1:11" x14ac:dyDescent="0.25">
      <c r="A819" t="s">
        <v>4275</v>
      </c>
      <c r="B819" t="s">
        <v>1420</v>
      </c>
      <c r="C819" t="s">
        <v>3784</v>
      </c>
      <c r="D819" t="s">
        <v>6258</v>
      </c>
      <c r="E819" t="s">
        <v>6259</v>
      </c>
      <c r="H819" t="s">
        <v>4</v>
      </c>
      <c r="J819" t="s">
        <v>1420</v>
      </c>
      <c r="K819" t="s">
        <v>4</v>
      </c>
    </row>
    <row r="820" spans="1:11" x14ac:dyDescent="0.25">
      <c r="A820" t="s">
        <v>5735</v>
      </c>
      <c r="B820" t="s">
        <v>1421</v>
      </c>
      <c r="C820" t="s">
        <v>3784</v>
      </c>
      <c r="D820" t="s">
        <v>6260</v>
      </c>
      <c r="E820" t="s">
        <v>6261</v>
      </c>
      <c r="H820" t="s">
        <v>4</v>
      </c>
      <c r="J820" t="s">
        <v>1421</v>
      </c>
      <c r="K820" t="s">
        <v>4</v>
      </c>
    </row>
    <row r="821" spans="1:11" x14ac:dyDescent="0.25">
      <c r="A821" t="s">
        <v>6262</v>
      </c>
      <c r="B821" t="s">
        <v>1422</v>
      </c>
      <c r="C821" t="s">
        <v>3784</v>
      </c>
      <c r="D821" t="s">
        <v>6263</v>
      </c>
      <c r="E821" t="s">
        <v>6264</v>
      </c>
      <c r="H821" t="s">
        <v>4</v>
      </c>
      <c r="J821" t="s">
        <v>1422</v>
      </c>
      <c r="K821" t="s">
        <v>4</v>
      </c>
    </row>
    <row r="822" spans="1:11" x14ac:dyDescent="0.25">
      <c r="A822" t="s">
        <v>6265</v>
      </c>
      <c r="B822" t="s">
        <v>1423</v>
      </c>
      <c r="C822" t="s">
        <v>3784</v>
      </c>
      <c r="D822" t="s">
        <v>6266</v>
      </c>
      <c r="E822" t="s">
        <v>6267</v>
      </c>
      <c r="H822" t="s">
        <v>4</v>
      </c>
      <c r="J822" t="s">
        <v>1423</v>
      </c>
      <c r="K822" t="s">
        <v>4</v>
      </c>
    </row>
    <row r="823" spans="1:11" x14ac:dyDescent="0.25">
      <c r="A823" t="s">
        <v>3952</v>
      </c>
      <c r="B823" t="s">
        <v>1424</v>
      </c>
      <c r="C823" t="s">
        <v>3784</v>
      </c>
      <c r="D823" t="s">
        <v>6268</v>
      </c>
      <c r="E823" t="s">
        <v>6269</v>
      </c>
      <c r="H823" t="s">
        <v>4</v>
      </c>
      <c r="J823" t="s">
        <v>1424</v>
      </c>
      <c r="K823" t="s">
        <v>4</v>
      </c>
    </row>
    <row r="824" spans="1:11" x14ac:dyDescent="0.25">
      <c r="A824" t="s">
        <v>6270</v>
      </c>
      <c r="B824" t="s">
        <v>1425</v>
      </c>
      <c r="C824" t="s">
        <v>3784</v>
      </c>
      <c r="D824" t="s">
        <v>6271</v>
      </c>
      <c r="E824" t="s">
        <v>6272</v>
      </c>
      <c r="H824" t="s">
        <v>4</v>
      </c>
      <c r="J824" t="s">
        <v>1425</v>
      </c>
      <c r="K824" t="s">
        <v>4</v>
      </c>
    </row>
    <row r="825" spans="1:11" x14ac:dyDescent="0.25">
      <c r="A825" t="s">
        <v>3961</v>
      </c>
      <c r="B825" t="s">
        <v>1426</v>
      </c>
      <c r="C825" t="s">
        <v>3784</v>
      </c>
      <c r="D825" t="s">
        <v>6273</v>
      </c>
      <c r="E825" t="s">
        <v>6274</v>
      </c>
      <c r="H825" t="s">
        <v>4</v>
      </c>
      <c r="J825" t="s">
        <v>1426</v>
      </c>
      <c r="K825" t="s">
        <v>4</v>
      </c>
    </row>
    <row r="826" spans="1:11" x14ac:dyDescent="0.25">
      <c r="A826" t="s">
        <v>3964</v>
      </c>
      <c r="B826" t="s">
        <v>1427</v>
      </c>
      <c r="C826" t="s">
        <v>3784</v>
      </c>
      <c r="D826" t="s">
        <v>6275</v>
      </c>
      <c r="E826" t="s">
        <v>6276</v>
      </c>
      <c r="H826" t="s">
        <v>4</v>
      </c>
      <c r="J826" t="s">
        <v>1427</v>
      </c>
      <c r="K826" t="s">
        <v>4</v>
      </c>
    </row>
    <row r="827" spans="1:11" x14ac:dyDescent="0.25">
      <c r="A827" t="s">
        <v>5215</v>
      </c>
      <c r="B827" t="s">
        <v>1428</v>
      </c>
      <c r="C827" t="s">
        <v>3784</v>
      </c>
      <c r="D827" t="s">
        <v>6277</v>
      </c>
      <c r="E827" t="s">
        <v>6278</v>
      </c>
      <c r="H827" t="s">
        <v>4</v>
      </c>
      <c r="J827" t="s">
        <v>1428</v>
      </c>
      <c r="K827" t="s">
        <v>4</v>
      </c>
    </row>
    <row r="828" spans="1:11" x14ac:dyDescent="0.25">
      <c r="A828" t="s">
        <v>5749</v>
      </c>
      <c r="B828" t="s">
        <v>1429</v>
      </c>
      <c r="C828" t="s">
        <v>3784</v>
      </c>
      <c r="D828" t="s">
        <v>6279</v>
      </c>
      <c r="E828" t="s">
        <v>6280</v>
      </c>
      <c r="H828" t="s">
        <v>4</v>
      </c>
      <c r="J828" t="s">
        <v>1429</v>
      </c>
      <c r="K828" t="s">
        <v>4</v>
      </c>
    </row>
    <row r="829" spans="1:11" x14ac:dyDescent="0.25">
      <c r="A829" t="s">
        <v>4302</v>
      </c>
      <c r="B829" t="s">
        <v>1430</v>
      </c>
      <c r="C829" t="s">
        <v>3784</v>
      </c>
      <c r="D829" t="s">
        <v>6281</v>
      </c>
      <c r="E829" t="s">
        <v>6282</v>
      </c>
      <c r="H829" t="s">
        <v>4</v>
      </c>
      <c r="J829" t="s">
        <v>1430</v>
      </c>
      <c r="K829" t="s">
        <v>4</v>
      </c>
    </row>
    <row r="830" spans="1:11" x14ac:dyDescent="0.25">
      <c r="A830" t="s">
        <v>3995</v>
      </c>
      <c r="B830" t="s">
        <v>1431</v>
      </c>
      <c r="C830" t="s">
        <v>3784</v>
      </c>
      <c r="D830" t="s">
        <v>6283</v>
      </c>
      <c r="E830" t="s">
        <v>6284</v>
      </c>
      <c r="F830" t="s">
        <v>6285</v>
      </c>
      <c r="G830" t="s">
        <v>238</v>
      </c>
      <c r="H830" t="s">
        <v>3</v>
      </c>
      <c r="J830" t="s">
        <v>1431</v>
      </c>
      <c r="K830" t="s">
        <v>3</v>
      </c>
    </row>
    <row r="831" spans="1:11" x14ac:dyDescent="0.25">
      <c r="A831" t="s">
        <v>6286</v>
      </c>
      <c r="B831" t="s">
        <v>1432</v>
      </c>
      <c r="C831" t="s">
        <v>3784</v>
      </c>
      <c r="D831" t="s">
        <v>6287</v>
      </c>
      <c r="E831" t="s">
        <v>6288</v>
      </c>
      <c r="H831" t="s">
        <v>4</v>
      </c>
      <c r="J831" t="s">
        <v>1432</v>
      </c>
      <c r="K831" t="s">
        <v>4</v>
      </c>
    </row>
    <row r="832" spans="1:11" x14ac:dyDescent="0.25">
      <c r="A832" t="s">
        <v>5248</v>
      </c>
      <c r="B832" t="s">
        <v>1433</v>
      </c>
      <c r="C832" t="s">
        <v>3784</v>
      </c>
      <c r="D832" t="s">
        <v>6289</v>
      </c>
      <c r="E832" t="s">
        <v>6290</v>
      </c>
      <c r="H832" t="s">
        <v>4</v>
      </c>
      <c r="J832" t="s">
        <v>1433</v>
      </c>
      <c r="K832" t="s">
        <v>4</v>
      </c>
    </row>
    <row r="833" spans="1:11" x14ac:dyDescent="0.25">
      <c r="A833" t="s">
        <v>6030</v>
      </c>
      <c r="B833" t="s">
        <v>1434</v>
      </c>
      <c r="C833" t="s">
        <v>3784</v>
      </c>
      <c r="D833" t="s">
        <v>6291</v>
      </c>
      <c r="E833" t="s">
        <v>6292</v>
      </c>
      <c r="H833" t="s">
        <v>4</v>
      </c>
      <c r="J833" t="s">
        <v>1434</v>
      </c>
      <c r="K833" t="s">
        <v>4</v>
      </c>
    </row>
    <row r="834" spans="1:11" x14ac:dyDescent="0.25">
      <c r="A834" t="s">
        <v>6293</v>
      </c>
      <c r="B834" t="s">
        <v>1435</v>
      </c>
      <c r="C834" t="s">
        <v>3784</v>
      </c>
      <c r="D834" t="s">
        <v>6294</v>
      </c>
      <c r="E834" t="s">
        <v>6295</v>
      </c>
      <c r="H834" t="s">
        <v>4</v>
      </c>
      <c r="J834" t="s">
        <v>1435</v>
      </c>
      <c r="K834" t="s">
        <v>4</v>
      </c>
    </row>
    <row r="835" spans="1:11" x14ac:dyDescent="0.25">
      <c r="A835" t="s">
        <v>6296</v>
      </c>
      <c r="B835" t="s">
        <v>1436</v>
      </c>
      <c r="C835" t="s">
        <v>3784</v>
      </c>
      <c r="D835" t="s">
        <v>6297</v>
      </c>
      <c r="E835" t="s">
        <v>6298</v>
      </c>
      <c r="H835" t="s">
        <v>4</v>
      </c>
      <c r="J835" t="s">
        <v>1436</v>
      </c>
      <c r="K835" t="s">
        <v>4</v>
      </c>
    </row>
    <row r="836" spans="1:11" x14ac:dyDescent="0.25">
      <c r="A836" t="s">
        <v>6299</v>
      </c>
      <c r="B836" t="s">
        <v>242</v>
      </c>
      <c r="C836" t="s">
        <v>3784</v>
      </c>
      <c r="D836" t="s">
        <v>6239</v>
      </c>
      <c r="E836" t="s">
        <v>6300</v>
      </c>
      <c r="F836" t="s">
        <v>6301</v>
      </c>
      <c r="G836" t="s">
        <v>242</v>
      </c>
      <c r="H836" t="s">
        <v>3</v>
      </c>
      <c r="J836" t="s">
        <v>242</v>
      </c>
      <c r="K836" t="s">
        <v>3</v>
      </c>
    </row>
    <row r="837" spans="1:11" x14ac:dyDescent="0.25">
      <c r="A837" t="s">
        <v>6302</v>
      </c>
      <c r="B837" t="s">
        <v>1437</v>
      </c>
      <c r="C837" t="s">
        <v>3784</v>
      </c>
      <c r="D837" t="s">
        <v>6303</v>
      </c>
      <c r="E837" t="s">
        <v>6304</v>
      </c>
      <c r="H837" t="s">
        <v>4</v>
      </c>
      <c r="J837" t="s">
        <v>1437</v>
      </c>
      <c r="K837" t="s">
        <v>4</v>
      </c>
    </row>
    <row r="838" spans="1:11" x14ac:dyDescent="0.25">
      <c r="A838" t="s">
        <v>4011</v>
      </c>
      <c r="B838" t="s">
        <v>1438</v>
      </c>
      <c r="C838" t="s">
        <v>3784</v>
      </c>
      <c r="D838" t="s">
        <v>6305</v>
      </c>
      <c r="E838" t="s">
        <v>6306</v>
      </c>
      <c r="H838" t="s">
        <v>4</v>
      </c>
      <c r="J838" t="s">
        <v>1438</v>
      </c>
      <c r="K838" t="s">
        <v>4</v>
      </c>
    </row>
    <row r="839" spans="1:11" x14ac:dyDescent="0.25">
      <c r="A839" t="s">
        <v>5286</v>
      </c>
      <c r="B839" t="s">
        <v>1439</v>
      </c>
      <c r="C839" t="s">
        <v>3784</v>
      </c>
      <c r="D839" t="s">
        <v>6307</v>
      </c>
      <c r="E839" t="s">
        <v>6308</v>
      </c>
      <c r="H839" t="s">
        <v>4</v>
      </c>
      <c r="J839" t="s">
        <v>1439</v>
      </c>
      <c r="K839" t="s">
        <v>4</v>
      </c>
    </row>
    <row r="840" spans="1:11" x14ac:dyDescent="0.25">
      <c r="A840" t="s">
        <v>4014</v>
      </c>
      <c r="B840" t="s">
        <v>1440</v>
      </c>
      <c r="C840" t="s">
        <v>3784</v>
      </c>
      <c r="D840" t="s">
        <v>6309</v>
      </c>
      <c r="E840" t="s">
        <v>6310</v>
      </c>
      <c r="H840" t="s">
        <v>4</v>
      </c>
      <c r="J840" t="s">
        <v>1440</v>
      </c>
      <c r="K840" t="s">
        <v>4</v>
      </c>
    </row>
    <row r="841" spans="1:11" x14ac:dyDescent="0.25">
      <c r="A841" t="s">
        <v>4741</v>
      </c>
      <c r="B841" t="s">
        <v>1441</v>
      </c>
      <c r="C841" t="s">
        <v>3784</v>
      </c>
      <c r="D841" t="s">
        <v>6311</v>
      </c>
      <c r="E841" t="s">
        <v>6312</v>
      </c>
      <c r="H841" t="s">
        <v>4</v>
      </c>
      <c r="J841" t="s">
        <v>1441</v>
      </c>
      <c r="K841" t="s">
        <v>4</v>
      </c>
    </row>
    <row r="842" spans="1:11" x14ac:dyDescent="0.25">
      <c r="A842" t="s">
        <v>4021</v>
      </c>
      <c r="B842" t="s">
        <v>1442</v>
      </c>
      <c r="C842" t="s">
        <v>3784</v>
      </c>
      <c r="D842" t="s">
        <v>6313</v>
      </c>
      <c r="E842" t="s">
        <v>6314</v>
      </c>
      <c r="H842" t="s">
        <v>4</v>
      </c>
      <c r="J842" t="s">
        <v>1442</v>
      </c>
      <c r="K842" t="s">
        <v>4</v>
      </c>
    </row>
    <row r="843" spans="1:11" x14ac:dyDescent="0.25">
      <c r="A843" t="s">
        <v>5796</v>
      </c>
      <c r="B843" t="s">
        <v>1443</v>
      </c>
      <c r="C843" t="s">
        <v>3784</v>
      </c>
      <c r="D843" t="s">
        <v>6315</v>
      </c>
      <c r="E843" t="s">
        <v>6316</v>
      </c>
      <c r="F843" t="s">
        <v>6242</v>
      </c>
      <c r="G843" t="s">
        <v>524</v>
      </c>
      <c r="H843" t="s">
        <v>3</v>
      </c>
      <c r="J843" t="s">
        <v>1443</v>
      </c>
      <c r="K843" t="s">
        <v>3</v>
      </c>
    </row>
    <row r="844" spans="1:11" x14ac:dyDescent="0.25">
      <c r="A844" t="s">
        <v>6317</v>
      </c>
      <c r="B844" t="s">
        <v>1444</v>
      </c>
      <c r="C844" t="s">
        <v>3784</v>
      </c>
      <c r="D844" t="s">
        <v>6318</v>
      </c>
      <c r="E844" t="s">
        <v>6319</v>
      </c>
      <c r="F844" t="s">
        <v>6285</v>
      </c>
      <c r="G844" t="s">
        <v>238</v>
      </c>
      <c r="H844" t="s">
        <v>3</v>
      </c>
      <c r="J844" t="s">
        <v>1444</v>
      </c>
      <c r="K844" t="s">
        <v>3</v>
      </c>
    </row>
    <row r="845" spans="1:11" x14ac:dyDescent="0.25">
      <c r="A845" t="s">
        <v>4993</v>
      </c>
      <c r="B845" t="s">
        <v>1445</v>
      </c>
      <c r="C845" t="s">
        <v>3784</v>
      </c>
      <c r="D845" t="s">
        <v>6320</v>
      </c>
      <c r="E845" t="s">
        <v>6321</v>
      </c>
      <c r="H845" t="s">
        <v>4</v>
      </c>
      <c r="J845" t="s">
        <v>1445</v>
      </c>
      <c r="K845" t="s">
        <v>4</v>
      </c>
    </row>
    <row r="846" spans="1:11" x14ac:dyDescent="0.25">
      <c r="A846" t="s">
        <v>5323</v>
      </c>
      <c r="B846" t="s">
        <v>1446</v>
      </c>
      <c r="C846" t="s">
        <v>3784</v>
      </c>
      <c r="D846" t="s">
        <v>6322</v>
      </c>
      <c r="E846" t="s">
        <v>6323</v>
      </c>
      <c r="H846" t="s">
        <v>4</v>
      </c>
      <c r="J846" t="s">
        <v>1446</v>
      </c>
      <c r="K846" t="s">
        <v>4</v>
      </c>
    </row>
    <row r="847" spans="1:11" x14ac:dyDescent="0.25">
      <c r="A847" t="s">
        <v>5803</v>
      </c>
      <c r="B847" t="s">
        <v>1447</v>
      </c>
      <c r="C847" t="s">
        <v>3784</v>
      </c>
      <c r="D847" t="s">
        <v>6324</v>
      </c>
      <c r="E847" t="s">
        <v>6325</v>
      </c>
      <c r="H847" t="s">
        <v>4</v>
      </c>
      <c r="J847" t="s">
        <v>1447</v>
      </c>
      <c r="K847" t="s">
        <v>4</v>
      </c>
    </row>
    <row r="848" spans="1:11" x14ac:dyDescent="0.25">
      <c r="A848" t="s">
        <v>6062</v>
      </c>
      <c r="B848" t="s">
        <v>1448</v>
      </c>
      <c r="C848" t="s">
        <v>3784</v>
      </c>
      <c r="D848" t="s">
        <v>6326</v>
      </c>
      <c r="E848" t="s">
        <v>6327</v>
      </c>
      <c r="F848" t="s">
        <v>6328</v>
      </c>
      <c r="G848" t="s">
        <v>411</v>
      </c>
      <c r="H848" t="s">
        <v>3</v>
      </c>
      <c r="J848" t="s">
        <v>1448</v>
      </c>
      <c r="K848" t="s">
        <v>3</v>
      </c>
    </row>
    <row r="849" spans="1:11" x14ac:dyDescent="0.25">
      <c r="A849" t="s">
        <v>4028</v>
      </c>
      <c r="B849" t="s">
        <v>1449</v>
      </c>
      <c r="C849" t="s">
        <v>3784</v>
      </c>
      <c r="D849" t="s">
        <v>6329</v>
      </c>
      <c r="E849" t="s">
        <v>6330</v>
      </c>
      <c r="H849" t="s">
        <v>4</v>
      </c>
      <c r="J849" t="s">
        <v>1449</v>
      </c>
      <c r="K849" t="s">
        <v>4</v>
      </c>
    </row>
    <row r="850" spans="1:11" x14ac:dyDescent="0.25">
      <c r="A850" t="s">
        <v>4345</v>
      </c>
      <c r="B850" t="s">
        <v>1450</v>
      </c>
      <c r="C850" t="s">
        <v>3784</v>
      </c>
      <c r="D850" t="s">
        <v>6331</v>
      </c>
      <c r="E850" t="s">
        <v>6332</v>
      </c>
      <c r="H850" t="s">
        <v>4</v>
      </c>
      <c r="J850" t="s">
        <v>1450</v>
      </c>
      <c r="K850" t="s">
        <v>4</v>
      </c>
    </row>
    <row r="851" spans="1:11" x14ac:dyDescent="0.25">
      <c r="A851" t="s">
        <v>4508</v>
      </c>
      <c r="B851" t="s">
        <v>1451</v>
      </c>
      <c r="C851" t="s">
        <v>3784</v>
      </c>
      <c r="D851" t="s">
        <v>6333</v>
      </c>
      <c r="E851" t="s">
        <v>6334</v>
      </c>
      <c r="H851" t="s">
        <v>4</v>
      </c>
      <c r="J851" t="s">
        <v>1451</v>
      </c>
      <c r="K851" t="s">
        <v>4</v>
      </c>
    </row>
    <row r="852" spans="1:11" x14ac:dyDescent="0.25">
      <c r="A852" t="s">
        <v>6335</v>
      </c>
      <c r="B852" t="s">
        <v>1452</v>
      </c>
      <c r="C852" t="s">
        <v>3784</v>
      </c>
      <c r="D852" t="s">
        <v>6336</v>
      </c>
      <c r="E852" t="s">
        <v>6337</v>
      </c>
      <c r="H852" t="s">
        <v>4</v>
      </c>
      <c r="J852" t="s">
        <v>1452</v>
      </c>
      <c r="K852" t="s">
        <v>4</v>
      </c>
    </row>
    <row r="853" spans="1:11" x14ac:dyDescent="0.25">
      <c r="A853" t="s">
        <v>6338</v>
      </c>
      <c r="B853" t="s">
        <v>1453</v>
      </c>
      <c r="C853" t="s">
        <v>3784</v>
      </c>
      <c r="D853" t="s">
        <v>6339</v>
      </c>
      <c r="E853" t="s">
        <v>6340</v>
      </c>
      <c r="H853" t="s">
        <v>4</v>
      </c>
      <c r="J853" t="s">
        <v>1453</v>
      </c>
      <c r="K853" t="s">
        <v>4</v>
      </c>
    </row>
    <row r="854" spans="1:11" x14ac:dyDescent="0.25">
      <c r="A854" t="s">
        <v>4034</v>
      </c>
      <c r="B854" t="s">
        <v>1454</v>
      </c>
      <c r="C854" t="s">
        <v>3784</v>
      </c>
      <c r="D854" t="s">
        <v>6341</v>
      </c>
      <c r="E854" t="s">
        <v>6342</v>
      </c>
      <c r="H854" t="s">
        <v>4</v>
      </c>
      <c r="J854" t="s">
        <v>1454</v>
      </c>
      <c r="K854" t="s">
        <v>4</v>
      </c>
    </row>
    <row r="855" spans="1:11" x14ac:dyDescent="0.25">
      <c r="A855" t="s">
        <v>5348</v>
      </c>
      <c r="B855" t="s">
        <v>1455</v>
      </c>
      <c r="C855" t="s">
        <v>3784</v>
      </c>
      <c r="D855" t="s">
        <v>6343</v>
      </c>
      <c r="E855" t="s">
        <v>6344</v>
      </c>
      <c r="H855" t="s">
        <v>4</v>
      </c>
      <c r="J855" t="s">
        <v>1455</v>
      </c>
      <c r="K855" t="s">
        <v>4</v>
      </c>
    </row>
    <row r="856" spans="1:11" x14ac:dyDescent="0.25">
      <c r="A856" t="s">
        <v>4037</v>
      </c>
      <c r="B856" t="s">
        <v>1456</v>
      </c>
      <c r="C856" t="s">
        <v>3784</v>
      </c>
      <c r="D856" t="s">
        <v>6345</v>
      </c>
      <c r="E856" t="s">
        <v>6346</v>
      </c>
      <c r="H856" t="s">
        <v>4</v>
      </c>
      <c r="J856" t="s">
        <v>1456</v>
      </c>
      <c r="K856" t="s">
        <v>4</v>
      </c>
    </row>
    <row r="857" spans="1:11" x14ac:dyDescent="0.25">
      <c r="A857" t="s">
        <v>4358</v>
      </c>
      <c r="B857" t="s">
        <v>1457</v>
      </c>
      <c r="C857" t="s">
        <v>3784</v>
      </c>
      <c r="D857" t="s">
        <v>6347</v>
      </c>
      <c r="E857" t="s">
        <v>6348</v>
      </c>
      <c r="F857" t="s">
        <v>6349</v>
      </c>
      <c r="G857" t="s">
        <v>311</v>
      </c>
      <c r="H857" t="s">
        <v>3</v>
      </c>
      <c r="J857" t="s">
        <v>1457</v>
      </c>
      <c r="K857" t="s">
        <v>3</v>
      </c>
    </row>
    <row r="858" spans="1:11" x14ac:dyDescent="0.25">
      <c r="A858" t="s">
        <v>5361</v>
      </c>
      <c r="B858" t="s">
        <v>1458</v>
      </c>
      <c r="C858" t="s">
        <v>3784</v>
      </c>
      <c r="D858" t="s">
        <v>6350</v>
      </c>
      <c r="E858" t="s">
        <v>6351</v>
      </c>
      <c r="F858" t="s">
        <v>6239</v>
      </c>
      <c r="G858" t="s">
        <v>201</v>
      </c>
      <c r="H858" t="s">
        <v>3</v>
      </c>
      <c r="J858" t="s">
        <v>1458</v>
      </c>
      <c r="K858" t="s">
        <v>3</v>
      </c>
    </row>
    <row r="859" spans="1:11" x14ac:dyDescent="0.25">
      <c r="A859" t="s">
        <v>6352</v>
      </c>
      <c r="B859" t="s">
        <v>1459</v>
      </c>
      <c r="C859" t="s">
        <v>3784</v>
      </c>
      <c r="D859" t="s">
        <v>6353</v>
      </c>
      <c r="E859" t="s">
        <v>6354</v>
      </c>
      <c r="H859" t="s">
        <v>4</v>
      </c>
      <c r="J859" t="s">
        <v>1459</v>
      </c>
      <c r="K859" t="s">
        <v>4</v>
      </c>
    </row>
    <row r="860" spans="1:11" x14ac:dyDescent="0.25">
      <c r="A860" t="s">
        <v>6355</v>
      </c>
      <c r="B860" t="s">
        <v>1460</v>
      </c>
      <c r="C860" t="s">
        <v>3784</v>
      </c>
      <c r="D860" t="s">
        <v>6356</v>
      </c>
      <c r="E860" t="s">
        <v>6357</v>
      </c>
      <c r="H860" t="s">
        <v>4</v>
      </c>
      <c r="J860" t="s">
        <v>1460</v>
      </c>
      <c r="K860" t="s">
        <v>4</v>
      </c>
    </row>
    <row r="861" spans="1:11" x14ac:dyDescent="0.25">
      <c r="A861" t="s">
        <v>4050</v>
      </c>
      <c r="B861" t="s">
        <v>1461</v>
      </c>
      <c r="C861" t="s">
        <v>3784</v>
      </c>
      <c r="D861" t="s">
        <v>6358</v>
      </c>
      <c r="E861" t="s">
        <v>6359</v>
      </c>
      <c r="H861" t="s">
        <v>4</v>
      </c>
      <c r="J861" t="s">
        <v>1461</v>
      </c>
      <c r="K861" t="s">
        <v>4</v>
      </c>
    </row>
    <row r="862" spans="1:11" x14ac:dyDescent="0.25">
      <c r="A862" t="s">
        <v>6360</v>
      </c>
      <c r="B862" t="s">
        <v>1462</v>
      </c>
      <c r="C862" t="s">
        <v>3784</v>
      </c>
      <c r="D862" t="s">
        <v>6361</v>
      </c>
      <c r="E862" t="s">
        <v>6362</v>
      </c>
      <c r="F862" t="s">
        <v>6239</v>
      </c>
      <c r="G862" t="s">
        <v>201</v>
      </c>
      <c r="H862" t="s">
        <v>3</v>
      </c>
      <c r="J862" t="s">
        <v>1462</v>
      </c>
      <c r="K862" t="s">
        <v>3</v>
      </c>
    </row>
    <row r="863" spans="1:11" x14ac:dyDescent="0.25">
      <c r="A863" t="s">
        <v>6363</v>
      </c>
      <c r="B863" t="s">
        <v>1463</v>
      </c>
      <c r="C863" t="s">
        <v>3784</v>
      </c>
      <c r="D863" t="s">
        <v>6364</v>
      </c>
      <c r="E863" t="s">
        <v>6365</v>
      </c>
      <c r="H863" t="s">
        <v>4</v>
      </c>
      <c r="J863" t="s">
        <v>1463</v>
      </c>
      <c r="K863" t="s">
        <v>4</v>
      </c>
    </row>
    <row r="864" spans="1:11" x14ac:dyDescent="0.25">
      <c r="A864" t="s">
        <v>6366</v>
      </c>
      <c r="B864" t="s">
        <v>1464</v>
      </c>
      <c r="C864" t="s">
        <v>3784</v>
      </c>
      <c r="D864" t="s">
        <v>5741</v>
      </c>
      <c r="E864" t="s">
        <v>6367</v>
      </c>
      <c r="H864" t="s">
        <v>4</v>
      </c>
      <c r="J864" t="s">
        <v>1464</v>
      </c>
      <c r="K864" t="s">
        <v>4</v>
      </c>
    </row>
    <row r="865" spans="1:11" x14ac:dyDescent="0.25">
      <c r="A865" t="s">
        <v>6368</v>
      </c>
      <c r="B865" t="s">
        <v>1465</v>
      </c>
      <c r="C865" t="s">
        <v>3784</v>
      </c>
      <c r="D865" t="s">
        <v>6369</v>
      </c>
      <c r="E865" t="s">
        <v>6370</v>
      </c>
      <c r="H865" t="s">
        <v>4</v>
      </c>
      <c r="J865" t="s">
        <v>1465</v>
      </c>
      <c r="K865" t="s">
        <v>4</v>
      </c>
    </row>
    <row r="866" spans="1:11" x14ac:dyDescent="0.25">
      <c r="A866" t="s">
        <v>4064</v>
      </c>
      <c r="B866" t="s">
        <v>1466</v>
      </c>
      <c r="C866" t="s">
        <v>3784</v>
      </c>
      <c r="D866" t="s">
        <v>6371</v>
      </c>
      <c r="E866" t="s">
        <v>6372</v>
      </c>
      <c r="F866" t="s">
        <v>6285</v>
      </c>
      <c r="G866" t="s">
        <v>238</v>
      </c>
      <c r="H866" t="s">
        <v>3</v>
      </c>
      <c r="J866" t="s">
        <v>1466</v>
      </c>
      <c r="K866" t="s">
        <v>3</v>
      </c>
    </row>
    <row r="867" spans="1:11" x14ac:dyDescent="0.25">
      <c r="A867" t="s">
        <v>6373</v>
      </c>
      <c r="B867" t="s">
        <v>1467</v>
      </c>
      <c r="C867" t="s">
        <v>3784</v>
      </c>
      <c r="D867" t="s">
        <v>6374</v>
      </c>
      <c r="E867" t="s">
        <v>6375</v>
      </c>
      <c r="H867" t="s">
        <v>4</v>
      </c>
      <c r="J867" t="s">
        <v>1467</v>
      </c>
      <c r="K867" t="s">
        <v>4</v>
      </c>
    </row>
    <row r="868" spans="1:11" x14ac:dyDescent="0.25">
      <c r="A868" t="s">
        <v>4070</v>
      </c>
      <c r="B868" t="s">
        <v>1468</v>
      </c>
      <c r="C868" t="s">
        <v>3784</v>
      </c>
      <c r="D868" t="s">
        <v>6376</v>
      </c>
      <c r="E868" t="s">
        <v>6377</v>
      </c>
      <c r="H868" t="s">
        <v>4</v>
      </c>
      <c r="J868" t="s">
        <v>1468</v>
      </c>
      <c r="K868" t="s">
        <v>4</v>
      </c>
    </row>
    <row r="869" spans="1:11" x14ac:dyDescent="0.25">
      <c r="A869" t="s">
        <v>4073</v>
      </c>
      <c r="B869" t="s">
        <v>1469</v>
      </c>
      <c r="C869" t="s">
        <v>3784</v>
      </c>
      <c r="D869" t="s">
        <v>6378</v>
      </c>
      <c r="E869" t="s">
        <v>6379</v>
      </c>
      <c r="H869" t="s">
        <v>4</v>
      </c>
      <c r="J869" t="s">
        <v>1469</v>
      </c>
      <c r="K869" t="s">
        <v>4</v>
      </c>
    </row>
    <row r="870" spans="1:11" x14ac:dyDescent="0.25">
      <c r="A870" t="s">
        <v>6380</v>
      </c>
      <c r="B870" t="s">
        <v>1470</v>
      </c>
      <c r="C870" t="s">
        <v>3784</v>
      </c>
      <c r="D870" t="s">
        <v>6381</v>
      </c>
      <c r="E870" t="s">
        <v>6382</v>
      </c>
      <c r="F870" t="s">
        <v>6328</v>
      </c>
      <c r="G870" t="s">
        <v>411</v>
      </c>
      <c r="H870" t="s">
        <v>3</v>
      </c>
      <c r="J870" t="s">
        <v>1470</v>
      </c>
      <c r="K870" t="s">
        <v>3</v>
      </c>
    </row>
    <row r="871" spans="1:11" x14ac:dyDescent="0.25">
      <c r="A871" t="s">
        <v>5404</v>
      </c>
      <c r="B871" t="s">
        <v>1471</v>
      </c>
      <c r="C871" t="s">
        <v>3784</v>
      </c>
      <c r="D871" t="s">
        <v>6383</v>
      </c>
      <c r="E871" t="s">
        <v>6384</v>
      </c>
      <c r="H871" t="s">
        <v>4</v>
      </c>
      <c r="J871" t="s">
        <v>1471</v>
      </c>
      <c r="K871" t="s">
        <v>4</v>
      </c>
    </row>
    <row r="872" spans="1:11" x14ac:dyDescent="0.25">
      <c r="A872" t="s">
        <v>6385</v>
      </c>
      <c r="B872" t="s">
        <v>1472</v>
      </c>
      <c r="C872" t="s">
        <v>3784</v>
      </c>
      <c r="D872" t="s">
        <v>6386</v>
      </c>
      <c r="E872" t="s">
        <v>6387</v>
      </c>
      <c r="H872" t="s">
        <v>4</v>
      </c>
      <c r="J872" t="s">
        <v>1472</v>
      </c>
      <c r="K872" t="s">
        <v>4</v>
      </c>
    </row>
    <row r="873" spans="1:11" x14ac:dyDescent="0.25">
      <c r="A873" t="s">
        <v>4080</v>
      </c>
      <c r="B873" t="s">
        <v>1473</v>
      </c>
      <c r="C873" t="s">
        <v>3784</v>
      </c>
      <c r="D873" t="s">
        <v>6388</v>
      </c>
      <c r="E873" t="s">
        <v>6389</v>
      </c>
      <c r="H873" t="s">
        <v>4</v>
      </c>
      <c r="J873" t="s">
        <v>1473</v>
      </c>
      <c r="K873" t="s">
        <v>4</v>
      </c>
    </row>
    <row r="874" spans="1:11" x14ac:dyDescent="0.25">
      <c r="A874" t="s">
        <v>4083</v>
      </c>
      <c r="B874" t="s">
        <v>1474</v>
      </c>
      <c r="C874" t="s">
        <v>3784</v>
      </c>
      <c r="D874" t="s">
        <v>6390</v>
      </c>
      <c r="E874" t="s">
        <v>6391</v>
      </c>
      <c r="H874" t="s">
        <v>4</v>
      </c>
      <c r="J874" t="s">
        <v>1474</v>
      </c>
      <c r="K874" t="s">
        <v>4</v>
      </c>
    </row>
    <row r="875" spans="1:11" x14ac:dyDescent="0.25">
      <c r="A875" t="s">
        <v>6392</v>
      </c>
      <c r="B875" t="s">
        <v>1475</v>
      </c>
      <c r="C875" t="s">
        <v>3784</v>
      </c>
      <c r="D875" t="s">
        <v>6393</v>
      </c>
      <c r="E875" t="s">
        <v>6394</v>
      </c>
      <c r="H875" t="s">
        <v>4</v>
      </c>
      <c r="J875" t="s">
        <v>1475</v>
      </c>
      <c r="K875" t="s">
        <v>4</v>
      </c>
    </row>
    <row r="876" spans="1:11" x14ac:dyDescent="0.25">
      <c r="A876" t="s">
        <v>6395</v>
      </c>
      <c r="B876" t="s">
        <v>1476</v>
      </c>
      <c r="C876" t="s">
        <v>3784</v>
      </c>
      <c r="D876" t="s">
        <v>6396</v>
      </c>
      <c r="E876" t="s">
        <v>6397</v>
      </c>
      <c r="H876" t="s">
        <v>4</v>
      </c>
      <c r="J876" t="s">
        <v>1476</v>
      </c>
      <c r="K876" t="s">
        <v>4</v>
      </c>
    </row>
    <row r="877" spans="1:11" x14ac:dyDescent="0.25">
      <c r="A877" t="s">
        <v>5068</v>
      </c>
      <c r="B877" t="s">
        <v>1477</v>
      </c>
      <c r="C877" t="s">
        <v>3784</v>
      </c>
      <c r="D877" t="s">
        <v>6398</v>
      </c>
      <c r="E877" t="s">
        <v>6399</v>
      </c>
      <c r="H877" t="s">
        <v>4</v>
      </c>
      <c r="J877" t="s">
        <v>1477</v>
      </c>
      <c r="K877" t="s">
        <v>4</v>
      </c>
    </row>
    <row r="878" spans="1:11" x14ac:dyDescent="0.25">
      <c r="A878" t="s">
        <v>6400</v>
      </c>
      <c r="B878" t="s">
        <v>1478</v>
      </c>
      <c r="C878" t="s">
        <v>3784</v>
      </c>
      <c r="D878" t="s">
        <v>6401</v>
      </c>
      <c r="E878" t="s">
        <v>6402</v>
      </c>
      <c r="H878" t="s">
        <v>4</v>
      </c>
      <c r="J878" t="s">
        <v>1478</v>
      </c>
      <c r="K878" t="s">
        <v>4</v>
      </c>
    </row>
    <row r="879" spans="1:11" x14ac:dyDescent="0.25">
      <c r="A879" t="s">
        <v>6403</v>
      </c>
      <c r="B879" t="s">
        <v>1479</v>
      </c>
      <c r="C879" t="s">
        <v>3784</v>
      </c>
      <c r="D879" t="s">
        <v>6404</v>
      </c>
      <c r="E879" t="s">
        <v>6405</v>
      </c>
      <c r="H879" t="s">
        <v>4</v>
      </c>
      <c r="J879" t="s">
        <v>1479</v>
      </c>
      <c r="K879" t="s">
        <v>4</v>
      </c>
    </row>
    <row r="880" spans="1:11" x14ac:dyDescent="0.25">
      <c r="A880" t="s">
        <v>6406</v>
      </c>
      <c r="B880" t="s">
        <v>1480</v>
      </c>
      <c r="C880" t="s">
        <v>3784</v>
      </c>
      <c r="D880" t="s">
        <v>6407</v>
      </c>
      <c r="E880" t="s">
        <v>6408</v>
      </c>
      <c r="F880" t="s">
        <v>6409</v>
      </c>
      <c r="G880" t="s">
        <v>484</v>
      </c>
      <c r="H880" t="s">
        <v>3</v>
      </c>
      <c r="J880" t="s">
        <v>1480</v>
      </c>
      <c r="K880" t="s">
        <v>3</v>
      </c>
    </row>
    <row r="881" spans="1:11" x14ac:dyDescent="0.25">
      <c r="A881" t="s">
        <v>6410</v>
      </c>
      <c r="B881" t="s">
        <v>1481</v>
      </c>
      <c r="C881" t="s">
        <v>3784</v>
      </c>
      <c r="D881" t="s">
        <v>6411</v>
      </c>
      <c r="E881" t="s">
        <v>6412</v>
      </c>
      <c r="H881" t="s">
        <v>4</v>
      </c>
      <c r="J881" t="s">
        <v>1481</v>
      </c>
      <c r="K881" t="s">
        <v>4</v>
      </c>
    </row>
    <row r="882" spans="1:11" x14ac:dyDescent="0.25">
      <c r="A882" t="s">
        <v>4414</v>
      </c>
      <c r="B882" t="s">
        <v>1482</v>
      </c>
      <c r="C882" t="s">
        <v>3784</v>
      </c>
      <c r="D882" t="s">
        <v>6413</v>
      </c>
      <c r="E882" t="s">
        <v>6414</v>
      </c>
      <c r="F882" t="s">
        <v>6285</v>
      </c>
      <c r="G882" t="s">
        <v>238</v>
      </c>
      <c r="H882" t="s">
        <v>3</v>
      </c>
      <c r="J882" t="s">
        <v>1482</v>
      </c>
      <c r="K882" t="s">
        <v>3</v>
      </c>
    </row>
    <row r="883" spans="1:11" x14ac:dyDescent="0.25">
      <c r="A883" t="s">
        <v>6415</v>
      </c>
      <c r="B883" t="s">
        <v>1483</v>
      </c>
      <c r="C883" t="s">
        <v>3784</v>
      </c>
      <c r="D883" t="s">
        <v>6416</v>
      </c>
      <c r="E883" t="s">
        <v>6417</v>
      </c>
      <c r="F883" t="s">
        <v>6328</v>
      </c>
      <c r="G883" t="s">
        <v>411</v>
      </c>
      <c r="H883" t="s">
        <v>3</v>
      </c>
      <c r="J883" t="s">
        <v>1483</v>
      </c>
      <c r="K883" t="s">
        <v>3</v>
      </c>
    </row>
    <row r="884" spans="1:11" x14ac:dyDescent="0.25">
      <c r="A884" t="s">
        <v>6418</v>
      </c>
      <c r="B884" t="s">
        <v>1484</v>
      </c>
      <c r="C884" t="s">
        <v>3784</v>
      </c>
      <c r="D884" t="s">
        <v>6419</v>
      </c>
      <c r="E884" t="s">
        <v>6420</v>
      </c>
      <c r="H884" t="s">
        <v>4</v>
      </c>
      <c r="J884" t="s">
        <v>1484</v>
      </c>
      <c r="K884" t="s">
        <v>4</v>
      </c>
    </row>
    <row r="885" spans="1:11" x14ac:dyDescent="0.25">
      <c r="A885" t="s">
        <v>6421</v>
      </c>
      <c r="B885" t="s">
        <v>1485</v>
      </c>
      <c r="C885" t="s">
        <v>3784</v>
      </c>
      <c r="D885" t="s">
        <v>6422</v>
      </c>
      <c r="E885" t="s">
        <v>6423</v>
      </c>
      <c r="H885" t="s">
        <v>4</v>
      </c>
      <c r="J885" t="s">
        <v>1485</v>
      </c>
      <c r="K885" t="s">
        <v>4</v>
      </c>
    </row>
    <row r="886" spans="1:11" x14ac:dyDescent="0.25">
      <c r="A886" t="s">
        <v>6424</v>
      </c>
      <c r="B886" t="s">
        <v>1486</v>
      </c>
      <c r="C886" t="s">
        <v>3784</v>
      </c>
      <c r="D886" t="s">
        <v>6425</v>
      </c>
      <c r="E886" t="s">
        <v>6426</v>
      </c>
      <c r="H886" t="s">
        <v>4</v>
      </c>
      <c r="J886" t="s">
        <v>1486</v>
      </c>
      <c r="K886" t="s">
        <v>4</v>
      </c>
    </row>
    <row r="887" spans="1:11" x14ac:dyDescent="0.25">
      <c r="A887" t="s">
        <v>4434</v>
      </c>
      <c r="B887" t="s">
        <v>1487</v>
      </c>
      <c r="C887" t="s">
        <v>3784</v>
      </c>
      <c r="D887" t="s">
        <v>6427</v>
      </c>
      <c r="E887" t="s">
        <v>6428</v>
      </c>
      <c r="F887" t="s">
        <v>5811</v>
      </c>
      <c r="G887" t="s">
        <v>232</v>
      </c>
      <c r="H887" t="s">
        <v>3</v>
      </c>
      <c r="J887" t="s">
        <v>1487</v>
      </c>
      <c r="K887" t="s">
        <v>3</v>
      </c>
    </row>
    <row r="888" spans="1:11" x14ac:dyDescent="0.25">
      <c r="A888" t="s">
        <v>4108</v>
      </c>
      <c r="B888" t="s">
        <v>1488</v>
      </c>
      <c r="C888" t="s">
        <v>3784</v>
      </c>
      <c r="D888" t="s">
        <v>6429</v>
      </c>
      <c r="E888" t="s">
        <v>6430</v>
      </c>
      <c r="H888" t="s">
        <v>4</v>
      </c>
      <c r="J888" t="s">
        <v>1488</v>
      </c>
      <c r="K888" t="s">
        <v>4</v>
      </c>
    </row>
    <row r="889" spans="1:11" x14ac:dyDescent="0.25">
      <c r="A889" t="s">
        <v>6431</v>
      </c>
      <c r="B889" t="s">
        <v>1489</v>
      </c>
      <c r="C889" t="s">
        <v>3784</v>
      </c>
      <c r="D889" t="s">
        <v>6432</v>
      </c>
      <c r="E889" t="s">
        <v>6433</v>
      </c>
      <c r="H889" t="s">
        <v>4</v>
      </c>
      <c r="J889" t="s">
        <v>1489</v>
      </c>
      <c r="K889" t="s">
        <v>4</v>
      </c>
    </row>
    <row r="890" spans="1:11" x14ac:dyDescent="0.25">
      <c r="A890" t="s">
        <v>6434</v>
      </c>
      <c r="B890" t="s">
        <v>1490</v>
      </c>
      <c r="C890" t="s">
        <v>3784</v>
      </c>
      <c r="D890" t="s">
        <v>6435</v>
      </c>
      <c r="E890" t="s">
        <v>6436</v>
      </c>
      <c r="F890" t="s">
        <v>5189</v>
      </c>
      <c r="G890" t="s">
        <v>148</v>
      </c>
      <c r="H890" t="s">
        <v>3</v>
      </c>
      <c r="J890" t="s">
        <v>1490</v>
      </c>
      <c r="K890" t="s">
        <v>3</v>
      </c>
    </row>
    <row r="891" spans="1:11" x14ac:dyDescent="0.25">
      <c r="A891" t="s">
        <v>6437</v>
      </c>
      <c r="B891" t="s">
        <v>1491</v>
      </c>
      <c r="C891" t="s">
        <v>3784</v>
      </c>
      <c r="D891" t="s">
        <v>6438</v>
      </c>
      <c r="E891" t="s">
        <v>6439</v>
      </c>
      <c r="H891" t="s">
        <v>4</v>
      </c>
      <c r="J891" t="s">
        <v>1491</v>
      </c>
      <c r="K891" t="s">
        <v>4</v>
      </c>
    </row>
    <row r="892" spans="1:11" x14ac:dyDescent="0.25">
      <c r="A892" t="s">
        <v>5108</v>
      </c>
      <c r="B892" t="s">
        <v>1492</v>
      </c>
      <c r="C892" t="s">
        <v>3784</v>
      </c>
      <c r="D892" t="s">
        <v>5196</v>
      </c>
      <c r="E892" t="s">
        <v>6440</v>
      </c>
      <c r="H892" t="s">
        <v>4</v>
      </c>
      <c r="J892" t="s">
        <v>1492</v>
      </c>
      <c r="K892" t="s">
        <v>4</v>
      </c>
    </row>
    <row r="893" spans="1:11" x14ac:dyDescent="0.25">
      <c r="A893" t="s">
        <v>4452</v>
      </c>
      <c r="B893" t="s">
        <v>1493</v>
      </c>
      <c r="C893" t="s">
        <v>3784</v>
      </c>
      <c r="D893" t="s">
        <v>6441</v>
      </c>
      <c r="E893" t="s">
        <v>6442</v>
      </c>
      <c r="H893" t="s">
        <v>4</v>
      </c>
      <c r="J893" t="s">
        <v>1493</v>
      </c>
      <c r="K893" t="s">
        <v>4</v>
      </c>
    </row>
    <row r="894" spans="1:11" x14ac:dyDescent="0.25">
      <c r="A894" t="s">
        <v>4455</v>
      </c>
      <c r="B894" t="s">
        <v>1494</v>
      </c>
      <c r="C894" t="s">
        <v>3784</v>
      </c>
      <c r="D894" t="s">
        <v>6443</v>
      </c>
      <c r="E894" t="s">
        <v>6444</v>
      </c>
      <c r="H894" t="s">
        <v>4</v>
      </c>
      <c r="J894" t="s">
        <v>1494</v>
      </c>
      <c r="K894" t="s">
        <v>4</v>
      </c>
    </row>
    <row r="895" spans="1:11" x14ac:dyDescent="0.25">
      <c r="A895" t="s">
        <v>6445</v>
      </c>
      <c r="B895" t="s">
        <v>1495</v>
      </c>
      <c r="C895" t="s">
        <v>3784</v>
      </c>
      <c r="D895" t="s">
        <v>6446</v>
      </c>
      <c r="E895" t="s">
        <v>6447</v>
      </c>
      <c r="H895" t="s">
        <v>4</v>
      </c>
      <c r="J895" t="s">
        <v>1495</v>
      </c>
      <c r="K895" t="s">
        <v>4</v>
      </c>
    </row>
    <row r="896" spans="1:11" x14ac:dyDescent="0.25">
      <c r="A896" t="s">
        <v>5533</v>
      </c>
      <c r="B896" t="s">
        <v>1496</v>
      </c>
      <c r="C896" t="s">
        <v>3784</v>
      </c>
      <c r="D896" t="s">
        <v>6448</v>
      </c>
      <c r="E896" t="s">
        <v>6449</v>
      </c>
      <c r="F896" t="s">
        <v>6285</v>
      </c>
      <c r="G896" t="s">
        <v>238</v>
      </c>
      <c r="H896" t="s">
        <v>3</v>
      </c>
      <c r="J896" t="s">
        <v>1496</v>
      </c>
      <c r="K896" t="s">
        <v>3</v>
      </c>
    </row>
    <row r="897" spans="1:11" x14ac:dyDescent="0.25">
      <c r="A897" t="s">
        <v>4126</v>
      </c>
      <c r="B897" t="s">
        <v>1497</v>
      </c>
      <c r="C897" t="s">
        <v>3784</v>
      </c>
      <c r="D897" t="s">
        <v>6450</v>
      </c>
      <c r="E897" t="s">
        <v>6451</v>
      </c>
      <c r="F897" t="s">
        <v>6349</v>
      </c>
      <c r="G897" t="s">
        <v>311</v>
      </c>
      <c r="H897" t="s">
        <v>3</v>
      </c>
      <c r="J897" t="s">
        <v>1497</v>
      </c>
      <c r="K897" t="s">
        <v>3</v>
      </c>
    </row>
    <row r="898" spans="1:11" x14ac:dyDescent="0.25">
      <c r="A898" t="s">
        <v>5538</v>
      </c>
      <c r="B898" t="s">
        <v>1498</v>
      </c>
      <c r="C898" t="s">
        <v>3784</v>
      </c>
      <c r="D898" t="s">
        <v>6452</v>
      </c>
      <c r="E898" t="s">
        <v>6453</v>
      </c>
      <c r="H898" t="s">
        <v>4</v>
      </c>
      <c r="J898" t="s">
        <v>1498</v>
      </c>
      <c r="K898" t="s">
        <v>4</v>
      </c>
    </row>
    <row r="899" spans="1:11" x14ac:dyDescent="0.25">
      <c r="A899" t="s">
        <v>5541</v>
      </c>
      <c r="B899" t="s">
        <v>1499</v>
      </c>
      <c r="C899" t="s">
        <v>3784</v>
      </c>
      <c r="D899" t="s">
        <v>6454</v>
      </c>
      <c r="E899" t="s">
        <v>6455</v>
      </c>
      <c r="H899" t="s">
        <v>4</v>
      </c>
      <c r="J899" t="s">
        <v>1499</v>
      </c>
      <c r="K899" t="s">
        <v>4</v>
      </c>
    </row>
    <row r="900" spans="1:11" x14ac:dyDescent="0.25">
      <c r="A900" t="s">
        <v>5976</v>
      </c>
      <c r="B900" t="s">
        <v>1500</v>
      </c>
      <c r="C900" t="s">
        <v>3784</v>
      </c>
      <c r="D900" t="s">
        <v>6456</v>
      </c>
      <c r="E900" t="s">
        <v>6457</v>
      </c>
      <c r="H900" t="s">
        <v>4</v>
      </c>
      <c r="J900" t="s">
        <v>1500</v>
      </c>
      <c r="K900" t="s">
        <v>4</v>
      </c>
    </row>
    <row r="901" spans="1:11" x14ac:dyDescent="0.25">
      <c r="A901" t="s">
        <v>6458</v>
      </c>
      <c r="B901" t="s">
        <v>1501</v>
      </c>
      <c r="C901" t="s">
        <v>3784</v>
      </c>
      <c r="D901" t="s">
        <v>6459</v>
      </c>
      <c r="E901" t="s">
        <v>6460</v>
      </c>
      <c r="H901" t="s">
        <v>4</v>
      </c>
      <c r="J901" t="s">
        <v>1501</v>
      </c>
      <c r="K901" t="s">
        <v>4</v>
      </c>
    </row>
    <row r="902" spans="1:11" x14ac:dyDescent="0.25">
      <c r="A902" t="s">
        <v>6461</v>
      </c>
      <c r="B902" t="s">
        <v>1502</v>
      </c>
      <c r="C902" t="s">
        <v>3784</v>
      </c>
      <c r="D902" t="s">
        <v>6462</v>
      </c>
      <c r="E902" t="s">
        <v>6463</v>
      </c>
      <c r="F902" t="s">
        <v>6409</v>
      </c>
      <c r="G902" t="s">
        <v>484</v>
      </c>
      <c r="H902" t="s">
        <v>3</v>
      </c>
      <c r="J902" t="s">
        <v>1502</v>
      </c>
      <c r="K902" t="s">
        <v>3</v>
      </c>
    </row>
    <row r="903" spans="1:11" x14ac:dyDescent="0.25">
      <c r="A903" t="s">
        <v>5560</v>
      </c>
      <c r="B903" t="s">
        <v>1503</v>
      </c>
      <c r="C903" t="s">
        <v>3784</v>
      </c>
      <c r="D903" t="s">
        <v>6464</v>
      </c>
      <c r="E903" t="s">
        <v>6465</v>
      </c>
      <c r="H903" t="s">
        <v>4</v>
      </c>
      <c r="J903" t="s">
        <v>1503</v>
      </c>
      <c r="K903" t="s">
        <v>4</v>
      </c>
    </row>
    <row r="904" spans="1:11" x14ac:dyDescent="0.25">
      <c r="A904" t="s">
        <v>6466</v>
      </c>
      <c r="B904" t="s">
        <v>1504</v>
      </c>
      <c r="C904" t="s">
        <v>3784</v>
      </c>
      <c r="D904" t="s">
        <v>6467</v>
      </c>
      <c r="E904" t="s">
        <v>6468</v>
      </c>
      <c r="H904" t="s">
        <v>4</v>
      </c>
      <c r="J904" t="s">
        <v>1504</v>
      </c>
      <c r="K904" t="s">
        <v>4</v>
      </c>
    </row>
    <row r="905" spans="1:11" x14ac:dyDescent="0.25">
      <c r="A905" t="s">
        <v>4135</v>
      </c>
      <c r="B905" t="s">
        <v>12558</v>
      </c>
      <c r="C905" t="s">
        <v>3784</v>
      </c>
      <c r="D905" t="s">
        <v>6469</v>
      </c>
      <c r="E905" t="s">
        <v>6470</v>
      </c>
      <c r="H905" t="s">
        <v>4</v>
      </c>
      <c r="J905" t="s">
        <v>12558</v>
      </c>
      <c r="K905" t="s">
        <v>4</v>
      </c>
    </row>
    <row r="906" spans="1:11" x14ac:dyDescent="0.25">
      <c r="A906" t="s">
        <v>5986</v>
      </c>
      <c r="B906" t="s">
        <v>1505</v>
      </c>
      <c r="C906" t="s">
        <v>3785</v>
      </c>
      <c r="D906" t="s">
        <v>6471</v>
      </c>
      <c r="E906" t="s">
        <v>6472</v>
      </c>
      <c r="H906" t="s">
        <v>4</v>
      </c>
      <c r="J906" t="s">
        <v>1505</v>
      </c>
      <c r="K906" t="s">
        <v>4</v>
      </c>
    </row>
    <row r="907" spans="1:11" x14ac:dyDescent="0.25">
      <c r="A907" t="s">
        <v>6473</v>
      </c>
      <c r="B907" t="s">
        <v>1506</v>
      </c>
      <c r="C907" t="s">
        <v>3785</v>
      </c>
      <c r="D907" t="s">
        <v>6474</v>
      </c>
      <c r="E907" t="s">
        <v>6475</v>
      </c>
      <c r="H907" t="s">
        <v>4</v>
      </c>
      <c r="J907" t="s">
        <v>1506</v>
      </c>
      <c r="K907" t="s">
        <v>4</v>
      </c>
    </row>
    <row r="908" spans="1:11" x14ac:dyDescent="0.25">
      <c r="A908" t="s">
        <v>6476</v>
      </c>
      <c r="B908" t="s">
        <v>1507</v>
      </c>
      <c r="C908" t="s">
        <v>3785</v>
      </c>
      <c r="D908" t="s">
        <v>4484</v>
      </c>
      <c r="E908" t="s">
        <v>6477</v>
      </c>
      <c r="H908" t="s">
        <v>4</v>
      </c>
      <c r="J908" t="s">
        <v>1507</v>
      </c>
      <c r="K908" t="s">
        <v>4</v>
      </c>
    </row>
    <row r="909" spans="1:11" x14ac:dyDescent="0.25">
      <c r="A909" t="s">
        <v>6478</v>
      </c>
      <c r="B909" t="s">
        <v>1508</v>
      </c>
      <c r="C909" t="s">
        <v>3785</v>
      </c>
      <c r="D909" t="s">
        <v>6479</v>
      </c>
      <c r="E909" t="s">
        <v>6480</v>
      </c>
      <c r="H909" t="s">
        <v>4</v>
      </c>
      <c r="J909" t="s">
        <v>1508</v>
      </c>
      <c r="K909" t="s">
        <v>4</v>
      </c>
    </row>
    <row r="910" spans="1:11" x14ac:dyDescent="0.25">
      <c r="A910" t="s">
        <v>6481</v>
      </c>
      <c r="B910" t="s">
        <v>1509</v>
      </c>
      <c r="C910" t="s">
        <v>3785</v>
      </c>
      <c r="D910" t="s">
        <v>6482</v>
      </c>
      <c r="E910" t="s">
        <v>6483</v>
      </c>
      <c r="H910" t="s">
        <v>4</v>
      </c>
      <c r="J910" t="s">
        <v>1509</v>
      </c>
      <c r="K910" t="s">
        <v>4</v>
      </c>
    </row>
    <row r="911" spans="1:11" x14ac:dyDescent="0.25">
      <c r="A911" t="s">
        <v>6484</v>
      </c>
      <c r="B911" t="s">
        <v>1510</v>
      </c>
      <c r="C911" t="s">
        <v>3785</v>
      </c>
      <c r="D911" t="s">
        <v>6485</v>
      </c>
      <c r="E911" t="s">
        <v>6486</v>
      </c>
      <c r="H911" t="s">
        <v>4</v>
      </c>
      <c r="J911" t="s">
        <v>1510</v>
      </c>
      <c r="K911" t="s">
        <v>4</v>
      </c>
    </row>
    <row r="912" spans="1:11" x14ac:dyDescent="0.25">
      <c r="A912" t="s">
        <v>5725</v>
      </c>
      <c r="B912" t="s">
        <v>1511</v>
      </c>
      <c r="C912" t="s">
        <v>3785</v>
      </c>
      <c r="D912" t="s">
        <v>6487</v>
      </c>
      <c r="E912" t="s">
        <v>6488</v>
      </c>
      <c r="H912" t="s">
        <v>4</v>
      </c>
      <c r="J912" t="s">
        <v>1511</v>
      </c>
      <c r="K912" t="s">
        <v>4</v>
      </c>
    </row>
    <row r="913" spans="1:11" x14ac:dyDescent="0.25">
      <c r="A913" t="s">
        <v>3942</v>
      </c>
      <c r="B913" t="s">
        <v>1512</v>
      </c>
      <c r="C913" t="s">
        <v>3785</v>
      </c>
      <c r="D913" t="s">
        <v>6489</v>
      </c>
      <c r="E913" t="s">
        <v>6490</v>
      </c>
      <c r="F913" t="s">
        <v>6491</v>
      </c>
      <c r="G913" t="s">
        <v>531</v>
      </c>
      <c r="H913" t="s">
        <v>3</v>
      </c>
      <c r="J913" t="s">
        <v>1512</v>
      </c>
      <c r="K913" t="s">
        <v>3</v>
      </c>
    </row>
    <row r="914" spans="1:11" x14ac:dyDescent="0.25">
      <c r="A914" t="s">
        <v>6492</v>
      </c>
      <c r="B914" t="s">
        <v>1513</v>
      </c>
      <c r="C914" t="s">
        <v>3785</v>
      </c>
      <c r="D914" t="s">
        <v>6493</v>
      </c>
      <c r="E914" t="s">
        <v>6494</v>
      </c>
      <c r="H914" t="s">
        <v>4</v>
      </c>
      <c r="J914" t="s">
        <v>1513</v>
      </c>
      <c r="K914" t="s">
        <v>4</v>
      </c>
    </row>
    <row r="915" spans="1:11" x14ac:dyDescent="0.25">
      <c r="A915" t="s">
        <v>6495</v>
      </c>
      <c r="B915" t="s">
        <v>1514</v>
      </c>
      <c r="C915" t="s">
        <v>3785</v>
      </c>
      <c r="D915" t="s">
        <v>6496</v>
      </c>
      <c r="E915" t="s">
        <v>6497</v>
      </c>
      <c r="H915" t="s">
        <v>4</v>
      </c>
      <c r="J915" t="s">
        <v>1514</v>
      </c>
      <c r="K915" t="s">
        <v>4</v>
      </c>
    </row>
    <row r="916" spans="1:11" x14ac:dyDescent="0.25">
      <c r="A916" t="s">
        <v>3952</v>
      </c>
      <c r="B916" t="s">
        <v>1515</v>
      </c>
      <c r="C916" t="s">
        <v>3785</v>
      </c>
      <c r="D916" t="s">
        <v>6498</v>
      </c>
      <c r="E916" t="s">
        <v>6499</v>
      </c>
      <c r="H916" t="s">
        <v>4</v>
      </c>
      <c r="J916" t="s">
        <v>1515</v>
      </c>
      <c r="K916" t="s">
        <v>4</v>
      </c>
    </row>
    <row r="917" spans="1:11" x14ac:dyDescent="0.25">
      <c r="A917" t="s">
        <v>4701</v>
      </c>
      <c r="B917" t="s">
        <v>1516</v>
      </c>
      <c r="C917" t="s">
        <v>3785</v>
      </c>
      <c r="D917" t="s">
        <v>6500</v>
      </c>
      <c r="E917" t="s">
        <v>6501</v>
      </c>
      <c r="H917" t="s">
        <v>4</v>
      </c>
      <c r="J917" t="s">
        <v>1516</v>
      </c>
      <c r="K917" t="s">
        <v>4</v>
      </c>
    </row>
    <row r="918" spans="1:11" x14ac:dyDescent="0.25">
      <c r="A918" t="s">
        <v>4281</v>
      </c>
      <c r="B918" t="s">
        <v>1517</v>
      </c>
      <c r="C918" t="s">
        <v>3785</v>
      </c>
      <c r="D918" t="s">
        <v>6502</v>
      </c>
      <c r="E918" t="s">
        <v>6503</v>
      </c>
      <c r="H918" t="s">
        <v>4</v>
      </c>
      <c r="J918" t="s">
        <v>1517</v>
      </c>
      <c r="K918" t="s">
        <v>4</v>
      </c>
    </row>
    <row r="919" spans="1:11" x14ac:dyDescent="0.25">
      <c r="A919" t="s">
        <v>3964</v>
      </c>
      <c r="B919" t="s">
        <v>1518</v>
      </c>
      <c r="C919" t="s">
        <v>3785</v>
      </c>
      <c r="D919" t="s">
        <v>6504</v>
      </c>
      <c r="E919" t="s">
        <v>6505</v>
      </c>
      <c r="H919" t="s">
        <v>4</v>
      </c>
      <c r="J919" t="s">
        <v>1518</v>
      </c>
      <c r="K919" t="s">
        <v>4</v>
      </c>
    </row>
    <row r="920" spans="1:11" x14ac:dyDescent="0.25">
      <c r="A920" t="s">
        <v>6506</v>
      </c>
      <c r="B920" t="s">
        <v>1519</v>
      </c>
      <c r="C920" t="s">
        <v>3785</v>
      </c>
      <c r="D920" t="s">
        <v>6025</v>
      </c>
      <c r="E920" t="s">
        <v>6507</v>
      </c>
      <c r="H920" t="s">
        <v>4</v>
      </c>
      <c r="J920" t="s">
        <v>1519</v>
      </c>
      <c r="K920" t="s">
        <v>4</v>
      </c>
    </row>
    <row r="921" spans="1:11" x14ac:dyDescent="0.25">
      <c r="A921" t="s">
        <v>6508</v>
      </c>
      <c r="B921" t="s">
        <v>1520</v>
      </c>
      <c r="C921" t="s">
        <v>3785</v>
      </c>
      <c r="D921" t="s">
        <v>6509</v>
      </c>
      <c r="E921" t="s">
        <v>6510</v>
      </c>
      <c r="H921" t="s">
        <v>4</v>
      </c>
      <c r="J921" t="s">
        <v>1520</v>
      </c>
      <c r="K921" t="s">
        <v>4</v>
      </c>
    </row>
    <row r="922" spans="1:11" x14ac:dyDescent="0.25">
      <c r="A922" t="s">
        <v>6511</v>
      </c>
      <c r="B922" t="s">
        <v>1521</v>
      </c>
      <c r="C922" t="s">
        <v>3785</v>
      </c>
      <c r="D922" t="s">
        <v>6512</v>
      </c>
      <c r="E922" t="s">
        <v>6513</v>
      </c>
      <c r="H922" t="s">
        <v>4</v>
      </c>
      <c r="J922" t="s">
        <v>1521</v>
      </c>
      <c r="K922" t="s">
        <v>4</v>
      </c>
    </row>
    <row r="923" spans="1:11" x14ac:dyDescent="0.25">
      <c r="A923" t="s">
        <v>6514</v>
      </c>
      <c r="B923" t="s">
        <v>1522</v>
      </c>
      <c r="C923" t="s">
        <v>3785</v>
      </c>
      <c r="D923" t="s">
        <v>6515</v>
      </c>
      <c r="E923" t="s">
        <v>6516</v>
      </c>
      <c r="H923" t="s">
        <v>4</v>
      </c>
      <c r="J923" t="s">
        <v>1522</v>
      </c>
      <c r="K923" t="s">
        <v>4</v>
      </c>
    </row>
    <row r="924" spans="1:11" x14ac:dyDescent="0.25">
      <c r="A924" t="s">
        <v>4302</v>
      </c>
      <c r="B924" t="s">
        <v>1523</v>
      </c>
      <c r="C924" t="s">
        <v>3785</v>
      </c>
      <c r="D924" t="s">
        <v>6517</v>
      </c>
      <c r="E924" t="s">
        <v>6518</v>
      </c>
      <c r="H924" t="s">
        <v>4</v>
      </c>
      <c r="J924" t="s">
        <v>1523</v>
      </c>
      <c r="K924" t="s">
        <v>4</v>
      </c>
    </row>
    <row r="925" spans="1:11" x14ac:dyDescent="0.25">
      <c r="A925" t="s">
        <v>5248</v>
      </c>
      <c r="B925" t="s">
        <v>1524</v>
      </c>
      <c r="C925" t="s">
        <v>3785</v>
      </c>
      <c r="D925" t="s">
        <v>6519</v>
      </c>
      <c r="E925" t="s">
        <v>6520</v>
      </c>
      <c r="H925" t="s">
        <v>4</v>
      </c>
      <c r="J925" t="s">
        <v>1524</v>
      </c>
      <c r="K925" t="s">
        <v>4</v>
      </c>
    </row>
    <row r="926" spans="1:11" x14ac:dyDescent="0.25">
      <c r="A926" t="s">
        <v>6296</v>
      </c>
      <c r="B926" t="s">
        <v>1525</v>
      </c>
      <c r="C926" t="s">
        <v>3785</v>
      </c>
      <c r="D926" t="s">
        <v>6521</v>
      </c>
      <c r="E926" t="s">
        <v>6522</v>
      </c>
      <c r="H926" t="s">
        <v>4</v>
      </c>
      <c r="J926" t="s">
        <v>1525</v>
      </c>
      <c r="K926" t="s">
        <v>4</v>
      </c>
    </row>
    <row r="927" spans="1:11" x14ac:dyDescent="0.25">
      <c r="A927" t="s">
        <v>6523</v>
      </c>
      <c r="B927" t="s">
        <v>1526</v>
      </c>
      <c r="C927" t="s">
        <v>3785</v>
      </c>
      <c r="D927" t="s">
        <v>6524</v>
      </c>
      <c r="E927" t="s">
        <v>6525</v>
      </c>
      <c r="F927" t="s">
        <v>6526</v>
      </c>
      <c r="G927" t="s">
        <v>455</v>
      </c>
      <c r="H927" t="s">
        <v>3</v>
      </c>
      <c r="J927" t="s">
        <v>1526</v>
      </c>
      <c r="K927" t="s">
        <v>3</v>
      </c>
    </row>
    <row r="928" spans="1:11" x14ac:dyDescent="0.25">
      <c r="A928" t="s">
        <v>4728</v>
      </c>
      <c r="B928" t="s">
        <v>1527</v>
      </c>
      <c r="C928" t="s">
        <v>3785</v>
      </c>
      <c r="D928" t="s">
        <v>6527</v>
      </c>
      <c r="E928" t="s">
        <v>6528</v>
      </c>
      <c r="F928" t="s">
        <v>6529</v>
      </c>
      <c r="G928" t="s">
        <v>346</v>
      </c>
      <c r="H928" t="s">
        <v>3</v>
      </c>
      <c r="J928" t="s">
        <v>1527</v>
      </c>
      <c r="K928" t="s">
        <v>3</v>
      </c>
    </row>
    <row r="929" spans="1:11" x14ac:dyDescent="0.25">
      <c r="A929" t="s">
        <v>5777</v>
      </c>
      <c r="B929" t="s">
        <v>1528</v>
      </c>
      <c r="C929" t="s">
        <v>3785</v>
      </c>
      <c r="D929" t="s">
        <v>6530</v>
      </c>
      <c r="E929" t="s">
        <v>6531</v>
      </c>
      <c r="H929" t="s">
        <v>4</v>
      </c>
      <c r="J929" t="s">
        <v>1528</v>
      </c>
      <c r="K929" t="s">
        <v>4</v>
      </c>
    </row>
    <row r="930" spans="1:11" x14ac:dyDescent="0.25">
      <c r="A930" t="s">
        <v>6532</v>
      </c>
      <c r="B930" t="s">
        <v>1529</v>
      </c>
      <c r="C930" t="s">
        <v>3785</v>
      </c>
      <c r="D930" t="s">
        <v>6533</v>
      </c>
      <c r="E930" t="s">
        <v>6534</v>
      </c>
      <c r="H930" t="s">
        <v>4</v>
      </c>
      <c r="J930" t="s">
        <v>1529</v>
      </c>
      <c r="K930" t="s">
        <v>4</v>
      </c>
    </row>
    <row r="931" spans="1:11" x14ac:dyDescent="0.25">
      <c r="A931" t="s">
        <v>6535</v>
      </c>
      <c r="B931" t="s">
        <v>1530</v>
      </c>
      <c r="C931" t="s">
        <v>3785</v>
      </c>
      <c r="D931" t="s">
        <v>6536</v>
      </c>
      <c r="E931" t="s">
        <v>6537</v>
      </c>
      <c r="H931" t="s">
        <v>4</v>
      </c>
      <c r="J931" t="s">
        <v>1530</v>
      </c>
      <c r="K931" t="s">
        <v>4</v>
      </c>
    </row>
    <row r="932" spans="1:11" x14ac:dyDescent="0.25">
      <c r="A932" t="s">
        <v>6538</v>
      </c>
      <c r="B932" t="s">
        <v>1531</v>
      </c>
      <c r="C932" t="s">
        <v>3785</v>
      </c>
      <c r="D932" t="s">
        <v>6539</v>
      </c>
      <c r="E932" t="s">
        <v>6540</v>
      </c>
      <c r="H932" t="s">
        <v>4</v>
      </c>
      <c r="J932" t="s">
        <v>1531</v>
      </c>
      <c r="K932" t="s">
        <v>4</v>
      </c>
    </row>
    <row r="933" spans="1:11" x14ac:dyDescent="0.25">
      <c r="A933" t="s">
        <v>6541</v>
      </c>
      <c r="B933" t="s">
        <v>1532</v>
      </c>
      <c r="C933" t="s">
        <v>3785</v>
      </c>
      <c r="D933" t="s">
        <v>6542</v>
      </c>
      <c r="E933" t="s">
        <v>6543</v>
      </c>
      <c r="H933" t="s">
        <v>4</v>
      </c>
      <c r="J933" t="s">
        <v>1532</v>
      </c>
      <c r="K933" t="s">
        <v>4</v>
      </c>
    </row>
    <row r="934" spans="1:11" x14ac:dyDescent="0.25">
      <c r="A934" t="s">
        <v>5784</v>
      </c>
      <c r="B934" t="s">
        <v>1533</v>
      </c>
      <c r="C934" t="s">
        <v>3785</v>
      </c>
      <c r="D934" t="s">
        <v>6544</v>
      </c>
      <c r="E934" t="s">
        <v>6545</v>
      </c>
      <c r="H934" t="s">
        <v>4</v>
      </c>
      <c r="J934" t="s">
        <v>1533</v>
      </c>
      <c r="K934" t="s">
        <v>4</v>
      </c>
    </row>
    <row r="935" spans="1:11" x14ac:dyDescent="0.25">
      <c r="A935" t="s">
        <v>4014</v>
      </c>
      <c r="B935" t="s">
        <v>1534</v>
      </c>
      <c r="C935" t="s">
        <v>3785</v>
      </c>
      <c r="D935" t="s">
        <v>6546</v>
      </c>
      <c r="E935" t="s">
        <v>6547</v>
      </c>
      <c r="H935" t="s">
        <v>4</v>
      </c>
      <c r="J935" t="s">
        <v>1534</v>
      </c>
      <c r="K935" t="s">
        <v>4</v>
      </c>
    </row>
    <row r="936" spans="1:11" x14ac:dyDescent="0.25">
      <c r="A936" t="s">
        <v>6548</v>
      </c>
      <c r="B936" t="s">
        <v>1535</v>
      </c>
      <c r="C936" t="s">
        <v>3785</v>
      </c>
      <c r="D936" t="s">
        <v>6549</v>
      </c>
      <c r="E936" t="s">
        <v>6550</v>
      </c>
      <c r="H936" t="s">
        <v>4</v>
      </c>
      <c r="J936" t="s">
        <v>1535</v>
      </c>
      <c r="K936" t="s">
        <v>4</v>
      </c>
    </row>
    <row r="937" spans="1:11" x14ac:dyDescent="0.25">
      <c r="A937" t="s">
        <v>6551</v>
      </c>
      <c r="B937" t="s">
        <v>1536</v>
      </c>
      <c r="C937" t="s">
        <v>3785</v>
      </c>
      <c r="D937" t="s">
        <v>6552</v>
      </c>
      <c r="E937" t="s">
        <v>6553</v>
      </c>
      <c r="H937" t="s">
        <v>4</v>
      </c>
      <c r="J937" t="s">
        <v>1536</v>
      </c>
      <c r="K937" t="s">
        <v>4</v>
      </c>
    </row>
    <row r="938" spans="1:11" x14ac:dyDescent="0.25">
      <c r="A938" t="s">
        <v>4214</v>
      </c>
      <c r="B938" t="s">
        <v>1537</v>
      </c>
      <c r="C938" t="s">
        <v>3785</v>
      </c>
      <c r="D938" t="s">
        <v>6554</v>
      </c>
      <c r="E938" t="s">
        <v>6555</v>
      </c>
      <c r="H938" t="s">
        <v>4</v>
      </c>
      <c r="J938" t="s">
        <v>1537</v>
      </c>
      <c r="K938" t="s">
        <v>4</v>
      </c>
    </row>
    <row r="939" spans="1:11" x14ac:dyDescent="0.25">
      <c r="A939" t="s">
        <v>4334</v>
      </c>
      <c r="B939" t="s">
        <v>1538</v>
      </c>
      <c r="C939" t="s">
        <v>3785</v>
      </c>
      <c r="D939" t="s">
        <v>6556</v>
      </c>
      <c r="E939" t="s">
        <v>6557</v>
      </c>
      <c r="H939" t="s">
        <v>4</v>
      </c>
      <c r="J939" t="s">
        <v>1538</v>
      </c>
      <c r="K939" t="s">
        <v>4</v>
      </c>
    </row>
    <row r="940" spans="1:11" x14ac:dyDescent="0.25">
      <c r="A940" t="s">
        <v>6558</v>
      </c>
      <c r="B940" t="s">
        <v>1539</v>
      </c>
      <c r="C940" t="s">
        <v>3785</v>
      </c>
      <c r="D940" t="s">
        <v>6559</v>
      </c>
      <c r="E940" t="s">
        <v>6560</v>
      </c>
      <c r="H940" t="s">
        <v>4</v>
      </c>
      <c r="J940" t="s">
        <v>1539</v>
      </c>
      <c r="K940" t="s">
        <v>4</v>
      </c>
    </row>
    <row r="941" spans="1:11" x14ac:dyDescent="0.25">
      <c r="A941" t="s">
        <v>6561</v>
      </c>
      <c r="B941" t="s">
        <v>1540</v>
      </c>
      <c r="C941" t="s">
        <v>3785</v>
      </c>
      <c r="D941" t="s">
        <v>6562</v>
      </c>
      <c r="E941" t="s">
        <v>6563</v>
      </c>
      <c r="H941" t="s">
        <v>4</v>
      </c>
      <c r="J941" t="s">
        <v>1540</v>
      </c>
      <c r="K941" t="s">
        <v>4</v>
      </c>
    </row>
    <row r="942" spans="1:11" x14ac:dyDescent="0.25">
      <c r="A942" t="s">
        <v>6564</v>
      </c>
      <c r="B942" t="s">
        <v>1541</v>
      </c>
      <c r="C942" t="s">
        <v>3785</v>
      </c>
      <c r="D942" t="s">
        <v>6565</v>
      </c>
      <c r="E942" t="s">
        <v>6566</v>
      </c>
      <c r="H942" t="s">
        <v>4</v>
      </c>
      <c r="J942" t="s">
        <v>1541</v>
      </c>
      <c r="K942" t="s">
        <v>4</v>
      </c>
    </row>
    <row r="943" spans="1:11" x14ac:dyDescent="0.25">
      <c r="A943" t="s">
        <v>4993</v>
      </c>
      <c r="B943" t="s">
        <v>1542</v>
      </c>
      <c r="C943" t="s">
        <v>3785</v>
      </c>
      <c r="D943" t="s">
        <v>6567</v>
      </c>
      <c r="E943" t="s">
        <v>6568</v>
      </c>
      <c r="H943" t="s">
        <v>4</v>
      </c>
      <c r="J943" t="s">
        <v>1542</v>
      </c>
      <c r="K943" t="s">
        <v>4</v>
      </c>
    </row>
    <row r="944" spans="1:11" x14ac:dyDescent="0.25">
      <c r="A944" t="s">
        <v>6569</v>
      </c>
      <c r="B944" t="s">
        <v>1543</v>
      </c>
      <c r="C944" t="s">
        <v>3785</v>
      </c>
      <c r="D944" t="s">
        <v>6570</v>
      </c>
      <c r="E944" t="s">
        <v>6571</v>
      </c>
      <c r="H944" t="s">
        <v>4</v>
      </c>
      <c r="J944" t="s">
        <v>1543</v>
      </c>
      <c r="K944" t="s">
        <v>4</v>
      </c>
    </row>
    <row r="945" spans="1:11" x14ac:dyDescent="0.25">
      <c r="A945" t="s">
        <v>6572</v>
      </c>
      <c r="B945" t="s">
        <v>1544</v>
      </c>
      <c r="C945" t="s">
        <v>3785</v>
      </c>
      <c r="D945" t="s">
        <v>6573</v>
      </c>
      <c r="E945" t="s">
        <v>6574</v>
      </c>
      <c r="F945" t="s">
        <v>6491</v>
      </c>
      <c r="G945" t="s">
        <v>531</v>
      </c>
      <c r="H945" t="s">
        <v>3</v>
      </c>
      <c r="J945" t="s">
        <v>1544</v>
      </c>
      <c r="K945" t="s">
        <v>3</v>
      </c>
    </row>
    <row r="946" spans="1:11" x14ac:dyDescent="0.25">
      <c r="A946" t="s">
        <v>6575</v>
      </c>
      <c r="B946" t="s">
        <v>1545</v>
      </c>
      <c r="C946" t="s">
        <v>3785</v>
      </c>
      <c r="D946" t="s">
        <v>6576</v>
      </c>
      <c r="E946" t="s">
        <v>6577</v>
      </c>
      <c r="H946" t="s">
        <v>4</v>
      </c>
      <c r="J946" t="s">
        <v>1545</v>
      </c>
      <c r="K946" t="s">
        <v>4</v>
      </c>
    </row>
    <row r="947" spans="1:11" x14ac:dyDescent="0.25">
      <c r="A947" t="s">
        <v>6578</v>
      </c>
      <c r="B947" t="s">
        <v>1546</v>
      </c>
      <c r="C947" t="s">
        <v>3785</v>
      </c>
      <c r="D947" t="s">
        <v>6579</v>
      </c>
      <c r="E947" t="s">
        <v>6580</v>
      </c>
      <c r="H947" t="s">
        <v>4</v>
      </c>
      <c r="J947" t="s">
        <v>1546</v>
      </c>
      <c r="K947" t="s">
        <v>4</v>
      </c>
    </row>
    <row r="948" spans="1:11" x14ac:dyDescent="0.25">
      <c r="A948" t="s">
        <v>4034</v>
      </c>
      <c r="B948" t="s">
        <v>1547</v>
      </c>
      <c r="C948" t="s">
        <v>3785</v>
      </c>
      <c r="D948" t="s">
        <v>6581</v>
      </c>
      <c r="E948" t="s">
        <v>6582</v>
      </c>
      <c r="F948" t="s">
        <v>6583</v>
      </c>
      <c r="G948" t="s">
        <v>505</v>
      </c>
      <c r="H948" t="s">
        <v>3</v>
      </c>
      <c r="J948" t="s">
        <v>1547</v>
      </c>
      <c r="K948" t="s">
        <v>3</v>
      </c>
    </row>
    <row r="949" spans="1:11" x14ac:dyDescent="0.25">
      <c r="A949" t="s">
        <v>4037</v>
      </c>
      <c r="B949" t="s">
        <v>1548</v>
      </c>
      <c r="C949" t="s">
        <v>3785</v>
      </c>
      <c r="D949" t="s">
        <v>6584</v>
      </c>
      <c r="E949" t="s">
        <v>6585</v>
      </c>
      <c r="F949" t="s">
        <v>6583</v>
      </c>
      <c r="G949" t="s">
        <v>505</v>
      </c>
      <c r="H949" t="s">
        <v>3</v>
      </c>
      <c r="J949" t="s">
        <v>1548</v>
      </c>
      <c r="K949" t="s">
        <v>3</v>
      </c>
    </row>
    <row r="950" spans="1:11" x14ac:dyDescent="0.25">
      <c r="A950" t="s">
        <v>6586</v>
      </c>
      <c r="B950" t="s">
        <v>1549</v>
      </c>
      <c r="C950" t="s">
        <v>3785</v>
      </c>
      <c r="D950" t="s">
        <v>6587</v>
      </c>
      <c r="E950" t="s">
        <v>6588</v>
      </c>
      <c r="H950" t="s">
        <v>4</v>
      </c>
      <c r="J950" t="s">
        <v>1549</v>
      </c>
      <c r="K950" t="s">
        <v>4</v>
      </c>
    </row>
    <row r="951" spans="1:11" x14ac:dyDescent="0.25">
      <c r="A951" t="s">
        <v>4358</v>
      </c>
      <c r="B951" t="s">
        <v>1550</v>
      </c>
      <c r="C951" t="s">
        <v>3785</v>
      </c>
      <c r="D951" t="s">
        <v>6589</v>
      </c>
      <c r="E951" t="s">
        <v>6590</v>
      </c>
      <c r="F951" t="s">
        <v>6591</v>
      </c>
      <c r="G951" t="s">
        <v>327</v>
      </c>
      <c r="H951" t="s">
        <v>3</v>
      </c>
      <c r="J951" t="s">
        <v>1550</v>
      </c>
      <c r="K951" t="s">
        <v>3</v>
      </c>
    </row>
    <row r="952" spans="1:11" x14ac:dyDescent="0.25">
      <c r="A952" t="s">
        <v>6592</v>
      </c>
      <c r="B952" t="s">
        <v>1551</v>
      </c>
      <c r="C952" t="s">
        <v>3785</v>
      </c>
      <c r="D952" t="s">
        <v>6593</v>
      </c>
      <c r="E952" t="s">
        <v>6594</v>
      </c>
      <c r="H952" t="s">
        <v>4</v>
      </c>
      <c r="J952" t="s">
        <v>1551</v>
      </c>
      <c r="K952" t="s">
        <v>4</v>
      </c>
    </row>
    <row r="953" spans="1:11" x14ac:dyDescent="0.25">
      <c r="A953" t="s">
        <v>6595</v>
      </c>
      <c r="B953" t="s">
        <v>1552</v>
      </c>
      <c r="C953" t="s">
        <v>3785</v>
      </c>
      <c r="D953" t="s">
        <v>6596</v>
      </c>
      <c r="E953" t="s">
        <v>6597</v>
      </c>
      <c r="F953" t="s">
        <v>6491</v>
      </c>
      <c r="G953" t="s">
        <v>531</v>
      </c>
      <c r="H953" t="s">
        <v>3</v>
      </c>
      <c r="J953" t="s">
        <v>1552</v>
      </c>
      <c r="K953" t="s">
        <v>3</v>
      </c>
    </row>
    <row r="954" spans="1:11" x14ac:dyDescent="0.25">
      <c r="A954" t="s">
        <v>4766</v>
      </c>
      <c r="B954" t="s">
        <v>1553</v>
      </c>
      <c r="C954" t="s">
        <v>3785</v>
      </c>
      <c r="D954" t="s">
        <v>6598</v>
      </c>
      <c r="E954" t="s">
        <v>6599</v>
      </c>
      <c r="H954" t="s">
        <v>4</v>
      </c>
      <c r="J954" t="s">
        <v>1553</v>
      </c>
      <c r="K954" t="s">
        <v>4</v>
      </c>
    </row>
    <row r="955" spans="1:11" x14ac:dyDescent="0.25">
      <c r="A955" t="s">
        <v>6600</v>
      </c>
      <c r="B955" t="s">
        <v>1554</v>
      </c>
      <c r="C955" t="s">
        <v>3785</v>
      </c>
      <c r="D955" t="s">
        <v>6601</v>
      </c>
      <c r="E955" t="s">
        <v>6602</v>
      </c>
      <c r="H955" t="s">
        <v>4</v>
      </c>
      <c r="J955" t="s">
        <v>1554</v>
      </c>
      <c r="K955" t="s">
        <v>4</v>
      </c>
    </row>
    <row r="956" spans="1:11" x14ac:dyDescent="0.25">
      <c r="A956" t="s">
        <v>6603</v>
      </c>
      <c r="B956" t="s">
        <v>1555</v>
      </c>
      <c r="C956" t="s">
        <v>3785</v>
      </c>
      <c r="D956" t="s">
        <v>6604</v>
      </c>
      <c r="E956" t="s">
        <v>6605</v>
      </c>
      <c r="H956" t="s">
        <v>4</v>
      </c>
      <c r="J956" t="s">
        <v>1555</v>
      </c>
      <c r="K956" t="s">
        <v>4</v>
      </c>
    </row>
    <row r="957" spans="1:11" x14ac:dyDescent="0.25">
      <c r="A957" t="s">
        <v>6606</v>
      </c>
      <c r="B957" t="s">
        <v>1556</v>
      </c>
      <c r="C957" t="s">
        <v>3785</v>
      </c>
      <c r="D957" t="s">
        <v>6607</v>
      </c>
      <c r="E957" t="s">
        <v>6608</v>
      </c>
      <c r="F957" t="s">
        <v>6591</v>
      </c>
      <c r="G957" t="s">
        <v>327</v>
      </c>
      <c r="H957" t="s">
        <v>3</v>
      </c>
      <c r="J957" t="s">
        <v>1556</v>
      </c>
      <c r="K957" t="s">
        <v>3</v>
      </c>
    </row>
    <row r="958" spans="1:11" x14ac:dyDescent="0.25">
      <c r="A958" t="s">
        <v>4368</v>
      </c>
      <c r="B958" t="s">
        <v>1557</v>
      </c>
      <c r="C958" t="s">
        <v>3785</v>
      </c>
      <c r="D958" t="s">
        <v>6609</v>
      </c>
      <c r="E958" t="s">
        <v>6610</v>
      </c>
      <c r="H958" t="s">
        <v>4</v>
      </c>
      <c r="J958" t="s">
        <v>1557</v>
      </c>
      <c r="K958" t="s">
        <v>4</v>
      </c>
    </row>
    <row r="959" spans="1:11" x14ac:dyDescent="0.25">
      <c r="A959" t="s">
        <v>6360</v>
      </c>
      <c r="B959" t="s">
        <v>1558</v>
      </c>
      <c r="C959" t="s">
        <v>3785</v>
      </c>
      <c r="D959" t="s">
        <v>6611</v>
      </c>
      <c r="E959" t="s">
        <v>6612</v>
      </c>
      <c r="F959" t="s">
        <v>6591</v>
      </c>
      <c r="G959" t="s">
        <v>327</v>
      </c>
      <c r="H959" t="s">
        <v>3</v>
      </c>
      <c r="J959" t="s">
        <v>1558</v>
      </c>
      <c r="K959" t="s">
        <v>3</v>
      </c>
    </row>
    <row r="960" spans="1:11" x14ac:dyDescent="0.25">
      <c r="A960" t="s">
        <v>4375</v>
      </c>
      <c r="B960" t="s">
        <v>1559</v>
      </c>
      <c r="C960" t="s">
        <v>3785</v>
      </c>
      <c r="D960" t="s">
        <v>6613</v>
      </c>
      <c r="E960" t="s">
        <v>6614</v>
      </c>
      <c r="H960" t="s">
        <v>4</v>
      </c>
      <c r="J960" t="s">
        <v>1559</v>
      </c>
      <c r="K960" t="s">
        <v>4</v>
      </c>
    </row>
    <row r="961" spans="1:11" x14ac:dyDescent="0.25">
      <c r="A961" t="s">
        <v>6368</v>
      </c>
      <c r="B961" t="s">
        <v>1560</v>
      </c>
      <c r="C961" t="s">
        <v>3785</v>
      </c>
      <c r="D961" t="s">
        <v>6615</v>
      </c>
      <c r="E961" t="s">
        <v>6616</v>
      </c>
      <c r="H961" t="s">
        <v>4</v>
      </c>
      <c r="J961" t="s">
        <v>1560</v>
      </c>
      <c r="K961" t="s">
        <v>4</v>
      </c>
    </row>
    <row r="962" spans="1:11" x14ac:dyDescent="0.25">
      <c r="A962" t="s">
        <v>6617</v>
      </c>
      <c r="B962" t="s">
        <v>1561</v>
      </c>
      <c r="C962" t="s">
        <v>3785</v>
      </c>
      <c r="D962" t="s">
        <v>6618</v>
      </c>
      <c r="E962" t="s">
        <v>6619</v>
      </c>
      <c r="H962" t="s">
        <v>4</v>
      </c>
      <c r="J962" t="s">
        <v>1561</v>
      </c>
      <c r="K962" t="s">
        <v>4</v>
      </c>
    </row>
    <row r="963" spans="1:11" x14ac:dyDescent="0.25">
      <c r="A963" t="s">
        <v>4070</v>
      </c>
      <c r="B963" t="s">
        <v>1562</v>
      </c>
      <c r="C963" t="s">
        <v>3785</v>
      </c>
      <c r="D963" t="s">
        <v>6620</v>
      </c>
      <c r="E963" t="s">
        <v>6621</v>
      </c>
      <c r="H963" t="s">
        <v>4</v>
      </c>
      <c r="J963" t="s">
        <v>1562</v>
      </c>
      <c r="K963" t="s">
        <v>4</v>
      </c>
    </row>
    <row r="964" spans="1:11" x14ac:dyDescent="0.25">
      <c r="A964" t="s">
        <v>4073</v>
      </c>
      <c r="B964" t="s">
        <v>1563</v>
      </c>
      <c r="C964" t="s">
        <v>3785</v>
      </c>
      <c r="D964" t="s">
        <v>6622</v>
      </c>
      <c r="E964" t="s">
        <v>6623</v>
      </c>
      <c r="H964" t="s">
        <v>4</v>
      </c>
      <c r="J964" t="s">
        <v>1563</v>
      </c>
      <c r="K964" t="s">
        <v>4</v>
      </c>
    </row>
    <row r="965" spans="1:11" x14ac:dyDescent="0.25">
      <c r="A965" t="s">
        <v>6624</v>
      </c>
      <c r="B965" t="s">
        <v>1564</v>
      </c>
      <c r="C965" t="s">
        <v>3785</v>
      </c>
      <c r="D965" t="s">
        <v>6625</v>
      </c>
      <c r="E965" t="s">
        <v>6626</v>
      </c>
      <c r="H965" t="s">
        <v>4</v>
      </c>
      <c r="J965" t="s">
        <v>1564</v>
      </c>
      <c r="K965" t="s">
        <v>4</v>
      </c>
    </row>
    <row r="966" spans="1:11" x14ac:dyDescent="0.25">
      <c r="A966" t="s">
        <v>6115</v>
      </c>
      <c r="B966" t="s">
        <v>1565</v>
      </c>
      <c r="C966" t="s">
        <v>3785</v>
      </c>
      <c r="D966" t="s">
        <v>6627</v>
      </c>
      <c r="E966" t="s">
        <v>6628</v>
      </c>
      <c r="F966" t="s">
        <v>6591</v>
      </c>
      <c r="G966" t="s">
        <v>327</v>
      </c>
      <c r="H966" t="s">
        <v>3</v>
      </c>
      <c r="J966" t="s">
        <v>1565</v>
      </c>
      <c r="K966" t="s">
        <v>3</v>
      </c>
    </row>
    <row r="967" spans="1:11" x14ac:dyDescent="0.25">
      <c r="A967" t="s">
        <v>5404</v>
      </c>
      <c r="B967" t="s">
        <v>1566</v>
      </c>
      <c r="C967" t="s">
        <v>3785</v>
      </c>
      <c r="D967" t="s">
        <v>6629</v>
      </c>
      <c r="E967" t="s">
        <v>6630</v>
      </c>
      <c r="H967" t="s">
        <v>4</v>
      </c>
      <c r="J967" t="s">
        <v>1566</v>
      </c>
      <c r="K967" t="s">
        <v>4</v>
      </c>
    </row>
    <row r="968" spans="1:11" x14ac:dyDescent="0.25">
      <c r="A968" t="s">
        <v>4083</v>
      </c>
      <c r="B968" t="s">
        <v>1567</v>
      </c>
      <c r="C968" t="s">
        <v>3785</v>
      </c>
      <c r="D968" t="s">
        <v>6631</v>
      </c>
      <c r="E968" t="s">
        <v>6632</v>
      </c>
      <c r="H968" t="s">
        <v>4</v>
      </c>
      <c r="J968" t="s">
        <v>1567</v>
      </c>
      <c r="K968" t="s">
        <v>4</v>
      </c>
    </row>
    <row r="969" spans="1:11" x14ac:dyDescent="0.25">
      <c r="A969" t="s">
        <v>6633</v>
      </c>
      <c r="B969" t="s">
        <v>1568</v>
      </c>
      <c r="C969" t="s">
        <v>3785</v>
      </c>
      <c r="D969" t="s">
        <v>6634</v>
      </c>
      <c r="E969" t="s">
        <v>6635</v>
      </c>
      <c r="H969" t="s">
        <v>4</v>
      </c>
      <c r="J969" t="s">
        <v>1568</v>
      </c>
      <c r="K969" t="s">
        <v>4</v>
      </c>
    </row>
    <row r="970" spans="1:11" x14ac:dyDescent="0.25">
      <c r="A970" t="s">
        <v>6636</v>
      </c>
      <c r="B970" t="s">
        <v>1569</v>
      </c>
      <c r="C970" t="s">
        <v>3785</v>
      </c>
      <c r="D970" t="s">
        <v>6637</v>
      </c>
      <c r="E970" t="s">
        <v>6638</v>
      </c>
      <c r="H970" t="s">
        <v>4</v>
      </c>
      <c r="J970" t="s">
        <v>1569</v>
      </c>
      <c r="K970" t="s">
        <v>4</v>
      </c>
    </row>
    <row r="971" spans="1:11" x14ac:dyDescent="0.25">
      <c r="A971" t="s">
        <v>6639</v>
      </c>
      <c r="B971" t="s">
        <v>1570</v>
      </c>
      <c r="C971" t="s">
        <v>3785</v>
      </c>
      <c r="D971" t="s">
        <v>6640</v>
      </c>
      <c r="E971" t="s">
        <v>6641</v>
      </c>
      <c r="H971" t="s">
        <v>4</v>
      </c>
      <c r="J971" t="s">
        <v>1570</v>
      </c>
      <c r="K971" t="s">
        <v>4</v>
      </c>
    </row>
    <row r="972" spans="1:11" x14ac:dyDescent="0.25">
      <c r="A972" t="s">
        <v>6642</v>
      </c>
      <c r="B972" t="s">
        <v>1571</v>
      </c>
      <c r="C972" t="s">
        <v>3785</v>
      </c>
      <c r="D972" t="s">
        <v>5663</v>
      </c>
      <c r="E972" t="s">
        <v>6643</v>
      </c>
      <c r="H972" t="s">
        <v>4</v>
      </c>
      <c r="J972" t="s">
        <v>1571</v>
      </c>
      <c r="K972" t="s">
        <v>4</v>
      </c>
    </row>
    <row r="973" spans="1:11" x14ac:dyDescent="0.25">
      <c r="A973" t="s">
        <v>6644</v>
      </c>
      <c r="B973" t="s">
        <v>1572</v>
      </c>
      <c r="C973" t="s">
        <v>3785</v>
      </c>
      <c r="D973" t="s">
        <v>6645</v>
      </c>
      <c r="E973" t="s">
        <v>6646</v>
      </c>
      <c r="H973" t="s">
        <v>4</v>
      </c>
      <c r="J973" t="s">
        <v>1572</v>
      </c>
      <c r="K973" t="s">
        <v>4</v>
      </c>
    </row>
    <row r="974" spans="1:11" x14ac:dyDescent="0.25">
      <c r="A974" t="s">
        <v>6647</v>
      </c>
      <c r="B974" t="s">
        <v>1573</v>
      </c>
      <c r="C974" t="s">
        <v>3785</v>
      </c>
      <c r="D974" t="s">
        <v>6648</v>
      </c>
      <c r="E974" t="s">
        <v>6649</v>
      </c>
      <c r="H974" t="s">
        <v>4</v>
      </c>
      <c r="J974" t="s">
        <v>1573</v>
      </c>
      <c r="K974" t="s">
        <v>4</v>
      </c>
    </row>
    <row r="975" spans="1:11" x14ac:dyDescent="0.25">
      <c r="A975" t="s">
        <v>6650</v>
      </c>
      <c r="B975" t="s">
        <v>1574</v>
      </c>
      <c r="C975" t="s">
        <v>3785</v>
      </c>
      <c r="D975" t="s">
        <v>6651</v>
      </c>
      <c r="E975" t="s">
        <v>6652</v>
      </c>
      <c r="F975" t="s">
        <v>6583</v>
      </c>
      <c r="G975" t="s">
        <v>505</v>
      </c>
      <c r="H975" t="s">
        <v>3</v>
      </c>
      <c r="J975" t="s">
        <v>1574</v>
      </c>
      <c r="K975" t="s">
        <v>3</v>
      </c>
    </row>
    <row r="976" spans="1:11" x14ac:dyDescent="0.25">
      <c r="A976" t="s">
        <v>6653</v>
      </c>
      <c r="B976" t="s">
        <v>1575</v>
      </c>
      <c r="C976" t="s">
        <v>3785</v>
      </c>
      <c r="D976" t="s">
        <v>6654</v>
      </c>
      <c r="E976" t="s">
        <v>6655</v>
      </c>
      <c r="H976" t="s">
        <v>4</v>
      </c>
      <c r="J976" t="s">
        <v>1575</v>
      </c>
      <c r="K976" t="s">
        <v>4</v>
      </c>
    </row>
    <row r="977" spans="1:11" x14ac:dyDescent="0.25">
      <c r="A977" t="s">
        <v>6656</v>
      </c>
      <c r="B977" t="s">
        <v>1576</v>
      </c>
      <c r="C977" t="s">
        <v>3785</v>
      </c>
      <c r="D977" t="s">
        <v>6657</v>
      </c>
      <c r="E977" t="s">
        <v>6658</v>
      </c>
      <c r="H977" t="s">
        <v>4</v>
      </c>
      <c r="J977" t="s">
        <v>1576</v>
      </c>
      <c r="K977" t="s">
        <v>4</v>
      </c>
    </row>
    <row r="978" spans="1:11" x14ac:dyDescent="0.25">
      <c r="A978" t="s">
        <v>6659</v>
      </c>
      <c r="B978" t="s">
        <v>1577</v>
      </c>
      <c r="C978" t="s">
        <v>3785</v>
      </c>
      <c r="D978" t="s">
        <v>6660</v>
      </c>
      <c r="E978" t="s">
        <v>6661</v>
      </c>
      <c r="H978" t="s">
        <v>4</v>
      </c>
      <c r="J978" t="s">
        <v>1577</v>
      </c>
      <c r="K978" t="s">
        <v>4</v>
      </c>
    </row>
    <row r="979" spans="1:11" x14ac:dyDescent="0.25">
      <c r="A979" t="s">
        <v>4406</v>
      </c>
      <c r="B979" t="s">
        <v>1578</v>
      </c>
      <c r="C979" t="s">
        <v>3785</v>
      </c>
      <c r="D979" t="s">
        <v>6662</v>
      </c>
      <c r="E979" t="s">
        <v>6663</v>
      </c>
      <c r="H979" t="s">
        <v>4</v>
      </c>
      <c r="J979" t="s">
        <v>1578</v>
      </c>
      <c r="K979" t="s">
        <v>4</v>
      </c>
    </row>
    <row r="980" spans="1:11" x14ac:dyDescent="0.25">
      <c r="A980" t="s">
        <v>6664</v>
      </c>
      <c r="B980" t="s">
        <v>1579</v>
      </c>
      <c r="C980" t="s">
        <v>3785</v>
      </c>
      <c r="D980" t="s">
        <v>6665</v>
      </c>
      <c r="E980" t="s">
        <v>6666</v>
      </c>
      <c r="F980" t="s">
        <v>6667</v>
      </c>
      <c r="G980" t="s">
        <v>365</v>
      </c>
      <c r="H980" t="s">
        <v>3</v>
      </c>
      <c r="J980" t="s">
        <v>1579</v>
      </c>
      <c r="K980" t="s">
        <v>3</v>
      </c>
    </row>
    <row r="981" spans="1:11" x14ac:dyDescent="0.25">
      <c r="A981" t="s">
        <v>6668</v>
      </c>
      <c r="B981" t="s">
        <v>1580</v>
      </c>
      <c r="C981" t="s">
        <v>3785</v>
      </c>
      <c r="D981" t="s">
        <v>6669</v>
      </c>
      <c r="E981" t="s">
        <v>6670</v>
      </c>
      <c r="H981" t="s">
        <v>4</v>
      </c>
      <c r="J981" t="s">
        <v>1580</v>
      </c>
      <c r="K981" t="s">
        <v>4</v>
      </c>
    </row>
    <row r="982" spans="1:11" x14ac:dyDescent="0.25">
      <c r="A982" t="s">
        <v>6671</v>
      </c>
      <c r="B982" t="s">
        <v>1581</v>
      </c>
      <c r="C982" t="s">
        <v>3785</v>
      </c>
      <c r="D982" t="s">
        <v>6672</v>
      </c>
      <c r="E982" t="s">
        <v>6673</v>
      </c>
      <c r="H982" t="s">
        <v>4</v>
      </c>
      <c r="J982" t="s">
        <v>1581</v>
      </c>
      <c r="K982" t="s">
        <v>4</v>
      </c>
    </row>
    <row r="983" spans="1:11" x14ac:dyDescent="0.25">
      <c r="A983" t="s">
        <v>6674</v>
      </c>
      <c r="B983" t="s">
        <v>1582</v>
      </c>
      <c r="C983" t="s">
        <v>3785</v>
      </c>
      <c r="D983" t="s">
        <v>6675</v>
      </c>
      <c r="E983" t="s">
        <v>6676</v>
      </c>
      <c r="H983" t="s">
        <v>4</v>
      </c>
      <c r="J983" t="s">
        <v>1582</v>
      </c>
      <c r="K983" t="s">
        <v>4</v>
      </c>
    </row>
    <row r="984" spans="1:11" x14ac:dyDescent="0.25">
      <c r="A984" t="s">
        <v>6677</v>
      </c>
      <c r="B984" t="s">
        <v>1583</v>
      </c>
      <c r="C984" t="s">
        <v>3785</v>
      </c>
      <c r="D984" t="s">
        <v>6678</v>
      </c>
      <c r="E984" t="s">
        <v>6679</v>
      </c>
      <c r="H984" t="s">
        <v>4</v>
      </c>
      <c r="J984" t="s">
        <v>1583</v>
      </c>
      <c r="K984" t="s">
        <v>4</v>
      </c>
    </row>
    <row r="985" spans="1:11" x14ac:dyDescent="0.25">
      <c r="A985" t="s">
        <v>6680</v>
      </c>
      <c r="B985" t="s">
        <v>1584</v>
      </c>
      <c r="C985" t="s">
        <v>3785</v>
      </c>
      <c r="D985" t="s">
        <v>6681</v>
      </c>
      <c r="E985" t="s">
        <v>6682</v>
      </c>
      <c r="H985" t="s">
        <v>4</v>
      </c>
      <c r="J985" t="s">
        <v>1584</v>
      </c>
      <c r="K985" t="s">
        <v>4</v>
      </c>
    </row>
    <row r="986" spans="1:11" x14ac:dyDescent="0.25">
      <c r="A986" t="s">
        <v>6683</v>
      </c>
      <c r="B986" t="s">
        <v>1585</v>
      </c>
      <c r="C986" t="s">
        <v>3785</v>
      </c>
      <c r="D986" t="s">
        <v>6684</v>
      </c>
      <c r="E986" t="s">
        <v>6685</v>
      </c>
      <c r="F986" t="s">
        <v>6667</v>
      </c>
      <c r="G986" t="s">
        <v>365</v>
      </c>
      <c r="H986" t="s">
        <v>3</v>
      </c>
      <c r="J986" t="s">
        <v>1585</v>
      </c>
      <c r="K986" t="s">
        <v>3</v>
      </c>
    </row>
    <row r="987" spans="1:11" x14ac:dyDescent="0.25">
      <c r="A987" t="s">
        <v>6686</v>
      </c>
      <c r="B987" t="s">
        <v>1586</v>
      </c>
      <c r="C987" t="s">
        <v>3785</v>
      </c>
      <c r="D987" t="s">
        <v>6687</v>
      </c>
      <c r="E987" t="s">
        <v>6688</v>
      </c>
      <c r="H987" t="s">
        <v>4</v>
      </c>
      <c r="J987" t="s">
        <v>1586</v>
      </c>
      <c r="K987" t="s">
        <v>4</v>
      </c>
    </row>
    <row r="988" spans="1:11" x14ac:dyDescent="0.25">
      <c r="A988" t="s">
        <v>6160</v>
      </c>
      <c r="B988" t="s">
        <v>1587</v>
      </c>
      <c r="C988" t="s">
        <v>3785</v>
      </c>
      <c r="D988" t="s">
        <v>4740</v>
      </c>
      <c r="E988" t="s">
        <v>6689</v>
      </c>
      <c r="H988" t="s">
        <v>4</v>
      </c>
      <c r="J988" t="s">
        <v>1587</v>
      </c>
      <c r="K988" t="s">
        <v>4</v>
      </c>
    </row>
    <row r="989" spans="1:11" x14ac:dyDescent="0.25">
      <c r="A989" t="s">
        <v>4101</v>
      </c>
      <c r="B989" t="s">
        <v>1588</v>
      </c>
      <c r="C989" t="s">
        <v>3785</v>
      </c>
      <c r="D989" t="s">
        <v>6690</v>
      </c>
      <c r="E989" t="s">
        <v>6691</v>
      </c>
      <c r="H989" t="s">
        <v>4</v>
      </c>
      <c r="J989" t="s">
        <v>1588</v>
      </c>
      <c r="K989" t="s">
        <v>4</v>
      </c>
    </row>
    <row r="990" spans="1:11" x14ac:dyDescent="0.25">
      <c r="A990" t="s">
        <v>4431</v>
      </c>
      <c r="B990" t="s">
        <v>1589</v>
      </c>
      <c r="C990" t="s">
        <v>3785</v>
      </c>
      <c r="D990" t="s">
        <v>6692</v>
      </c>
      <c r="E990" t="s">
        <v>6693</v>
      </c>
      <c r="H990" t="s">
        <v>4</v>
      </c>
      <c r="J990" t="s">
        <v>1589</v>
      </c>
      <c r="K990" t="s">
        <v>4</v>
      </c>
    </row>
    <row r="991" spans="1:11" x14ac:dyDescent="0.25">
      <c r="A991" t="s">
        <v>4434</v>
      </c>
      <c r="B991" t="s">
        <v>1590</v>
      </c>
      <c r="C991" t="s">
        <v>3785</v>
      </c>
      <c r="D991" t="s">
        <v>6694</v>
      </c>
      <c r="E991" t="s">
        <v>6695</v>
      </c>
      <c r="H991" t="s">
        <v>4</v>
      </c>
      <c r="J991" t="s">
        <v>1590</v>
      </c>
      <c r="K991" t="s">
        <v>4</v>
      </c>
    </row>
    <row r="992" spans="1:11" x14ac:dyDescent="0.25">
      <c r="A992" t="s">
        <v>4845</v>
      </c>
      <c r="B992" t="s">
        <v>1591</v>
      </c>
      <c r="C992" t="s">
        <v>3785</v>
      </c>
      <c r="D992" t="s">
        <v>6696</v>
      </c>
      <c r="E992" t="s">
        <v>6697</v>
      </c>
      <c r="F992" t="s">
        <v>6491</v>
      </c>
      <c r="G992" t="s">
        <v>531</v>
      </c>
      <c r="H992" t="s">
        <v>3</v>
      </c>
      <c r="J992" t="s">
        <v>1591</v>
      </c>
      <c r="K992" t="s">
        <v>3</v>
      </c>
    </row>
    <row r="993" spans="1:11" x14ac:dyDescent="0.25">
      <c r="A993" t="s">
        <v>6698</v>
      </c>
      <c r="B993" t="s">
        <v>1592</v>
      </c>
      <c r="C993" t="s">
        <v>3785</v>
      </c>
      <c r="D993" t="s">
        <v>6699</v>
      </c>
      <c r="E993" t="s">
        <v>6700</v>
      </c>
      <c r="H993" t="s">
        <v>4</v>
      </c>
      <c r="J993" t="s">
        <v>1592</v>
      </c>
      <c r="K993" t="s">
        <v>4</v>
      </c>
    </row>
    <row r="994" spans="1:11" x14ac:dyDescent="0.25">
      <c r="A994" t="s">
        <v>6701</v>
      </c>
      <c r="B994" t="s">
        <v>1593</v>
      </c>
      <c r="C994" t="s">
        <v>3785</v>
      </c>
      <c r="D994" t="s">
        <v>6702</v>
      </c>
      <c r="E994" t="s">
        <v>6703</v>
      </c>
      <c r="F994" t="s">
        <v>6583</v>
      </c>
      <c r="G994" t="s">
        <v>505</v>
      </c>
      <c r="H994" t="s">
        <v>3</v>
      </c>
      <c r="J994" t="s">
        <v>1593</v>
      </c>
      <c r="K994" t="s">
        <v>3</v>
      </c>
    </row>
    <row r="995" spans="1:11" x14ac:dyDescent="0.25">
      <c r="A995" t="s">
        <v>6704</v>
      </c>
      <c r="B995" t="s">
        <v>1594</v>
      </c>
      <c r="C995" t="s">
        <v>3785</v>
      </c>
      <c r="D995" t="s">
        <v>6705</v>
      </c>
      <c r="E995" t="s">
        <v>6706</v>
      </c>
      <c r="H995" t="s">
        <v>4</v>
      </c>
      <c r="J995" t="s">
        <v>1594</v>
      </c>
      <c r="K995" t="s">
        <v>4</v>
      </c>
    </row>
    <row r="996" spans="1:11" x14ac:dyDescent="0.25">
      <c r="A996" t="s">
        <v>6707</v>
      </c>
      <c r="B996" t="s">
        <v>1595</v>
      </c>
      <c r="C996" t="s">
        <v>3785</v>
      </c>
      <c r="D996" t="s">
        <v>6708</v>
      </c>
      <c r="E996" t="s">
        <v>6709</v>
      </c>
      <c r="H996" t="s">
        <v>4</v>
      </c>
      <c r="J996" t="s">
        <v>1595</v>
      </c>
      <c r="K996" t="s">
        <v>4</v>
      </c>
    </row>
    <row r="997" spans="1:11" x14ac:dyDescent="0.25">
      <c r="A997" t="s">
        <v>6710</v>
      </c>
      <c r="B997" t="s">
        <v>1596</v>
      </c>
      <c r="C997" t="s">
        <v>3785</v>
      </c>
      <c r="D997" t="s">
        <v>6711</v>
      </c>
      <c r="E997" t="s">
        <v>6712</v>
      </c>
      <c r="H997" t="s">
        <v>4</v>
      </c>
      <c r="J997" t="s">
        <v>1596</v>
      </c>
      <c r="K997" t="s">
        <v>4</v>
      </c>
    </row>
    <row r="998" spans="1:11" x14ac:dyDescent="0.25">
      <c r="A998" t="s">
        <v>6713</v>
      </c>
      <c r="B998" t="s">
        <v>1597</v>
      </c>
      <c r="C998" t="s">
        <v>3785</v>
      </c>
      <c r="D998" t="s">
        <v>6714</v>
      </c>
      <c r="E998" t="s">
        <v>6715</v>
      </c>
      <c r="H998" t="s">
        <v>4</v>
      </c>
      <c r="J998" t="s">
        <v>1597</v>
      </c>
      <c r="K998" t="s">
        <v>4</v>
      </c>
    </row>
    <row r="999" spans="1:11" x14ac:dyDescent="0.25">
      <c r="A999" t="s">
        <v>6716</v>
      </c>
      <c r="B999" t="s">
        <v>1598</v>
      </c>
      <c r="C999" t="s">
        <v>3785</v>
      </c>
      <c r="D999" t="s">
        <v>6717</v>
      </c>
      <c r="E999" t="s">
        <v>6718</v>
      </c>
      <c r="H999" t="s">
        <v>4</v>
      </c>
      <c r="J999" t="s">
        <v>1598</v>
      </c>
      <c r="K999" t="s">
        <v>4</v>
      </c>
    </row>
    <row r="1000" spans="1:11" x14ac:dyDescent="0.25">
      <c r="A1000" t="s">
        <v>6719</v>
      </c>
      <c r="B1000" t="s">
        <v>1599</v>
      </c>
      <c r="C1000" t="s">
        <v>3785</v>
      </c>
      <c r="D1000" t="s">
        <v>6720</v>
      </c>
      <c r="E1000" t="s">
        <v>6721</v>
      </c>
      <c r="H1000" t="s">
        <v>4</v>
      </c>
      <c r="J1000" t="s">
        <v>1599</v>
      </c>
      <c r="K1000" t="s">
        <v>4</v>
      </c>
    </row>
    <row r="1001" spans="1:11" x14ac:dyDescent="0.25">
      <c r="A1001" t="s">
        <v>6722</v>
      </c>
      <c r="B1001" t="s">
        <v>1600</v>
      </c>
      <c r="C1001" t="s">
        <v>3785</v>
      </c>
      <c r="D1001" t="s">
        <v>6723</v>
      </c>
      <c r="E1001" t="s">
        <v>6724</v>
      </c>
      <c r="F1001" t="s">
        <v>6491</v>
      </c>
      <c r="G1001" t="s">
        <v>531</v>
      </c>
      <c r="H1001" t="s">
        <v>3</v>
      </c>
      <c r="J1001" t="s">
        <v>1600</v>
      </c>
      <c r="K1001" t="s">
        <v>3</v>
      </c>
    </row>
    <row r="1002" spans="1:11" x14ac:dyDescent="0.25">
      <c r="A1002" t="s">
        <v>5497</v>
      </c>
      <c r="B1002" t="s">
        <v>1601</v>
      </c>
      <c r="C1002" t="s">
        <v>3785</v>
      </c>
      <c r="D1002" t="s">
        <v>6725</v>
      </c>
      <c r="E1002" t="s">
        <v>6726</v>
      </c>
      <c r="H1002" t="s">
        <v>4</v>
      </c>
      <c r="J1002" t="s">
        <v>1601</v>
      </c>
      <c r="K1002" t="s">
        <v>4</v>
      </c>
    </row>
    <row r="1003" spans="1:11" x14ac:dyDescent="0.25">
      <c r="A1003" t="s">
        <v>6727</v>
      </c>
      <c r="B1003" t="s">
        <v>1602</v>
      </c>
      <c r="C1003" t="s">
        <v>3785</v>
      </c>
      <c r="D1003" t="s">
        <v>6728</v>
      </c>
      <c r="E1003" t="s">
        <v>6729</v>
      </c>
      <c r="H1003" t="s">
        <v>4</v>
      </c>
      <c r="J1003" t="s">
        <v>1602</v>
      </c>
      <c r="K1003" t="s">
        <v>4</v>
      </c>
    </row>
    <row r="1004" spans="1:11" x14ac:dyDescent="0.25">
      <c r="A1004" t="s">
        <v>6730</v>
      </c>
      <c r="B1004" t="s">
        <v>1603</v>
      </c>
      <c r="C1004" t="s">
        <v>3785</v>
      </c>
      <c r="D1004" t="s">
        <v>4104</v>
      </c>
      <c r="E1004" t="s">
        <v>6731</v>
      </c>
      <c r="F1004" t="s">
        <v>6583</v>
      </c>
      <c r="G1004" t="s">
        <v>505</v>
      </c>
      <c r="H1004" t="s">
        <v>3</v>
      </c>
      <c r="J1004" t="s">
        <v>1603</v>
      </c>
      <c r="K1004" t="s">
        <v>3</v>
      </c>
    </row>
    <row r="1005" spans="1:11" x14ac:dyDescent="0.25">
      <c r="A1005" t="s">
        <v>6732</v>
      </c>
      <c r="B1005" t="s">
        <v>1604</v>
      </c>
      <c r="C1005" t="s">
        <v>3785</v>
      </c>
      <c r="D1005" t="s">
        <v>6733</v>
      </c>
      <c r="E1005" t="s">
        <v>6734</v>
      </c>
      <c r="H1005" t="s">
        <v>4</v>
      </c>
      <c r="J1005" t="s">
        <v>1604</v>
      </c>
      <c r="K1005" t="s">
        <v>4</v>
      </c>
    </row>
    <row r="1006" spans="1:11" x14ac:dyDescent="0.25">
      <c r="A1006" t="s">
        <v>4126</v>
      </c>
      <c r="B1006" t="s">
        <v>1605</v>
      </c>
      <c r="C1006" t="s">
        <v>3785</v>
      </c>
      <c r="D1006" t="s">
        <v>6735</v>
      </c>
      <c r="E1006" t="s">
        <v>6736</v>
      </c>
      <c r="H1006" t="s">
        <v>4</v>
      </c>
      <c r="J1006" t="s">
        <v>1605</v>
      </c>
      <c r="K1006" t="s">
        <v>4</v>
      </c>
    </row>
    <row r="1007" spans="1:11" x14ac:dyDescent="0.25">
      <c r="A1007" t="s">
        <v>6737</v>
      </c>
      <c r="B1007" t="s">
        <v>531</v>
      </c>
      <c r="C1007" t="s">
        <v>3785</v>
      </c>
      <c r="D1007" t="s">
        <v>6738</v>
      </c>
      <c r="E1007" t="s">
        <v>6739</v>
      </c>
      <c r="H1007" t="s">
        <v>4</v>
      </c>
      <c r="J1007" t="s">
        <v>531</v>
      </c>
      <c r="K1007" t="s">
        <v>4</v>
      </c>
    </row>
    <row r="1008" spans="1:11" x14ac:dyDescent="0.25">
      <c r="A1008" t="s">
        <v>6740</v>
      </c>
      <c r="B1008" t="s">
        <v>1606</v>
      </c>
      <c r="C1008" t="s">
        <v>3785</v>
      </c>
      <c r="D1008" t="s">
        <v>6741</v>
      </c>
      <c r="E1008" t="s">
        <v>6742</v>
      </c>
      <c r="H1008" t="s">
        <v>4</v>
      </c>
      <c r="J1008" t="s">
        <v>1606</v>
      </c>
      <c r="K1008" t="s">
        <v>4</v>
      </c>
    </row>
    <row r="1009" spans="1:11" x14ac:dyDescent="0.25">
      <c r="A1009" t="s">
        <v>6743</v>
      </c>
      <c r="B1009" t="s">
        <v>1607</v>
      </c>
      <c r="C1009" t="s">
        <v>3785</v>
      </c>
      <c r="D1009" t="s">
        <v>6744</v>
      </c>
      <c r="E1009" t="s">
        <v>6745</v>
      </c>
      <c r="H1009" t="s">
        <v>4</v>
      </c>
      <c r="J1009" t="s">
        <v>1607</v>
      </c>
      <c r="K1009" t="s">
        <v>4</v>
      </c>
    </row>
    <row r="1010" spans="1:11" x14ac:dyDescent="0.25">
      <c r="A1010" t="s">
        <v>6746</v>
      </c>
      <c r="B1010" t="s">
        <v>1608</v>
      </c>
      <c r="C1010" t="s">
        <v>3785</v>
      </c>
      <c r="D1010" t="s">
        <v>6747</v>
      </c>
      <c r="E1010" t="s">
        <v>6748</v>
      </c>
      <c r="F1010" t="s">
        <v>6591</v>
      </c>
      <c r="G1010" t="s">
        <v>327</v>
      </c>
      <c r="H1010" t="s">
        <v>3</v>
      </c>
      <c r="J1010" t="s">
        <v>1608</v>
      </c>
      <c r="K1010" t="s">
        <v>3</v>
      </c>
    </row>
    <row r="1011" spans="1:11" x14ac:dyDescent="0.25">
      <c r="A1011" t="s">
        <v>4135</v>
      </c>
      <c r="B1011" t="s">
        <v>12559</v>
      </c>
      <c r="C1011" t="s">
        <v>3785</v>
      </c>
      <c r="D1011" t="s">
        <v>6749</v>
      </c>
      <c r="E1011" t="s">
        <v>6750</v>
      </c>
      <c r="H1011" t="s">
        <v>4</v>
      </c>
      <c r="J1011" t="s">
        <v>12559</v>
      </c>
      <c r="K1011" t="s">
        <v>4</v>
      </c>
    </row>
    <row r="1012" spans="1:11" x14ac:dyDescent="0.25">
      <c r="A1012" t="s">
        <v>6224</v>
      </c>
      <c r="B1012" t="s">
        <v>1609</v>
      </c>
      <c r="C1012" t="s">
        <v>3786</v>
      </c>
      <c r="D1012" t="s">
        <v>6751</v>
      </c>
      <c r="E1012" t="s">
        <v>6752</v>
      </c>
      <c r="H1012" t="s">
        <v>4</v>
      </c>
      <c r="J1012" t="s">
        <v>1609</v>
      </c>
      <c r="K1012" t="s">
        <v>4</v>
      </c>
    </row>
    <row r="1013" spans="1:11" x14ac:dyDescent="0.25">
      <c r="A1013" t="s">
        <v>5986</v>
      </c>
      <c r="B1013" t="s">
        <v>1610</v>
      </c>
      <c r="C1013" t="s">
        <v>3786</v>
      </c>
      <c r="D1013" t="s">
        <v>6753</v>
      </c>
      <c r="E1013" t="s">
        <v>6754</v>
      </c>
      <c r="F1013" t="s">
        <v>5833</v>
      </c>
      <c r="G1013" t="s">
        <v>184</v>
      </c>
      <c r="H1013" t="s">
        <v>3</v>
      </c>
      <c r="J1013" t="s">
        <v>1610</v>
      </c>
      <c r="K1013" t="s">
        <v>3</v>
      </c>
    </row>
    <row r="1014" spans="1:11" x14ac:dyDescent="0.25">
      <c r="A1014" t="s">
        <v>6473</v>
      </c>
      <c r="B1014" t="s">
        <v>1611</v>
      </c>
      <c r="C1014" t="s">
        <v>3786</v>
      </c>
      <c r="D1014" t="s">
        <v>5993</v>
      </c>
      <c r="E1014" t="s">
        <v>6755</v>
      </c>
      <c r="H1014" t="s">
        <v>4</v>
      </c>
      <c r="J1014" t="s">
        <v>1611</v>
      </c>
      <c r="K1014" t="s">
        <v>4</v>
      </c>
    </row>
    <row r="1015" spans="1:11" x14ac:dyDescent="0.25">
      <c r="A1015" t="s">
        <v>6756</v>
      </c>
      <c r="B1015" t="s">
        <v>1612</v>
      </c>
      <c r="C1015" t="s">
        <v>3786</v>
      </c>
      <c r="D1015" t="s">
        <v>6757</v>
      </c>
      <c r="E1015" t="s">
        <v>6758</v>
      </c>
      <c r="H1015" t="s">
        <v>4</v>
      </c>
      <c r="J1015" t="s">
        <v>1612</v>
      </c>
      <c r="K1015" t="s">
        <v>4</v>
      </c>
    </row>
    <row r="1016" spans="1:11" x14ac:dyDescent="0.25">
      <c r="A1016" t="s">
        <v>6759</v>
      </c>
      <c r="B1016" t="s">
        <v>1613</v>
      </c>
      <c r="C1016" t="s">
        <v>3786</v>
      </c>
      <c r="D1016" t="s">
        <v>6760</v>
      </c>
      <c r="E1016" t="s">
        <v>6761</v>
      </c>
      <c r="H1016" t="s">
        <v>4</v>
      </c>
      <c r="J1016" t="s">
        <v>1613</v>
      </c>
      <c r="K1016" t="s">
        <v>4</v>
      </c>
    </row>
    <row r="1017" spans="1:11" x14ac:dyDescent="0.25">
      <c r="A1017" t="s">
        <v>6762</v>
      </c>
      <c r="B1017" t="s">
        <v>1614</v>
      </c>
      <c r="C1017" t="s">
        <v>3786</v>
      </c>
      <c r="D1017" t="s">
        <v>6763</v>
      </c>
      <c r="E1017" t="s">
        <v>6764</v>
      </c>
      <c r="H1017" t="s">
        <v>4</v>
      </c>
      <c r="J1017" t="s">
        <v>1614</v>
      </c>
      <c r="K1017" t="s">
        <v>4</v>
      </c>
    </row>
    <row r="1018" spans="1:11" x14ac:dyDescent="0.25">
      <c r="A1018" t="s">
        <v>6765</v>
      </c>
      <c r="B1018" t="s">
        <v>1615</v>
      </c>
      <c r="C1018" t="s">
        <v>3786</v>
      </c>
      <c r="D1018" t="s">
        <v>6766</v>
      </c>
      <c r="E1018" t="s">
        <v>6767</v>
      </c>
      <c r="H1018" t="s">
        <v>4</v>
      </c>
      <c r="J1018" t="s">
        <v>1615</v>
      </c>
      <c r="K1018" t="s">
        <v>4</v>
      </c>
    </row>
    <row r="1019" spans="1:11" x14ac:dyDescent="0.25">
      <c r="A1019" t="s">
        <v>4267</v>
      </c>
      <c r="B1019" t="s">
        <v>1616</v>
      </c>
      <c r="C1019" t="s">
        <v>3786</v>
      </c>
      <c r="D1019" t="s">
        <v>6768</v>
      </c>
      <c r="E1019" t="s">
        <v>6769</v>
      </c>
      <c r="F1019" t="s">
        <v>6025</v>
      </c>
      <c r="G1019" t="s">
        <v>212</v>
      </c>
      <c r="H1019" t="s">
        <v>3</v>
      </c>
      <c r="J1019" t="s">
        <v>1616</v>
      </c>
      <c r="K1019" t="s">
        <v>3</v>
      </c>
    </row>
    <row r="1020" spans="1:11" x14ac:dyDescent="0.25">
      <c r="A1020" t="s">
        <v>6484</v>
      </c>
      <c r="B1020" t="s">
        <v>1617</v>
      </c>
      <c r="C1020" t="s">
        <v>3786</v>
      </c>
      <c r="D1020" t="s">
        <v>6770</v>
      </c>
      <c r="E1020" t="s">
        <v>6771</v>
      </c>
      <c r="F1020" t="s">
        <v>6772</v>
      </c>
      <c r="G1020" t="s">
        <v>351</v>
      </c>
      <c r="H1020" t="s">
        <v>3</v>
      </c>
      <c r="J1020" t="s">
        <v>1617</v>
      </c>
      <c r="K1020" t="s">
        <v>3</v>
      </c>
    </row>
    <row r="1021" spans="1:11" x14ac:dyDescent="0.25">
      <c r="A1021" t="s">
        <v>6773</v>
      </c>
      <c r="B1021" t="s">
        <v>1618</v>
      </c>
      <c r="C1021" t="s">
        <v>3786</v>
      </c>
      <c r="D1021" t="s">
        <v>6774</v>
      </c>
      <c r="E1021" t="s">
        <v>6775</v>
      </c>
      <c r="F1021" t="s">
        <v>6776</v>
      </c>
      <c r="G1021" t="s">
        <v>307</v>
      </c>
      <c r="H1021" t="s">
        <v>3</v>
      </c>
      <c r="J1021" t="s">
        <v>1618</v>
      </c>
      <c r="K1021" t="s">
        <v>3</v>
      </c>
    </row>
    <row r="1022" spans="1:11" x14ac:dyDescent="0.25">
      <c r="A1022" t="s">
        <v>6777</v>
      </c>
      <c r="B1022" t="s">
        <v>1619</v>
      </c>
      <c r="C1022" t="s">
        <v>3786</v>
      </c>
      <c r="D1022" t="s">
        <v>6778</v>
      </c>
      <c r="E1022" t="s">
        <v>6779</v>
      </c>
      <c r="H1022" t="s">
        <v>4</v>
      </c>
      <c r="J1022" t="s">
        <v>1619</v>
      </c>
      <c r="K1022" t="s">
        <v>4</v>
      </c>
    </row>
    <row r="1023" spans="1:11" x14ac:dyDescent="0.25">
      <c r="A1023" t="s">
        <v>6780</v>
      </c>
      <c r="B1023" t="s">
        <v>1620</v>
      </c>
      <c r="C1023" t="s">
        <v>3786</v>
      </c>
      <c r="D1023" t="s">
        <v>6781</v>
      </c>
      <c r="E1023" t="s">
        <v>6782</v>
      </c>
      <c r="F1023" t="s">
        <v>6025</v>
      </c>
      <c r="G1023" t="s">
        <v>212</v>
      </c>
      <c r="H1023" t="s">
        <v>3</v>
      </c>
      <c r="J1023" t="s">
        <v>1620</v>
      </c>
      <c r="K1023" t="s">
        <v>3</v>
      </c>
    </row>
    <row r="1024" spans="1:11" x14ac:dyDescent="0.25">
      <c r="A1024" t="s">
        <v>6783</v>
      </c>
      <c r="B1024" t="s">
        <v>1621</v>
      </c>
      <c r="C1024" t="s">
        <v>3786</v>
      </c>
      <c r="D1024" t="s">
        <v>6784</v>
      </c>
      <c r="E1024" t="s">
        <v>6785</v>
      </c>
      <c r="H1024" t="s">
        <v>4</v>
      </c>
      <c r="J1024" t="s">
        <v>1621</v>
      </c>
      <c r="K1024" t="s">
        <v>4</v>
      </c>
    </row>
    <row r="1025" spans="1:11" x14ac:dyDescent="0.25">
      <c r="A1025" t="s">
        <v>6786</v>
      </c>
      <c r="B1025" t="s">
        <v>1622</v>
      </c>
      <c r="C1025" t="s">
        <v>3786</v>
      </c>
      <c r="D1025" t="s">
        <v>6787</v>
      </c>
      <c r="E1025" t="s">
        <v>6788</v>
      </c>
      <c r="H1025" t="s">
        <v>4</v>
      </c>
      <c r="J1025" t="s">
        <v>1622</v>
      </c>
      <c r="K1025" t="s">
        <v>4</v>
      </c>
    </row>
    <row r="1026" spans="1:11" x14ac:dyDescent="0.25">
      <c r="A1026" t="s">
        <v>6789</v>
      </c>
      <c r="B1026" t="s">
        <v>1623</v>
      </c>
      <c r="C1026" t="s">
        <v>3786</v>
      </c>
      <c r="D1026" t="s">
        <v>6790</v>
      </c>
      <c r="E1026" t="s">
        <v>6791</v>
      </c>
      <c r="F1026" t="s">
        <v>6011</v>
      </c>
      <c r="G1026" t="s">
        <v>359</v>
      </c>
      <c r="H1026" t="s">
        <v>3</v>
      </c>
      <c r="J1026" t="s">
        <v>1623</v>
      </c>
      <c r="K1026" t="s">
        <v>3</v>
      </c>
    </row>
    <row r="1027" spans="1:11" x14ac:dyDescent="0.25">
      <c r="A1027" t="s">
        <v>3942</v>
      </c>
      <c r="B1027" t="s">
        <v>1624</v>
      </c>
      <c r="C1027" t="s">
        <v>3786</v>
      </c>
      <c r="D1027" t="s">
        <v>6792</v>
      </c>
      <c r="E1027" t="s">
        <v>6793</v>
      </c>
      <c r="F1027" t="s">
        <v>5833</v>
      </c>
      <c r="G1027" t="s">
        <v>184</v>
      </c>
      <c r="H1027" t="s">
        <v>3</v>
      </c>
      <c r="J1027" t="s">
        <v>1624</v>
      </c>
      <c r="K1027" t="s">
        <v>3</v>
      </c>
    </row>
    <row r="1028" spans="1:11" x14ac:dyDescent="0.25">
      <c r="A1028" t="s">
        <v>6794</v>
      </c>
      <c r="B1028" t="s">
        <v>1625</v>
      </c>
      <c r="C1028" t="s">
        <v>3786</v>
      </c>
      <c r="D1028" t="s">
        <v>6795</v>
      </c>
      <c r="E1028" t="s">
        <v>6796</v>
      </c>
      <c r="H1028" t="s">
        <v>4</v>
      </c>
      <c r="J1028" t="s">
        <v>1625</v>
      </c>
      <c r="K1028" t="s">
        <v>4</v>
      </c>
    </row>
    <row r="1029" spans="1:11" x14ac:dyDescent="0.25">
      <c r="A1029" t="s">
        <v>6797</v>
      </c>
      <c r="B1029" t="s">
        <v>1626</v>
      </c>
      <c r="C1029" t="s">
        <v>3786</v>
      </c>
      <c r="D1029" t="s">
        <v>6798</v>
      </c>
      <c r="E1029" t="s">
        <v>6799</v>
      </c>
      <c r="H1029" t="s">
        <v>4</v>
      </c>
      <c r="J1029" t="s">
        <v>1626</v>
      </c>
      <c r="K1029" t="s">
        <v>4</v>
      </c>
    </row>
    <row r="1030" spans="1:11" x14ac:dyDescent="0.25">
      <c r="A1030" t="s">
        <v>6800</v>
      </c>
      <c r="B1030" t="s">
        <v>1627</v>
      </c>
      <c r="C1030" t="s">
        <v>3786</v>
      </c>
      <c r="D1030" t="s">
        <v>6801</v>
      </c>
      <c r="E1030" t="s">
        <v>6802</v>
      </c>
      <c r="F1030" t="s">
        <v>6025</v>
      </c>
      <c r="G1030" t="s">
        <v>212</v>
      </c>
      <c r="H1030" t="s">
        <v>3</v>
      </c>
      <c r="J1030" t="s">
        <v>1627</v>
      </c>
      <c r="K1030" t="s">
        <v>3</v>
      </c>
    </row>
    <row r="1031" spans="1:11" x14ac:dyDescent="0.25">
      <c r="A1031" t="s">
        <v>6803</v>
      </c>
      <c r="B1031" t="s">
        <v>1628</v>
      </c>
      <c r="C1031" t="s">
        <v>3786</v>
      </c>
      <c r="D1031" t="s">
        <v>6804</v>
      </c>
      <c r="E1031" t="s">
        <v>6805</v>
      </c>
      <c r="H1031" t="s">
        <v>4</v>
      </c>
      <c r="J1031" t="s">
        <v>1628</v>
      </c>
      <c r="K1031" t="s">
        <v>4</v>
      </c>
    </row>
    <row r="1032" spans="1:11" x14ac:dyDescent="0.25">
      <c r="A1032" t="s">
        <v>4275</v>
      </c>
      <c r="B1032" t="s">
        <v>1629</v>
      </c>
      <c r="C1032" t="s">
        <v>3786</v>
      </c>
      <c r="D1032" t="s">
        <v>6806</v>
      </c>
      <c r="E1032" t="s">
        <v>6807</v>
      </c>
      <c r="H1032" t="s">
        <v>4</v>
      </c>
      <c r="J1032" t="s">
        <v>1629</v>
      </c>
      <c r="K1032" t="s">
        <v>4</v>
      </c>
    </row>
    <row r="1033" spans="1:11" x14ac:dyDescent="0.25">
      <c r="A1033" t="s">
        <v>6808</v>
      </c>
      <c r="B1033" t="s">
        <v>1630</v>
      </c>
      <c r="C1033" t="s">
        <v>3786</v>
      </c>
      <c r="D1033" t="s">
        <v>6809</v>
      </c>
      <c r="E1033" t="s">
        <v>6810</v>
      </c>
      <c r="H1033" t="s">
        <v>4</v>
      </c>
      <c r="J1033" t="s">
        <v>1630</v>
      </c>
      <c r="K1033" t="s">
        <v>4</v>
      </c>
    </row>
    <row r="1034" spans="1:11" x14ac:dyDescent="0.25">
      <c r="A1034" t="s">
        <v>6811</v>
      </c>
      <c r="B1034" t="s">
        <v>1631</v>
      </c>
      <c r="C1034" t="s">
        <v>3786</v>
      </c>
      <c r="D1034" t="s">
        <v>6812</v>
      </c>
      <c r="E1034" t="s">
        <v>6813</v>
      </c>
      <c r="H1034" t="s">
        <v>4</v>
      </c>
      <c r="J1034" t="s">
        <v>1631</v>
      </c>
      <c r="K1034" t="s">
        <v>4</v>
      </c>
    </row>
    <row r="1035" spans="1:11" x14ac:dyDescent="0.25">
      <c r="A1035" t="s">
        <v>5742</v>
      </c>
      <c r="B1035" t="s">
        <v>1632</v>
      </c>
      <c r="C1035" t="s">
        <v>3786</v>
      </c>
      <c r="D1035" t="s">
        <v>6814</v>
      </c>
      <c r="E1035" t="s">
        <v>6815</v>
      </c>
      <c r="F1035" t="s">
        <v>6549</v>
      </c>
      <c r="G1035" t="s">
        <v>213</v>
      </c>
      <c r="H1035" t="s">
        <v>3</v>
      </c>
      <c r="J1035" t="s">
        <v>1632</v>
      </c>
      <c r="K1035" t="s">
        <v>3</v>
      </c>
    </row>
    <row r="1036" spans="1:11" x14ac:dyDescent="0.25">
      <c r="A1036" t="s">
        <v>4281</v>
      </c>
      <c r="B1036" t="s">
        <v>1633</v>
      </c>
      <c r="C1036" t="s">
        <v>3786</v>
      </c>
      <c r="D1036" t="s">
        <v>6816</v>
      </c>
      <c r="E1036" t="s">
        <v>6817</v>
      </c>
      <c r="F1036" t="s">
        <v>6772</v>
      </c>
      <c r="G1036" t="s">
        <v>351</v>
      </c>
      <c r="H1036" t="s">
        <v>3</v>
      </c>
      <c r="J1036" t="s">
        <v>1633</v>
      </c>
      <c r="K1036" t="s">
        <v>3</v>
      </c>
    </row>
    <row r="1037" spans="1:11" x14ac:dyDescent="0.25">
      <c r="A1037" t="s">
        <v>3964</v>
      </c>
      <c r="B1037" t="s">
        <v>1634</v>
      </c>
      <c r="C1037" t="s">
        <v>3786</v>
      </c>
      <c r="D1037" t="s">
        <v>6818</v>
      </c>
      <c r="E1037" t="s">
        <v>6819</v>
      </c>
      <c r="H1037" t="s">
        <v>4</v>
      </c>
      <c r="J1037" t="s">
        <v>1634</v>
      </c>
      <c r="K1037" t="s">
        <v>4</v>
      </c>
    </row>
    <row r="1038" spans="1:11" x14ac:dyDescent="0.25">
      <c r="A1038" t="s">
        <v>5749</v>
      </c>
      <c r="B1038" t="s">
        <v>1635</v>
      </c>
      <c r="C1038" t="s">
        <v>3786</v>
      </c>
      <c r="D1038" t="s">
        <v>6820</v>
      </c>
      <c r="E1038" t="s">
        <v>6821</v>
      </c>
      <c r="H1038" t="s">
        <v>4</v>
      </c>
      <c r="J1038" t="s">
        <v>1635</v>
      </c>
      <c r="K1038" t="s">
        <v>4</v>
      </c>
    </row>
    <row r="1039" spans="1:11" x14ac:dyDescent="0.25">
      <c r="A1039" t="s">
        <v>4306</v>
      </c>
      <c r="B1039" t="s">
        <v>1636</v>
      </c>
      <c r="C1039" t="s">
        <v>3786</v>
      </c>
      <c r="D1039" t="s">
        <v>6822</v>
      </c>
      <c r="E1039" t="s">
        <v>6823</v>
      </c>
      <c r="H1039" t="s">
        <v>4</v>
      </c>
      <c r="J1039" t="s">
        <v>1636</v>
      </c>
      <c r="K1039" t="s">
        <v>4</v>
      </c>
    </row>
    <row r="1040" spans="1:11" x14ac:dyDescent="0.25">
      <c r="A1040" t="s">
        <v>5760</v>
      </c>
      <c r="B1040" t="s">
        <v>1637</v>
      </c>
      <c r="C1040" t="s">
        <v>3786</v>
      </c>
      <c r="D1040" t="s">
        <v>6824</v>
      </c>
      <c r="E1040" t="s">
        <v>6825</v>
      </c>
      <c r="H1040" t="s">
        <v>4</v>
      </c>
      <c r="J1040" t="s">
        <v>1637</v>
      </c>
      <c r="K1040" t="s">
        <v>4</v>
      </c>
    </row>
    <row r="1041" spans="1:11" x14ac:dyDescent="0.25">
      <c r="A1041" t="s">
        <v>6019</v>
      </c>
      <c r="B1041" t="s">
        <v>1638</v>
      </c>
      <c r="C1041" t="s">
        <v>3786</v>
      </c>
      <c r="D1041" t="s">
        <v>6826</v>
      </c>
      <c r="E1041" t="s">
        <v>6827</v>
      </c>
      <c r="F1041" t="s">
        <v>6828</v>
      </c>
      <c r="G1041" t="s">
        <v>414</v>
      </c>
      <c r="H1041" t="s">
        <v>3</v>
      </c>
      <c r="J1041" t="s">
        <v>1638</v>
      </c>
      <c r="K1041" t="s">
        <v>3</v>
      </c>
    </row>
    <row r="1042" spans="1:11" x14ac:dyDescent="0.25">
      <c r="A1042" t="s">
        <v>6829</v>
      </c>
      <c r="B1042" t="s">
        <v>1639</v>
      </c>
      <c r="C1042" t="s">
        <v>3786</v>
      </c>
      <c r="D1042" t="s">
        <v>6830</v>
      </c>
      <c r="E1042" t="s">
        <v>6831</v>
      </c>
      <c r="F1042" t="s">
        <v>5833</v>
      </c>
      <c r="G1042" t="s">
        <v>184</v>
      </c>
      <c r="H1042" t="s">
        <v>3</v>
      </c>
      <c r="J1042" t="s">
        <v>1639</v>
      </c>
      <c r="K1042" t="s">
        <v>3</v>
      </c>
    </row>
    <row r="1043" spans="1:11" x14ac:dyDescent="0.25">
      <c r="A1043" t="s">
        <v>6832</v>
      </c>
      <c r="B1043" t="s">
        <v>1640</v>
      </c>
      <c r="C1043" t="s">
        <v>3786</v>
      </c>
      <c r="D1043" t="s">
        <v>6833</v>
      </c>
      <c r="E1043" t="s">
        <v>6834</v>
      </c>
      <c r="H1043" t="s">
        <v>4</v>
      </c>
      <c r="J1043" t="s">
        <v>1640</v>
      </c>
      <c r="K1043" t="s">
        <v>4</v>
      </c>
    </row>
    <row r="1044" spans="1:11" x14ac:dyDescent="0.25">
      <c r="A1044" t="s">
        <v>6835</v>
      </c>
      <c r="B1044" t="s">
        <v>1641</v>
      </c>
      <c r="C1044" t="s">
        <v>3786</v>
      </c>
      <c r="D1044" t="s">
        <v>6836</v>
      </c>
      <c r="E1044" t="s">
        <v>6837</v>
      </c>
      <c r="H1044" t="s">
        <v>4</v>
      </c>
      <c r="J1044" t="s">
        <v>1641</v>
      </c>
      <c r="K1044" t="s">
        <v>4</v>
      </c>
    </row>
    <row r="1045" spans="1:11" x14ac:dyDescent="0.25">
      <c r="A1045" t="s">
        <v>4011</v>
      </c>
      <c r="B1045" t="s">
        <v>1642</v>
      </c>
      <c r="C1045" t="s">
        <v>3786</v>
      </c>
      <c r="D1045" t="s">
        <v>6838</v>
      </c>
      <c r="E1045" t="s">
        <v>6839</v>
      </c>
      <c r="F1045" t="s">
        <v>6772</v>
      </c>
      <c r="G1045" t="s">
        <v>351</v>
      </c>
      <c r="H1045" t="s">
        <v>3</v>
      </c>
      <c r="J1045" t="s">
        <v>1642</v>
      </c>
      <c r="K1045" t="s">
        <v>3</v>
      </c>
    </row>
    <row r="1046" spans="1:11" x14ac:dyDescent="0.25">
      <c r="A1046" t="s">
        <v>6840</v>
      </c>
      <c r="B1046" t="s">
        <v>1643</v>
      </c>
      <c r="C1046" t="s">
        <v>3786</v>
      </c>
      <c r="D1046" t="s">
        <v>6841</v>
      </c>
      <c r="E1046" t="s">
        <v>6842</v>
      </c>
      <c r="H1046" t="s">
        <v>4</v>
      </c>
      <c r="J1046" t="s">
        <v>1643</v>
      </c>
      <c r="K1046" t="s">
        <v>4</v>
      </c>
    </row>
    <row r="1047" spans="1:11" x14ac:dyDescent="0.25">
      <c r="A1047" t="s">
        <v>5286</v>
      </c>
      <c r="B1047" t="s">
        <v>1644</v>
      </c>
      <c r="C1047" t="s">
        <v>3786</v>
      </c>
      <c r="D1047" t="s">
        <v>6843</v>
      </c>
      <c r="E1047" t="s">
        <v>6844</v>
      </c>
      <c r="H1047" t="s">
        <v>4</v>
      </c>
      <c r="J1047" t="s">
        <v>1644</v>
      </c>
      <c r="K1047" t="s">
        <v>4</v>
      </c>
    </row>
    <row r="1048" spans="1:11" x14ac:dyDescent="0.25">
      <c r="A1048" t="s">
        <v>4014</v>
      </c>
      <c r="B1048" t="s">
        <v>1645</v>
      </c>
      <c r="C1048" t="s">
        <v>3786</v>
      </c>
      <c r="D1048" t="s">
        <v>6845</v>
      </c>
      <c r="E1048" t="s">
        <v>6846</v>
      </c>
      <c r="H1048" t="s">
        <v>4</v>
      </c>
      <c r="J1048" t="s">
        <v>1645</v>
      </c>
      <c r="K1048" t="s">
        <v>4</v>
      </c>
    </row>
    <row r="1049" spans="1:11" x14ac:dyDescent="0.25">
      <c r="A1049" t="s">
        <v>4327</v>
      </c>
      <c r="B1049" t="s">
        <v>1646</v>
      </c>
      <c r="C1049" t="s">
        <v>3786</v>
      </c>
      <c r="D1049" t="s">
        <v>6847</v>
      </c>
      <c r="E1049" t="s">
        <v>6848</v>
      </c>
      <c r="H1049" t="s">
        <v>4</v>
      </c>
      <c r="J1049" t="s">
        <v>1646</v>
      </c>
      <c r="K1049" t="s">
        <v>4</v>
      </c>
    </row>
    <row r="1050" spans="1:11" x14ac:dyDescent="0.25">
      <c r="A1050" t="s">
        <v>5791</v>
      </c>
      <c r="B1050" t="s">
        <v>1647</v>
      </c>
      <c r="C1050" t="s">
        <v>3786</v>
      </c>
      <c r="D1050" t="s">
        <v>6849</v>
      </c>
      <c r="E1050" t="s">
        <v>6850</v>
      </c>
      <c r="F1050" t="s">
        <v>6025</v>
      </c>
      <c r="G1050" t="s">
        <v>212</v>
      </c>
      <c r="H1050" t="s">
        <v>3</v>
      </c>
      <c r="J1050" t="s">
        <v>1647</v>
      </c>
      <c r="K1050" t="s">
        <v>3</v>
      </c>
    </row>
    <row r="1051" spans="1:11" x14ac:dyDescent="0.25">
      <c r="A1051" t="s">
        <v>6851</v>
      </c>
      <c r="B1051" t="s">
        <v>1648</v>
      </c>
      <c r="C1051" t="s">
        <v>3786</v>
      </c>
      <c r="D1051" t="s">
        <v>6852</v>
      </c>
      <c r="E1051" t="s">
        <v>6853</v>
      </c>
      <c r="H1051" t="s">
        <v>4</v>
      </c>
      <c r="J1051" t="s">
        <v>1648</v>
      </c>
      <c r="K1051" t="s">
        <v>4</v>
      </c>
    </row>
    <row r="1052" spans="1:11" x14ac:dyDescent="0.25">
      <c r="A1052" t="s">
        <v>4334</v>
      </c>
      <c r="B1052" t="s">
        <v>1649</v>
      </c>
      <c r="C1052" t="s">
        <v>3786</v>
      </c>
      <c r="D1052" t="s">
        <v>6854</v>
      </c>
      <c r="E1052" t="s">
        <v>6855</v>
      </c>
      <c r="F1052" t="s">
        <v>6025</v>
      </c>
      <c r="G1052" t="s">
        <v>212</v>
      </c>
      <c r="H1052" t="s">
        <v>3</v>
      </c>
      <c r="J1052" t="s">
        <v>1649</v>
      </c>
      <c r="K1052" t="s">
        <v>3</v>
      </c>
    </row>
    <row r="1053" spans="1:11" x14ac:dyDescent="0.25">
      <c r="A1053" t="s">
        <v>6856</v>
      </c>
      <c r="B1053" t="s">
        <v>1650</v>
      </c>
      <c r="C1053" t="s">
        <v>3786</v>
      </c>
      <c r="D1053" t="s">
        <v>6857</v>
      </c>
      <c r="E1053" t="s">
        <v>6858</v>
      </c>
      <c r="H1053" t="s">
        <v>4</v>
      </c>
      <c r="J1053" t="s">
        <v>1650</v>
      </c>
      <c r="K1053" t="s">
        <v>4</v>
      </c>
    </row>
    <row r="1054" spans="1:11" x14ac:dyDescent="0.25">
      <c r="A1054" t="s">
        <v>6859</v>
      </c>
      <c r="B1054" t="s">
        <v>1651</v>
      </c>
      <c r="C1054" t="s">
        <v>3786</v>
      </c>
      <c r="D1054" t="s">
        <v>6860</v>
      </c>
      <c r="E1054" t="s">
        <v>6861</v>
      </c>
      <c r="H1054" t="s">
        <v>4</v>
      </c>
      <c r="J1054" t="s">
        <v>1651</v>
      </c>
      <c r="K1054" t="s">
        <v>4</v>
      </c>
    </row>
    <row r="1055" spans="1:11" x14ac:dyDescent="0.25">
      <c r="A1055" t="s">
        <v>6862</v>
      </c>
      <c r="B1055" t="s">
        <v>1652</v>
      </c>
      <c r="C1055" t="s">
        <v>3786</v>
      </c>
      <c r="D1055" t="s">
        <v>6863</v>
      </c>
      <c r="E1055" t="s">
        <v>6864</v>
      </c>
      <c r="H1055" t="s">
        <v>4</v>
      </c>
      <c r="J1055" t="s">
        <v>1652</v>
      </c>
      <c r="K1055" t="s">
        <v>4</v>
      </c>
    </row>
    <row r="1056" spans="1:11" x14ac:dyDescent="0.25">
      <c r="A1056" t="s">
        <v>6865</v>
      </c>
      <c r="B1056" t="s">
        <v>1653</v>
      </c>
      <c r="C1056" t="s">
        <v>3786</v>
      </c>
      <c r="D1056" t="s">
        <v>6866</v>
      </c>
      <c r="E1056" t="s">
        <v>6867</v>
      </c>
      <c r="F1056" t="s">
        <v>6776</v>
      </c>
      <c r="G1056" t="s">
        <v>307</v>
      </c>
      <c r="H1056" t="s">
        <v>3</v>
      </c>
      <c r="J1056" t="s">
        <v>1653</v>
      </c>
      <c r="K1056" t="s">
        <v>3</v>
      </c>
    </row>
    <row r="1057" spans="1:11" x14ac:dyDescent="0.25">
      <c r="A1057" t="s">
        <v>5323</v>
      </c>
      <c r="B1057" t="s">
        <v>1654</v>
      </c>
      <c r="C1057" t="s">
        <v>3786</v>
      </c>
      <c r="D1057" t="s">
        <v>6868</v>
      </c>
      <c r="E1057" t="s">
        <v>6869</v>
      </c>
      <c r="F1057" t="s">
        <v>6828</v>
      </c>
      <c r="G1057" t="s">
        <v>414</v>
      </c>
      <c r="H1057" t="s">
        <v>3</v>
      </c>
      <c r="J1057" t="s">
        <v>1654</v>
      </c>
      <c r="K1057" t="s">
        <v>3</v>
      </c>
    </row>
    <row r="1058" spans="1:11" x14ac:dyDescent="0.25">
      <c r="A1058" t="s">
        <v>5803</v>
      </c>
      <c r="B1058" t="s">
        <v>1655</v>
      </c>
      <c r="C1058" t="s">
        <v>3786</v>
      </c>
      <c r="D1058" t="s">
        <v>6870</v>
      </c>
      <c r="E1058" t="s">
        <v>6871</v>
      </c>
      <c r="F1058" t="s">
        <v>6872</v>
      </c>
      <c r="G1058" t="s">
        <v>250</v>
      </c>
      <c r="H1058" t="s">
        <v>3</v>
      </c>
      <c r="J1058" t="s">
        <v>1655</v>
      </c>
      <c r="K1058" t="s">
        <v>3</v>
      </c>
    </row>
    <row r="1059" spans="1:11" x14ac:dyDescent="0.25">
      <c r="A1059" t="s">
        <v>6873</v>
      </c>
      <c r="B1059" t="s">
        <v>1656</v>
      </c>
      <c r="C1059" t="s">
        <v>3786</v>
      </c>
      <c r="D1059" t="s">
        <v>6874</v>
      </c>
      <c r="E1059" t="s">
        <v>6875</v>
      </c>
      <c r="H1059" t="s">
        <v>4</v>
      </c>
      <c r="J1059" t="s">
        <v>1656</v>
      </c>
      <c r="K1059" t="s">
        <v>4</v>
      </c>
    </row>
    <row r="1060" spans="1:11" x14ac:dyDescent="0.25">
      <c r="A1060" t="s">
        <v>6062</v>
      </c>
      <c r="B1060" t="s">
        <v>1657</v>
      </c>
      <c r="C1060" t="s">
        <v>3786</v>
      </c>
      <c r="D1060" t="s">
        <v>6876</v>
      </c>
      <c r="E1060" t="s">
        <v>6877</v>
      </c>
      <c r="H1060" t="s">
        <v>4</v>
      </c>
      <c r="J1060" t="s">
        <v>1657</v>
      </c>
      <c r="K1060" t="s">
        <v>4</v>
      </c>
    </row>
    <row r="1061" spans="1:11" x14ac:dyDescent="0.25">
      <c r="A1061" t="s">
        <v>5332</v>
      </c>
      <c r="B1061" t="s">
        <v>1658</v>
      </c>
      <c r="C1061" t="s">
        <v>3786</v>
      </c>
      <c r="D1061" t="s">
        <v>6878</v>
      </c>
      <c r="E1061" t="s">
        <v>6879</v>
      </c>
      <c r="H1061" t="s">
        <v>4</v>
      </c>
      <c r="J1061" t="s">
        <v>1658</v>
      </c>
      <c r="K1061" t="s">
        <v>4</v>
      </c>
    </row>
    <row r="1062" spans="1:11" x14ac:dyDescent="0.25">
      <c r="A1062" t="s">
        <v>5806</v>
      </c>
      <c r="B1062" t="s">
        <v>1659</v>
      </c>
      <c r="C1062" t="s">
        <v>3786</v>
      </c>
      <c r="D1062" t="s">
        <v>6880</v>
      </c>
      <c r="E1062" t="s">
        <v>6881</v>
      </c>
      <c r="F1062" t="s">
        <v>6150</v>
      </c>
      <c r="G1062" t="s">
        <v>256</v>
      </c>
      <c r="H1062" t="s">
        <v>3</v>
      </c>
      <c r="J1062" t="s">
        <v>1659</v>
      </c>
      <c r="K1062" t="s">
        <v>3</v>
      </c>
    </row>
    <row r="1063" spans="1:11" x14ac:dyDescent="0.25">
      <c r="A1063" t="s">
        <v>4028</v>
      </c>
      <c r="B1063" t="s">
        <v>1660</v>
      </c>
      <c r="C1063" t="s">
        <v>3786</v>
      </c>
      <c r="D1063" t="s">
        <v>6882</v>
      </c>
      <c r="E1063" t="s">
        <v>6883</v>
      </c>
      <c r="F1063" t="s">
        <v>6011</v>
      </c>
      <c r="G1063" t="s">
        <v>359</v>
      </c>
      <c r="H1063" t="s">
        <v>3</v>
      </c>
      <c r="J1063" t="s">
        <v>1660</v>
      </c>
      <c r="K1063" t="s">
        <v>3</v>
      </c>
    </row>
    <row r="1064" spans="1:11" x14ac:dyDescent="0.25">
      <c r="A1064" t="s">
        <v>6884</v>
      </c>
      <c r="B1064" t="s">
        <v>1661</v>
      </c>
      <c r="C1064" t="s">
        <v>3786</v>
      </c>
      <c r="D1064" t="s">
        <v>6885</v>
      </c>
      <c r="E1064" t="s">
        <v>6886</v>
      </c>
      <c r="H1064" t="s">
        <v>4</v>
      </c>
      <c r="J1064" t="s">
        <v>1661</v>
      </c>
      <c r="K1064" t="s">
        <v>4</v>
      </c>
    </row>
    <row r="1065" spans="1:11" x14ac:dyDescent="0.25">
      <c r="A1065" t="s">
        <v>6887</v>
      </c>
      <c r="B1065" t="s">
        <v>1662</v>
      </c>
      <c r="C1065" t="s">
        <v>3786</v>
      </c>
      <c r="D1065" t="s">
        <v>6888</v>
      </c>
      <c r="E1065" t="s">
        <v>6889</v>
      </c>
      <c r="H1065" t="s">
        <v>4</v>
      </c>
      <c r="J1065" t="s">
        <v>1662</v>
      </c>
      <c r="K1065" t="s">
        <v>4</v>
      </c>
    </row>
    <row r="1066" spans="1:11" x14ac:dyDescent="0.25">
      <c r="A1066" t="s">
        <v>4034</v>
      </c>
      <c r="B1066" t="s">
        <v>1663</v>
      </c>
      <c r="C1066" t="s">
        <v>3786</v>
      </c>
      <c r="D1066" t="s">
        <v>6890</v>
      </c>
      <c r="E1066" t="s">
        <v>6891</v>
      </c>
      <c r="H1066" t="s">
        <v>4</v>
      </c>
      <c r="J1066" t="s">
        <v>1663</v>
      </c>
      <c r="K1066" t="s">
        <v>4</v>
      </c>
    </row>
    <row r="1067" spans="1:11" x14ac:dyDescent="0.25">
      <c r="A1067" t="s">
        <v>4037</v>
      </c>
      <c r="B1067" t="s">
        <v>1664</v>
      </c>
      <c r="C1067" t="s">
        <v>3786</v>
      </c>
      <c r="D1067" t="s">
        <v>6892</v>
      </c>
      <c r="E1067" t="s">
        <v>6893</v>
      </c>
      <c r="F1067" t="s">
        <v>6011</v>
      </c>
      <c r="G1067" t="s">
        <v>359</v>
      </c>
      <c r="H1067" t="s">
        <v>3</v>
      </c>
      <c r="J1067" t="s">
        <v>1664</v>
      </c>
      <c r="K1067" t="s">
        <v>3</v>
      </c>
    </row>
    <row r="1068" spans="1:11" x14ac:dyDescent="0.25">
      <c r="A1068" t="s">
        <v>6894</v>
      </c>
      <c r="B1068" t="s">
        <v>1665</v>
      </c>
      <c r="C1068" t="s">
        <v>3786</v>
      </c>
      <c r="D1068" t="s">
        <v>6895</v>
      </c>
      <c r="E1068" t="s">
        <v>6896</v>
      </c>
      <c r="F1068" t="s">
        <v>6772</v>
      </c>
      <c r="G1068" t="s">
        <v>351</v>
      </c>
      <c r="H1068" t="s">
        <v>3</v>
      </c>
      <c r="J1068" t="s">
        <v>1665</v>
      </c>
      <c r="K1068" t="s">
        <v>3</v>
      </c>
    </row>
    <row r="1069" spans="1:11" x14ac:dyDescent="0.25">
      <c r="A1069" t="s">
        <v>4358</v>
      </c>
      <c r="B1069" t="s">
        <v>1666</v>
      </c>
      <c r="C1069" t="s">
        <v>3786</v>
      </c>
      <c r="D1069" t="s">
        <v>6897</v>
      </c>
      <c r="E1069" t="s">
        <v>6898</v>
      </c>
      <c r="H1069" t="s">
        <v>4</v>
      </c>
      <c r="J1069" t="s">
        <v>1666</v>
      </c>
      <c r="K1069" t="s">
        <v>4</v>
      </c>
    </row>
    <row r="1070" spans="1:11" x14ac:dyDescent="0.25">
      <c r="A1070" t="s">
        <v>6899</v>
      </c>
      <c r="B1070" t="s">
        <v>1667</v>
      </c>
      <c r="C1070" t="s">
        <v>3786</v>
      </c>
      <c r="D1070" t="s">
        <v>6900</v>
      </c>
      <c r="E1070" t="s">
        <v>6901</v>
      </c>
      <c r="F1070" t="s">
        <v>6025</v>
      </c>
      <c r="G1070" t="s">
        <v>212</v>
      </c>
      <c r="H1070" t="s">
        <v>3</v>
      </c>
      <c r="J1070" t="s">
        <v>1667</v>
      </c>
      <c r="K1070" t="s">
        <v>3</v>
      </c>
    </row>
    <row r="1071" spans="1:11" x14ac:dyDescent="0.25">
      <c r="A1071" t="s">
        <v>6902</v>
      </c>
      <c r="B1071" t="s">
        <v>1668</v>
      </c>
      <c r="C1071" t="s">
        <v>3786</v>
      </c>
      <c r="D1071" t="s">
        <v>6903</v>
      </c>
      <c r="E1071" t="s">
        <v>6904</v>
      </c>
      <c r="H1071" t="s">
        <v>4</v>
      </c>
      <c r="J1071" t="s">
        <v>1668</v>
      </c>
      <c r="K1071" t="s">
        <v>4</v>
      </c>
    </row>
    <row r="1072" spans="1:11" x14ac:dyDescent="0.25">
      <c r="A1072" t="s">
        <v>5839</v>
      </c>
      <c r="B1072" t="s">
        <v>1669</v>
      </c>
      <c r="C1072" t="s">
        <v>3786</v>
      </c>
      <c r="D1072" t="s">
        <v>6905</v>
      </c>
      <c r="E1072" t="s">
        <v>6906</v>
      </c>
      <c r="H1072" t="s">
        <v>4</v>
      </c>
      <c r="J1072" t="s">
        <v>1669</v>
      </c>
      <c r="K1072" t="s">
        <v>4</v>
      </c>
    </row>
    <row r="1073" spans="1:11" x14ac:dyDescent="0.25">
      <c r="A1073" t="s">
        <v>6907</v>
      </c>
      <c r="B1073" t="s">
        <v>1670</v>
      </c>
      <c r="C1073" t="s">
        <v>3786</v>
      </c>
      <c r="D1073" t="s">
        <v>6908</v>
      </c>
      <c r="E1073" t="s">
        <v>6909</v>
      </c>
      <c r="F1073" t="s">
        <v>6872</v>
      </c>
      <c r="G1073" t="s">
        <v>250</v>
      </c>
      <c r="H1073" t="s">
        <v>3</v>
      </c>
      <c r="J1073" t="s">
        <v>1670</v>
      </c>
      <c r="K1073" t="s">
        <v>3</v>
      </c>
    </row>
    <row r="1074" spans="1:11" x14ac:dyDescent="0.25">
      <c r="A1074" t="s">
        <v>6910</v>
      </c>
      <c r="B1074" t="s">
        <v>1671</v>
      </c>
      <c r="C1074" t="s">
        <v>3786</v>
      </c>
      <c r="D1074" t="s">
        <v>6911</v>
      </c>
      <c r="E1074" t="s">
        <v>6912</v>
      </c>
      <c r="H1074" t="s">
        <v>4</v>
      </c>
      <c r="J1074" t="s">
        <v>1671</v>
      </c>
      <c r="K1074" t="s">
        <v>4</v>
      </c>
    </row>
    <row r="1075" spans="1:11" x14ac:dyDescent="0.25">
      <c r="A1075" t="s">
        <v>4046</v>
      </c>
      <c r="B1075" t="s">
        <v>1672</v>
      </c>
      <c r="C1075" t="s">
        <v>3786</v>
      </c>
      <c r="D1075" t="s">
        <v>6913</v>
      </c>
      <c r="E1075" t="s">
        <v>6914</v>
      </c>
      <c r="H1075" t="s">
        <v>4</v>
      </c>
      <c r="J1075" t="s">
        <v>1672</v>
      </c>
      <c r="K1075" t="s">
        <v>4</v>
      </c>
    </row>
    <row r="1076" spans="1:11" x14ac:dyDescent="0.25">
      <c r="A1076" t="s">
        <v>4050</v>
      </c>
      <c r="B1076" t="s">
        <v>1673</v>
      </c>
      <c r="C1076" t="s">
        <v>3786</v>
      </c>
      <c r="D1076" t="s">
        <v>6915</v>
      </c>
      <c r="E1076" t="s">
        <v>6916</v>
      </c>
      <c r="H1076" t="s">
        <v>4</v>
      </c>
      <c r="J1076" t="s">
        <v>1673</v>
      </c>
      <c r="K1076" t="s">
        <v>4</v>
      </c>
    </row>
    <row r="1077" spans="1:11" x14ac:dyDescent="0.25">
      <c r="A1077" t="s">
        <v>6917</v>
      </c>
      <c r="B1077" t="s">
        <v>1674</v>
      </c>
      <c r="C1077" t="s">
        <v>3786</v>
      </c>
      <c r="D1077" t="s">
        <v>6918</v>
      </c>
      <c r="E1077" t="s">
        <v>6919</v>
      </c>
      <c r="H1077" t="s">
        <v>4</v>
      </c>
      <c r="J1077" t="s">
        <v>1674</v>
      </c>
      <c r="K1077" t="s">
        <v>4</v>
      </c>
    </row>
    <row r="1078" spans="1:11" x14ac:dyDescent="0.25">
      <c r="A1078" t="s">
        <v>6920</v>
      </c>
      <c r="B1078" t="s">
        <v>1675</v>
      </c>
      <c r="C1078" t="s">
        <v>3786</v>
      </c>
      <c r="D1078" t="s">
        <v>6921</v>
      </c>
      <c r="E1078" t="s">
        <v>6922</v>
      </c>
      <c r="H1078" t="s">
        <v>4</v>
      </c>
      <c r="J1078" t="s">
        <v>1675</v>
      </c>
      <c r="K1078" t="s">
        <v>4</v>
      </c>
    </row>
    <row r="1079" spans="1:11" x14ac:dyDescent="0.25">
      <c r="A1079" t="s">
        <v>5670</v>
      </c>
      <c r="B1079" t="s">
        <v>1676</v>
      </c>
      <c r="C1079" t="s">
        <v>3786</v>
      </c>
      <c r="D1079" t="s">
        <v>6923</v>
      </c>
      <c r="E1079" t="s">
        <v>6924</v>
      </c>
      <c r="H1079" t="s">
        <v>4</v>
      </c>
      <c r="J1079" t="s">
        <v>1676</v>
      </c>
      <c r="K1079" t="s">
        <v>4</v>
      </c>
    </row>
    <row r="1080" spans="1:11" x14ac:dyDescent="0.25">
      <c r="A1080" t="s">
        <v>4368</v>
      </c>
      <c r="B1080" t="s">
        <v>1677</v>
      </c>
      <c r="C1080" t="s">
        <v>3786</v>
      </c>
      <c r="D1080" t="s">
        <v>6925</v>
      </c>
      <c r="E1080" t="s">
        <v>6926</v>
      </c>
      <c r="H1080" t="s">
        <v>4</v>
      </c>
      <c r="J1080" t="s">
        <v>1677</v>
      </c>
      <c r="K1080" t="s">
        <v>4</v>
      </c>
    </row>
    <row r="1081" spans="1:11" x14ac:dyDescent="0.25">
      <c r="A1081" t="s">
        <v>5852</v>
      </c>
      <c r="B1081" t="s">
        <v>1678</v>
      </c>
      <c r="C1081" t="s">
        <v>3786</v>
      </c>
      <c r="D1081" t="s">
        <v>6927</v>
      </c>
      <c r="E1081" t="s">
        <v>6928</v>
      </c>
      <c r="H1081" t="s">
        <v>4</v>
      </c>
      <c r="J1081" t="s">
        <v>1678</v>
      </c>
      <c r="K1081" t="s">
        <v>4</v>
      </c>
    </row>
    <row r="1082" spans="1:11" x14ac:dyDescent="0.25">
      <c r="A1082" t="s">
        <v>4375</v>
      </c>
      <c r="B1082" t="s">
        <v>1679</v>
      </c>
      <c r="C1082" t="s">
        <v>3786</v>
      </c>
      <c r="D1082" t="s">
        <v>6929</v>
      </c>
      <c r="E1082" t="s">
        <v>6930</v>
      </c>
      <c r="H1082" t="s">
        <v>4</v>
      </c>
      <c r="J1082" t="s">
        <v>1679</v>
      </c>
      <c r="K1082" t="s">
        <v>4</v>
      </c>
    </row>
    <row r="1083" spans="1:11" x14ac:dyDescent="0.25">
      <c r="A1083" t="s">
        <v>6368</v>
      </c>
      <c r="B1083" t="s">
        <v>1680</v>
      </c>
      <c r="C1083" t="s">
        <v>3786</v>
      </c>
      <c r="D1083" t="s">
        <v>6931</v>
      </c>
      <c r="E1083" t="s">
        <v>6932</v>
      </c>
      <c r="H1083" t="s">
        <v>4</v>
      </c>
      <c r="J1083" t="s">
        <v>1680</v>
      </c>
      <c r="K1083" t="s">
        <v>4</v>
      </c>
    </row>
    <row r="1084" spans="1:11" x14ac:dyDescent="0.25">
      <c r="A1084" t="s">
        <v>6933</v>
      </c>
      <c r="B1084" t="s">
        <v>1681</v>
      </c>
      <c r="C1084" t="s">
        <v>3786</v>
      </c>
      <c r="D1084" t="s">
        <v>6934</v>
      </c>
      <c r="E1084" t="s">
        <v>6935</v>
      </c>
      <c r="H1084" t="s">
        <v>4</v>
      </c>
      <c r="J1084" t="s">
        <v>1681</v>
      </c>
      <c r="K1084" t="s">
        <v>4</v>
      </c>
    </row>
    <row r="1085" spans="1:11" x14ac:dyDescent="0.25">
      <c r="A1085" t="s">
        <v>6936</v>
      </c>
      <c r="B1085" t="s">
        <v>1682</v>
      </c>
      <c r="C1085" t="s">
        <v>3786</v>
      </c>
      <c r="D1085" t="s">
        <v>6937</v>
      </c>
      <c r="E1085" t="s">
        <v>6938</v>
      </c>
      <c r="H1085" t="s">
        <v>4</v>
      </c>
      <c r="J1085" t="s">
        <v>1682</v>
      </c>
      <c r="K1085" t="s">
        <v>4</v>
      </c>
    </row>
    <row r="1086" spans="1:11" x14ac:dyDescent="0.25">
      <c r="A1086" t="s">
        <v>5863</v>
      </c>
      <c r="B1086" t="s">
        <v>1683</v>
      </c>
      <c r="C1086" t="s">
        <v>3786</v>
      </c>
      <c r="D1086" t="s">
        <v>6939</v>
      </c>
      <c r="E1086" t="s">
        <v>6940</v>
      </c>
      <c r="F1086" t="s">
        <v>6828</v>
      </c>
      <c r="G1086" t="s">
        <v>414</v>
      </c>
      <c r="H1086" t="s">
        <v>3</v>
      </c>
      <c r="J1086" t="s">
        <v>1683</v>
      </c>
      <c r="K1086" t="s">
        <v>3</v>
      </c>
    </row>
    <row r="1087" spans="1:11" x14ac:dyDescent="0.25">
      <c r="A1087" t="s">
        <v>4064</v>
      </c>
      <c r="B1087" t="s">
        <v>1684</v>
      </c>
      <c r="C1087" t="s">
        <v>3786</v>
      </c>
      <c r="D1087" t="s">
        <v>6941</v>
      </c>
      <c r="E1087" t="s">
        <v>6942</v>
      </c>
      <c r="H1087" t="s">
        <v>4</v>
      </c>
      <c r="J1087" t="s">
        <v>1684</v>
      </c>
      <c r="K1087" t="s">
        <v>4</v>
      </c>
    </row>
    <row r="1088" spans="1:11" x14ac:dyDescent="0.25">
      <c r="A1088" t="s">
        <v>6943</v>
      </c>
      <c r="B1088" t="s">
        <v>1685</v>
      </c>
      <c r="C1088" t="s">
        <v>3786</v>
      </c>
      <c r="D1088" t="s">
        <v>6944</v>
      </c>
      <c r="E1088" t="s">
        <v>6945</v>
      </c>
      <c r="H1088" t="s">
        <v>4</v>
      </c>
      <c r="J1088" t="s">
        <v>1685</v>
      </c>
      <c r="K1088" t="s">
        <v>4</v>
      </c>
    </row>
    <row r="1089" spans="1:11" x14ac:dyDescent="0.25">
      <c r="A1089" t="s">
        <v>4070</v>
      </c>
      <c r="B1089" t="s">
        <v>1686</v>
      </c>
      <c r="C1089" t="s">
        <v>3786</v>
      </c>
      <c r="D1089" t="s">
        <v>6946</v>
      </c>
      <c r="E1089" t="s">
        <v>6947</v>
      </c>
      <c r="H1089" t="s">
        <v>4</v>
      </c>
      <c r="J1089" t="s">
        <v>1686</v>
      </c>
      <c r="K1089" t="s">
        <v>4</v>
      </c>
    </row>
    <row r="1090" spans="1:11" x14ac:dyDescent="0.25">
      <c r="A1090" t="s">
        <v>4073</v>
      </c>
      <c r="B1090" t="s">
        <v>1687</v>
      </c>
      <c r="C1090" t="s">
        <v>3786</v>
      </c>
      <c r="D1090" t="s">
        <v>6948</v>
      </c>
      <c r="E1090" t="s">
        <v>6949</v>
      </c>
      <c r="H1090" t="s">
        <v>4</v>
      </c>
      <c r="J1090" t="s">
        <v>1687</v>
      </c>
      <c r="K1090" t="s">
        <v>4</v>
      </c>
    </row>
    <row r="1091" spans="1:11" x14ac:dyDescent="0.25">
      <c r="A1091" t="s">
        <v>5050</v>
      </c>
      <c r="B1091" t="s">
        <v>1688</v>
      </c>
      <c r="C1091" t="s">
        <v>3786</v>
      </c>
      <c r="D1091" t="s">
        <v>6950</v>
      </c>
      <c r="E1091" t="s">
        <v>6951</v>
      </c>
      <c r="H1091" t="s">
        <v>4</v>
      </c>
      <c r="J1091" t="s">
        <v>1688</v>
      </c>
      <c r="K1091" t="s">
        <v>4</v>
      </c>
    </row>
    <row r="1092" spans="1:11" x14ac:dyDescent="0.25">
      <c r="A1092" t="s">
        <v>5879</v>
      </c>
      <c r="B1092" t="s">
        <v>1689</v>
      </c>
      <c r="C1092" t="s">
        <v>3786</v>
      </c>
      <c r="D1092" t="s">
        <v>6952</v>
      </c>
      <c r="E1092" t="s">
        <v>6953</v>
      </c>
      <c r="H1092" t="s">
        <v>4</v>
      </c>
      <c r="J1092" t="s">
        <v>1689</v>
      </c>
      <c r="K1092" t="s">
        <v>4</v>
      </c>
    </row>
    <row r="1093" spans="1:11" x14ac:dyDescent="0.25">
      <c r="A1093" t="s">
        <v>6624</v>
      </c>
      <c r="B1093" t="s">
        <v>1690</v>
      </c>
      <c r="C1093" t="s">
        <v>3786</v>
      </c>
      <c r="D1093" t="s">
        <v>6954</v>
      </c>
      <c r="E1093" t="s">
        <v>6955</v>
      </c>
      <c r="F1093" t="s">
        <v>6872</v>
      </c>
      <c r="G1093" t="s">
        <v>250</v>
      </c>
      <c r="H1093" t="s">
        <v>3</v>
      </c>
      <c r="J1093" t="s">
        <v>1690</v>
      </c>
      <c r="K1093" t="s">
        <v>3</v>
      </c>
    </row>
    <row r="1094" spans="1:11" x14ac:dyDescent="0.25">
      <c r="A1094" t="s">
        <v>6956</v>
      </c>
      <c r="B1094" t="s">
        <v>1691</v>
      </c>
      <c r="C1094" t="s">
        <v>3786</v>
      </c>
      <c r="D1094" t="s">
        <v>6957</v>
      </c>
      <c r="E1094" t="s">
        <v>6958</v>
      </c>
      <c r="H1094" t="s">
        <v>4</v>
      </c>
      <c r="J1094" t="s">
        <v>1691</v>
      </c>
      <c r="K1094" t="s">
        <v>4</v>
      </c>
    </row>
    <row r="1095" spans="1:11" x14ac:dyDescent="0.25">
      <c r="A1095" t="s">
        <v>5889</v>
      </c>
      <c r="B1095" t="s">
        <v>1692</v>
      </c>
      <c r="C1095" t="s">
        <v>3786</v>
      </c>
      <c r="D1095" t="s">
        <v>6959</v>
      </c>
      <c r="E1095" t="s">
        <v>6960</v>
      </c>
      <c r="H1095" t="s">
        <v>4</v>
      </c>
      <c r="J1095" t="s">
        <v>1692</v>
      </c>
      <c r="K1095" t="s">
        <v>4</v>
      </c>
    </row>
    <row r="1096" spans="1:11" x14ac:dyDescent="0.25">
      <c r="A1096" t="s">
        <v>6961</v>
      </c>
      <c r="B1096" t="s">
        <v>1693</v>
      </c>
      <c r="C1096" t="s">
        <v>3786</v>
      </c>
      <c r="D1096" t="s">
        <v>6962</v>
      </c>
      <c r="E1096" t="s">
        <v>6963</v>
      </c>
      <c r="H1096" t="s">
        <v>4</v>
      </c>
      <c r="J1096" t="s">
        <v>1693</v>
      </c>
      <c r="K1096" t="s">
        <v>4</v>
      </c>
    </row>
    <row r="1097" spans="1:11" x14ac:dyDescent="0.25">
      <c r="A1097" t="s">
        <v>4080</v>
      </c>
      <c r="B1097" t="s">
        <v>1694</v>
      </c>
      <c r="C1097" t="s">
        <v>3786</v>
      </c>
      <c r="D1097" t="s">
        <v>6964</v>
      </c>
      <c r="E1097" t="s">
        <v>6965</v>
      </c>
      <c r="H1097" t="s">
        <v>4</v>
      </c>
      <c r="J1097" t="s">
        <v>1694</v>
      </c>
      <c r="K1097" t="s">
        <v>4</v>
      </c>
    </row>
    <row r="1098" spans="1:11" x14ac:dyDescent="0.25">
      <c r="A1098" t="s">
        <v>4083</v>
      </c>
      <c r="B1098" t="s">
        <v>1695</v>
      </c>
      <c r="C1098" t="s">
        <v>3786</v>
      </c>
      <c r="D1098" t="s">
        <v>6966</v>
      </c>
      <c r="E1098" t="s">
        <v>6967</v>
      </c>
      <c r="H1098" t="s">
        <v>4</v>
      </c>
      <c r="J1098" t="s">
        <v>1695</v>
      </c>
      <c r="K1098" t="s">
        <v>4</v>
      </c>
    </row>
    <row r="1099" spans="1:11" x14ac:dyDescent="0.25">
      <c r="A1099" t="s">
        <v>4086</v>
      </c>
      <c r="B1099" t="s">
        <v>1696</v>
      </c>
      <c r="C1099" t="s">
        <v>3786</v>
      </c>
      <c r="D1099" t="s">
        <v>6968</v>
      </c>
      <c r="E1099" t="s">
        <v>6969</v>
      </c>
      <c r="H1099" t="s">
        <v>4</v>
      </c>
      <c r="J1099" t="s">
        <v>1696</v>
      </c>
      <c r="K1099" t="s">
        <v>4</v>
      </c>
    </row>
    <row r="1100" spans="1:11" x14ac:dyDescent="0.25">
      <c r="A1100" t="s">
        <v>6970</v>
      </c>
      <c r="B1100" t="s">
        <v>1697</v>
      </c>
      <c r="C1100" t="s">
        <v>3786</v>
      </c>
      <c r="D1100" t="s">
        <v>5062</v>
      </c>
      <c r="E1100" t="s">
        <v>6971</v>
      </c>
      <c r="H1100" t="s">
        <v>4</v>
      </c>
      <c r="J1100" t="s">
        <v>1697</v>
      </c>
      <c r="K1100" t="s">
        <v>4</v>
      </c>
    </row>
    <row r="1101" spans="1:11" x14ac:dyDescent="0.25">
      <c r="A1101" t="s">
        <v>6972</v>
      </c>
      <c r="B1101" t="s">
        <v>1698</v>
      </c>
      <c r="C1101" t="s">
        <v>3786</v>
      </c>
      <c r="D1101" t="s">
        <v>6973</v>
      </c>
      <c r="E1101" t="s">
        <v>6974</v>
      </c>
      <c r="H1101" t="s">
        <v>4</v>
      </c>
      <c r="J1101" t="s">
        <v>1698</v>
      </c>
      <c r="K1101" t="s">
        <v>4</v>
      </c>
    </row>
    <row r="1102" spans="1:11" x14ac:dyDescent="0.25">
      <c r="A1102" t="s">
        <v>6975</v>
      </c>
      <c r="B1102" t="s">
        <v>1699</v>
      </c>
      <c r="C1102" t="s">
        <v>3786</v>
      </c>
      <c r="D1102" t="s">
        <v>6976</v>
      </c>
      <c r="E1102" t="s">
        <v>6977</v>
      </c>
      <c r="H1102" t="s">
        <v>4</v>
      </c>
      <c r="J1102" t="s">
        <v>1699</v>
      </c>
      <c r="K1102" t="s">
        <v>4</v>
      </c>
    </row>
    <row r="1103" spans="1:11" x14ac:dyDescent="0.25">
      <c r="A1103" t="s">
        <v>6129</v>
      </c>
      <c r="B1103" t="s">
        <v>1700</v>
      </c>
      <c r="C1103" t="s">
        <v>3786</v>
      </c>
      <c r="D1103" t="s">
        <v>6978</v>
      </c>
      <c r="E1103" t="s">
        <v>6979</v>
      </c>
      <c r="H1103" t="s">
        <v>4</v>
      </c>
      <c r="J1103" t="s">
        <v>1700</v>
      </c>
      <c r="K1103" t="s">
        <v>4</v>
      </c>
    </row>
    <row r="1104" spans="1:11" x14ac:dyDescent="0.25">
      <c r="A1104" t="s">
        <v>6980</v>
      </c>
      <c r="B1104" t="s">
        <v>1701</v>
      </c>
      <c r="C1104" t="s">
        <v>3786</v>
      </c>
      <c r="D1104" t="s">
        <v>6981</v>
      </c>
      <c r="E1104" t="s">
        <v>6982</v>
      </c>
      <c r="F1104" t="s">
        <v>6011</v>
      </c>
      <c r="G1104" t="s">
        <v>359</v>
      </c>
      <c r="H1104" t="s">
        <v>3</v>
      </c>
      <c r="J1104" t="s">
        <v>1701</v>
      </c>
      <c r="K1104" t="s">
        <v>3</v>
      </c>
    </row>
    <row r="1105" spans="1:11" x14ac:dyDescent="0.25">
      <c r="A1105" t="s">
        <v>6134</v>
      </c>
      <c r="B1105" t="s">
        <v>1702</v>
      </c>
      <c r="C1105" t="s">
        <v>3786</v>
      </c>
      <c r="D1105" t="s">
        <v>6983</v>
      </c>
      <c r="E1105" t="s">
        <v>6984</v>
      </c>
      <c r="H1105" t="s">
        <v>4</v>
      </c>
      <c r="J1105" t="s">
        <v>1702</v>
      </c>
      <c r="K1105" t="s">
        <v>4</v>
      </c>
    </row>
    <row r="1106" spans="1:11" x14ac:dyDescent="0.25">
      <c r="A1106" t="s">
        <v>6985</v>
      </c>
      <c r="B1106" t="s">
        <v>1703</v>
      </c>
      <c r="C1106" t="s">
        <v>3786</v>
      </c>
      <c r="D1106" t="s">
        <v>6986</v>
      </c>
      <c r="E1106" t="s">
        <v>6987</v>
      </c>
      <c r="H1106" t="s">
        <v>4</v>
      </c>
      <c r="J1106" t="s">
        <v>1703</v>
      </c>
      <c r="K1106" t="s">
        <v>4</v>
      </c>
    </row>
    <row r="1107" spans="1:11" x14ac:dyDescent="0.25">
      <c r="A1107" t="s">
        <v>6988</v>
      </c>
      <c r="B1107" t="s">
        <v>1704</v>
      </c>
      <c r="C1107" t="s">
        <v>3786</v>
      </c>
      <c r="D1107" t="s">
        <v>6989</v>
      </c>
      <c r="E1107" t="s">
        <v>6990</v>
      </c>
      <c r="F1107" t="s">
        <v>6025</v>
      </c>
      <c r="G1107" t="s">
        <v>212</v>
      </c>
      <c r="H1107" t="s">
        <v>3</v>
      </c>
      <c r="J1107" t="s">
        <v>1704</v>
      </c>
      <c r="K1107" t="s">
        <v>3</v>
      </c>
    </row>
    <row r="1108" spans="1:11" x14ac:dyDescent="0.25">
      <c r="A1108" t="s">
        <v>4089</v>
      </c>
      <c r="B1108" t="s">
        <v>1705</v>
      </c>
      <c r="C1108" t="s">
        <v>3786</v>
      </c>
      <c r="D1108" t="s">
        <v>6991</v>
      </c>
      <c r="E1108" t="s">
        <v>6992</v>
      </c>
      <c r="H1108" t="s">
        <v>4</v>
      </c>
      <c r="J1108" t="s">
        <v>1705</v>
      </c>
      <c r="K1108" t="s">
        <v>4</v>
      </c>
    </row>
    <row r="1109" spans="1:11" x14ac:dyDescent="0.25">
      <c r="A1109" t="s">
        <v>4095</v>
      </c>
      <c r="B1109" t="s">
        <v>1706</v>
      </c>
      <c r="C1109" t="s">
        <v>3786</v>
      </c>
      <c r="D1109" t="s">
        <v>6993</v>
      </c>
      <c r="E1109" t="s">
        <v>6994</v>
      </c>
      <c r="H1109" t="s">
        <v>4</v>
      </c>
      <c r="J1109" t="s">
        <v>1706</v>
      </c>
      <c r="K1109" t="s">
        <v>4</v>
      </c>
    </row>
    <row r="1110" spans="1:11" x14ac:dyDescent="0.25">
      <c r="A1110" t="s">
        <v>6995</v>
      </c>
      <c r="B1110" t="s">
        <v>1707</v>
      </c>
      <c r="C1110" t="s">
        <v>3786</v>
      </c>
      <c r="D1110" t="s">
        <v>6996</v>
      </c>
      <c r="E1110" t="s">
        <v>6997</v>
      </c>
      <c r="H1110" t="s">
        <v>4</v>
      </c>
      <c r="J1110" t="s">
        <v>1707</v>
      </c>
      <c r="K1110" t="s">
        <v>4</v>
      </c>
    </row>
    <row r="1111" spans="1:11" x14ac:dyDescent="0.25">
      <c r="A1111" t="s">
        <v>4423</v>
      </c>
      <c r="B1111" t="s">
        <v>1708</v>
      </c>
      <c r="C1111" t="s">
        <v>3786</v>
      </c>
      <c r="D1111" t="s">
        <v>6998</v>
      </c>
      <c r="E1111" t="s">
        <v>6999</v>
      </c>
      <c r="H1111" t="s">
        <v>4</v>
      </c>
      <c r="J1111" t="s">
        <v>1708</v>
      </c>
      <c r="K1111" t="s">
        <v>4</v>
      </c>
    </row>
    <row r="1112" spans="1:11" x14ac:dyDescent="0.25">
      <c r="A1112" t="s">
        <v>7000</v>
      </c>
      <c r="B1112" t="s">
        <v>1709</v>
      </c>
      <c r="C1112" t="s">
        <v>3786</v>
      </c>
      <c r="D1112" t="s">
        <v>7001</v>
      </c>
      <c r="E1112" t="s">
        <v>7002</v>
      </c>
      <c r="H1112" t="s">
        <v>4</v>
      </c>
      <c r="J1112" t="s">
        <v>1709</v>
      </c>
      <c r="K1112" t="s">
        <v>4</v>
      </c>
    </row>
    <row r="1113" spans="1:11" x14ac:dyDescent="0.25">
      <c r="A1113" t="s">
        <v>7003</v>
      </c>
      <c r="B1113" t="s">
        <v>1710</v>
      </c>
      <c r="C1113" t="s">
        <v>3786</v>
      </c>
      <c r="D1113" t="s">
        <v>7004</v>
      </c>
      <c r="E1113" t="s">
        <v>7005</v>
      </c>
      <c r="H1113" t="s">
        <v>4</v>
      </c>
      <c r="J1113" t="s">
        <v>1710</v>
      </c>
      <c r="K1113" t="s">
        <v>4</v>
      </c>
    </row>
    <row r="1114" spans="1:11" x14ac:dyDescent="0.25">
      <c r="A1114" t="s">
        <v>7006</v>
      </c>
      <c r="B1114" t="s">
        <v>1711</v>
      </c>
      <c r="C1114" t="s">
        <v>3786</v>
      </c>
      <c r="D1114" t="s">
        <v>7007</v>
      </c>
      <c r="E1114" t="s">
        <v>7008</v>
      </c>
      <c r="H1114" t="s">
        <v>4</v>
      </c>
      <c r="J1114" t="s">
        <v>1711</v>
      </c>
      <c r="K1114" t="s">
        <v>4</v>
      </c>
    </row>
    <row r="1115" spans="1:11" x14ac:dyDescent="0.25">
      <c r="A1115" t="s">
        <v>4101</v>
      </c>
      <c r="B1115" t="s">
        <v>1712</v>
      </c>
      <c r="C1115" t="s">
        <v>3786</v>
      </c>
      <c r="D1115" t="s">
        <v>7009</v>
      </c>
      <c r="E1115" t="s">
        <v>7010</v>
      </c>
      <c r="H1115" t="s">
        <v>4</v>
      </c>
      <c r="J1115" t="s">
        <v>1712</v>
      </c>
      <c r="K1115" t="s">
        <v>4</v>
      </c>
    </row>
    <row r="1116" spans="1:11" x14ac:dyDescent="0.25">
      <c r="A1116" t="s">
        <v>4434</v>
      </c>
      <c r="B1116" t="s">
        <v>1713</v>
      </c>
      <c r="C1116" t="s">
        <v>3786</v>
      </c>
      <c r="D1116" t="s">
        <v>7011</v>
      </c>
      <c r="E1116" t="s">
        <v>7012</v>
      </c>
      <c r="F1116" t="s">
        <v>6772</v>
      </c>
      <c r="G1116" t="s">
        <v>351</v>
      </c>
      <c r="H1116" t="s">
        <v>3</v>
      </c>
      <c r="J1116" t="s">
        <v>1713</v>
      </c>
      <c r="K1116" t="s">
        <v>3</v>
      </c>
    </row>
    <row r="1117" spans="1:11" x14ac:dyDescent="0.25">
      <c r="A1117" t="s">
        <v>4108</v>
      </c>
      <c r="B1117" t="s">
        <v>1714</v>
      </c>
      <c r="C1117" t="s">
        <v>3786</v>
      </c>
      <c r="D1117" t="s">
        <v>7013</v>
      </c>
      <c r="E1117" t="s">
        <v>7014</v>
      </c>
      <c r="F1117" t="s">
        <v>6011</v>
      </c>
      <c r="G1117" t="s">
        <v>359</v>
      </c>
      <c r="H1117" t="s">
        <v>3</v>
      </c>
      <c r="J1117" t="s">
        <v>1714</v>
      </c>
      <c r="K1117" t="s">
        <v>3</v>
      </c>
    </row>
    <row r="1118" spans="1:11" x14ac:dyDescent="0.25">
      <c r="A1118" t="s">
        <v>7015</v>
      </c>
      <c r="B1118" t="s">
        <v>1715</v>
      </c>
      <c r="C1118" t="s">
        <v>3786</v>
      </c>
      <c r="D1118" t="s">
        <v>7016</v>
      </c>
      <c r="E1118" t="s">
        <v>7017</v>
      </c>
      <c r="H1118" t="s">
        <v>4</v>
      </c>
      <c r="J1118" t="s">
        <v>1715</v>
      </c>
      <c r="K1118" t="s">
        <v>4</v>
      </c>
    </row>
    <row r="1119" spans="1:11" x14ac:dyDescent="0.25">
      <c r="A1119" t="s">
        <v>6171</v>
      </c>
      <c r="B1119" t="s">
        <v>1716</v>
      </c>
      <c r="C1119" t="s">
        <v>3786</v>
      </c>
      <c r="D1119" t="s">
        <v>7018</v>
      </c>
      <c r="E1119" t="s">
        <v>7019</v>
      </c>
      <c r="F1119" t="s">
        <v>6011</v>
      </c>
      <c r="G1119" t="s">
        <v>359</v>
      </c>
      <c r="H1119" t="s">
        <v>3</v>
      </c>
      <c r="J1119" t="s">
        <v>1716</v>
      </c>
      <c r="K1119" t="s">
        <v>3</v>
      </c>
    </row>
    <row r="1120" spans="1:11" x14ac:dyDescent="0.25">
      <c r="A1120" t="s">
        <v>5108</v>
      </c>
      <c r="B1120" t="s">
        <v>1717</v>
      </c>
      <c r="C1120" t="s">
        <v>3786</v>
      </c>
      <c r="D1120" t="s">
        <v>7020</v>
      </c>
      <c r="E1120" t="s">
        <v>7021</v>
      </c>
      <c r="H1120" t="s">
        <v>4</v>
      </c>
      <c r="J1120" t="s">
        <v>1717</v>
      </c>
      <c r="K1120" t="s">
        <v>4</v>
      </c>
    </row>
    <row r="1121" spans="1:11" x14ac:dyDescent="0.25">
      <c r="A1121" t="s">
        <v>7022</v>
      </c>
      <c r="B1121" t="s">
        <v>1718</v>
      </c>
      <c r="C1121" t="s">
        <v>3786</v>
      </c>
      <c r="D1121" t="s">
        <v>7023</v>
      </c>
      <c r="E1121" t="s">
        <v>7024</v>
      </c>
      <c r="H1121" t="s">
        <v>4</v>
      </c>
      <c r="J1121" t="s">
        <v>1718</v>
      </c>
      <c r="K1121" t="s">
        <v>4</v>
      </c>
    </row>
    <row r="1122" spans="1:11" x14ac:dyDescent="0.25">
      <c r="A1122" t="s">
        <v>7025</v>
      </c>
      <c r="B1122" t="s">
        <v>1719</v>
      </c>
      <c r="C1122" t="s">
        <v>3786</v>
      </c>
      <c r="D1122" t="s">
        <v>7026</v>
      </c>
      <c r="E1122" t="s">
        <v>7027</v>
      </c>
      <c r="F1122" t="s">
        <v>6549</v>
      </c>
      <c r="G1122" t="s">
        <v>213</v>
      </c>
      <c r="H1122" t="s">
        <v>3</v>
      </c>
      <c r="J1122" t="s">
        <v>1719</v>
      </c>
      <c r="K1122" t="s">
        <v>3</v>
      </c>
    </row>
    <row r="1123" spans="1:11" x14ac:dyDescent="0.25">
      <c r="A1123" t="s">
        <v>7028</v>
      </c>
      <c r="B1123" t="s">
        <v>1720</v>
      </c>
      <c r="C1123" t="s">
        <v>3786</v>
      </c>
      <c r="D1123" t="s">
        <v>7029</v>
      </c>
      <c r="E1123" t="s">
        <v>7030</v>
      </c>
      <c r="F1123" t="s">
        <v>6011</v>
      </c>
      <c r="G1123" t="s">
        <v>359</v>
      </c>
      <c r="H1123" t="s">
        <v>3</v>
      </c>
      <c r="J1123" t="s">
        <v>1720</v>
      </c>
      <c r="K1123" t="s">
        <v>3</v>
      </c>
    </row>
    <row r="1124" spans="1:11" x14ac:dyDescent="0.25">
      <c r="A1124" t="s">
        <v>4452</v>
      </c>
      <c r="B1124" t="s">
        <v>1721</v>
      </c>
      <c r="C1124" t="s">
        <v>3786</v>
      </c>
      <c r="D1124" t="s">
        <v>7031</v>
      </c>
      <c r="E1124" t="s">
        <v>7032</v>
      </c>
      <c r="H1124" t="s">
        <v>4</v>
      </c>
      <c r="J1124" t="s">
        <v>1721</v>
      </c>
      <c r="K1124" t="s">
        <v>4</v>
      </c>
    </row>
    <row r="1125" spans="1:11" x14ac:dyDescent="0.25">
      <c r="A1125" t="s">
        <v>5533</v>
      </c>
      <c r="B1125" t="s">
        <v>1722</v>
      </c>
      <c r="C1125" t="s">
        <v>3786</v>
      </c>
      <c r="D1125" t="s">
        <v>7033</v>
      </c>
      <c r="E1125" t="s">
        <v>7034</v>
      </c>
      <c r="F1125" t="s">
        <v>5833</v>
      </c>
      <c r="G1125" t="s">
        <v>184</v>
      </c>
      <c r="H1125" t="s">
        <v>3</v>
      </c>
      <c r="J1125" t="s">
        <v>1722</v>
      </c>
      <c r="K1125" t="s">
        <v>3</v>
      </c>
    </row>
    <row r="1126" spans="1:11" x14ac:dyDescent="0.25">
      <c r="A1126" t="s">
        <v>4126</v>
      </c>
      <c r="B1126" t="s">
        <v>1723</v>
      </c>
      <c r="C1126" t="s">
        <v>3786</v>
      </c>
      <c r="D1126" t="s">
        <v>7035</v>
      </c>
      <c r="E1126" t="s">
        <v>7036</v>
      </c>
      <c r="H1126" t="s">
        <v>4</v>
      </c>
      <c r="J1126" t="s">
        <v>1723</v>
      </c>
      <c r="K1126" t="s">
        <v>4</v>
      </c>
    </row>
    <row r="1127" spans="1:11" x14ac:dyDescent="0.25">
      <c r="A1127" t="s">
        <v>5538</v>
      </c>
      <c r="B1127" t="s">
        <v>1724</v>
      </c>
      <c r="C1127" t="s">
        <v>3786</v>
      </c>
      <c r="D1127" t="s">
        <v>7037</v>
      </c>
      <c r="E1127" t="s">
        <v>7038</v>
      </c>
      <c r="H1127" t="s">
        <v>4</v>
      </c>
      <c r="J1127" t="s">
        <v>1724</v>
      </c>
      <c r="K1127" t="s">
        <v>4</v>
      </c>
    </row>
    <row r="1128" spans="1:11" x14ac:dyDescent="0.25">
      <c r="A1128" t="s">
        <v>5541</v>
      </c>
      <c r="B1128" t="s">
        <v>1725</v>
      </c>
      <c r="C1128" t="s">
        <v>3786</v>
      </c>
      <c r="D1128" t="s">
        <v>7039</v>
      </c>
      <c r="E1128" t="s">
        <v>7040</v>
      </c>
      <c r="H1128" t="s">
        <v>4</v>
      </c>
      <c r="J1128" t="s">
        <v>1725</v>
      </c>
      <c r="K1128" t="s">
        <v>4</v>
      </c>
    </row>
    <row r="1129" spans="1:11" x14ac:dyDescent="0.25">
      <c r="A1129" t="s">
        <v>6219</v>
      </c>
      <c r="B1129" t="s">
        <v>1726</v>
      </c>
      <c r="C1129" t="s">
        <v>3786</v>
      </c>
      <c r="D1129" t="s">
        <v>6223</v>
      </c>
      <c r="E1129" t="s">
        <v>7041</v>
      </c>
      <c r="H1129" t="s">
        <v>4</v>
      </c>
      <c r="J1129" t="s">
        <v>1726</v>
      </c>
      <c r="K1129" t="s">
        <v>4</v>
      </c>
    </row>
    <row r="1130" spans="1:11" x14ac:dyDescent="0.25">
      <c r="A1130" t="s">
        <v>7042</v>
      </c>
      <c r="B1130" t="s">
        <v>1727</v>
      </c>
      <c r="C1130" t="s">
        <v>3786</v>
      </c>
      <c r="D1130" t="s">
        <v>7043</v>
      </c>
      <c r="E1130" t="s">
        <v>7044</v>
      </c>
      <c r="H1130" t="s">
        <v>4</v>
      </c>
      <c r="J1130" t="s">
        <v>1727</v>
      </c>
      <c r="K1130" t="s">
        <v>4</v>
      </c>
    </row>
    <row r="1131" spans="1:11" x14ac:dyDescent="0.25">
      <c r="A1131" t="s">
        <v>5979</v>
      </c>
      <c r="B1131" t="s">
        <v>1728</v>
      </c>
      <c r="C1131" t="s">
        <v>3786</v>
      </c>
      <c r="D1131" t="s">
        <v>7045</v>
      </c>
      <c r="E1131" t="s">
        <v>7046</v>
      </c>
      <c r="F1131" t="s">
        <v>6772</v>
      </c>
      <c r="G1131" t="s">
        <v>351</v>
      </c>
      <c r="H1131" t="s">
        <v>3</v>
      </c>
      <c r="J1131" t="s">
        <v>1728</v>
      </c>
      <c r="K1131" t="s">
        <v>3</v>
      </c>
    </row>
    <row r="1132" spans="1:11" x14ac:dyDescent="0.25">
      <c r="A1132" t="s">
        <v>4135</v>
      </c>
      <c r="B1132" t="s">
        <v>12560</v>
      </c>
      <c r="C1132" t="s">
        <v>3786</v>
      </c>
      <c r="D1132" t="s">
        <v>7047</v>
      </c>
      <c r="E1132" t="s">
        <v>7048</v>
      </c>
      <c r="H1132" t="s">
        <v>4</v>
      </c>
      <c r="J1132" t="s">
        <v>12560</v>
      </c>
      <c r="K1132" t="s">
        <v>4</v>
      </c>
    </row>
    <row r="1133" spans="1:11" x14ac:dyDescent="0.25">
      <c r="A1133" t="s">
        <v>7049</v>
      </c>
      <c r="B1133" t="s">
        <v>1729</v>
      </c>
      <c r="C1133" t="s">
        <v>3787</v>
      </c>
      <c r="D1133" t="s">
        <v>7050</v>
      </c>
      <c r="E1133" t="s">
        <v>7051</v>
      </c>
      <c r="F1133" t="s">
        <v>7052</v>
      </c>
      <c r="G1133" t="s">
        <v>335</v>
      </c>
      <c r="H1133" t="s">
        <v>3</v>
      </c>
      <c r="J1133" t="s">
        <v>1729</v>
      </c>
      <c r="K1133" t="s">
        <v>3</v>
      </c>
    </row>
    <row r="1134" spans="1:11" x14ac:dyDescent="0.25">
      <c r="A1134" t="s">
        <v>5986</v>
      </c>
      <c r="B1134" t="s">
        <v>1730</v>
      </c>
      <c r="C1134" t="s">
        <v>3787</v>
      </c>
      <c r="D1134" t="s">
        <v>7053</v>
      </c>
      <c r="E1134" t="s">
        <v>7054</v>
      </c>
      <c r="H1134" t="s">
        <v>4</v>
      </c>
      <c r="J1134" t="s">
        <v>1730</v>
      </c>
      <c r="K1134" t="s">
        <v>4</v>
      </c>
    </row>
    <row r="1135" spans="1:11" x14ac:dyDescent="0.25">
      <c r="A1135" t="s">
        <v>7055</v>
      </c>
      <c r="B1135" t="s">
        <v>1731</v>
      </c>
      <c r="C1135" t="s">
        <v>3787</v>
      </c>
      <c r="D1135" t="s">
        <v>7056</v>
      </c>
      <c r="E1135" t="s">
        <v>7057</v>
      </c>
      <c r="F1135" t="s">
        <v>7058</v>
      </c>
      <c r="G1135" t="s">
        <v>166</v>
      </c>
      <c r="H1135" t="s">
        <v>3</v>
      </c>
      <c r="J1135" t="s">
        <v>1731</v>
      </c>
      <c r="K1135" t="s">
        <v>3</v>
      </c>
    </row>
    <row r="1136" spans="1:11" x14ac:dyDescent="0.25">
      <c r="A1136" t="s">
        <v>7059</v>
      </c>
      <c r="B1136" t="s">
        <v>1732</v>
      </c>
      <c r="C1136" t="s">
        <v>3787</v>
      </c>
      <c r="D1136" t="s">
        <v>7060</v>
      </c>
      <c r="E1136" t="s">
        <v>7061</v>
      </c>
      <c r="H1136" t="s">
        <v>4</v>
      </c>
      <c r="J1136" t="s">
        <v>1732</v>
      </c>
      <c r="K1136" t="s">
        <v>4</v>
      </c>
    </row>
    <row r="1137" spans="1:11" x14ac:dyDescent="0.25">
      <c r="A1137" t="s">
        <v>7062</v>
      </c>
      <c r="B1137" t="s">
        <v>1733</v>
      </c>
      <c r="C1137" t="s">
        <v>3787</v>
      </c>
      <c r="D1137" t="s">
        <v>7063</v>
      </c>
      <c r="E1137" t="s">
        <v>7064</v>
      </c>
      <c r="H1137" t="s">
        <v>4</v>
      </c>
      <c r="J1137" t="s">
        <v>1733</v>
      </c>
      <c r="K1137" t="s">
        <v>4</v>
      </c>
    </row>
    <row r="1138" spans="1:11" x14ac:dyDescent="0.25">
      <c r="A1138" t="s">
        <v>7065</v>
      </c>
      <c r="B1138" t="s">
        <v>1734</v>
      </c>
      <c r="C1138" t="s">
        <v>3787</v>
      </c>
      <c r="D1138" t="s">
        <v>7066</v>
      </c>
      <c r="E1138" t="s">
        <v>7067</v>
      </c>
      <c r="H1138" t="s">
        <v>4</v>
      </c>
      <c r="J1138" t="s">
        <v>1734</v>
      </c>
      <c r="K1138" t="s">
        <v>4</v>
      </c>
    </row>
    <row r="1139" spans="1:11" x14ac:dyDescent="0.25">
      <c r="A1139" t="s">
        <v>7068</v>
      </c>
      <c r="B1139" t="s">
        <v>1735</v>
      </c>
      <c r="C1139" t="s">
        <v>3787</v>
      </c>
      <c r="D1139" t="s">
        <v>7069</v>
      </c>
      <c r="E1139" t="s">
        <v>7070</v>
      </c>
      <c r="H1139" t="s">
        <v>4</v>
      </c>
      <c r="J1139" t="s">
        <v>1735</v>
      </c>
      <c r="K1139" t="s">
        <v>4</v>
      </c>
    </row>
    <row r="1140" spans="1:11" x14ac:dyDescent="0.25">
      <c r="A1140" t="s">
        <v>7071</v>
      </c>
      <c r="B1140" t="s">
        <v>1736</v>
      </c>
      <c r="C1140" t="s">
        <v>3787</v>
      </c>
      <c r="D1140" t="s">
        <v>7072</v>
      </c>
      <c r="E1140" t="s">
        <v>7073</v>
      </c>
      <c r="F1140" t="s">
        <v>7074</v>
      </c>
      <c r="G1140" t="s">
        <v>481</v>
      </c>
      <c r="H1140" t="s">
        <v>3</v>
      </c>
      <c r="J1140" t="s">
        <v>1736</v>
      </c>
      <c r="K1140" t="s">
        <v>3</v>
      </c>
    </row>
    <row r="1141" spans="1:11" x14ac:dyDescent="0.25">
      <c r="A1141" t="s">
        <v>7075</v>
      </c>
      <c r="B1141" t="s">
        <v>1737</v>
      </c>
      <c r="C1141" t="s">
        <v>3787</v>
      </c>
      <c r="D1141" t="s">
        <v>7076</v>
      </c>
      <c r="E1141" t="s">
        <v>7077</v>
      </c>
      <c r="F1141" t="s">
        <v>7074</v>
      </c>
      <c r="G1141" t="s">
        <v>481</v>
      </c>
      <c r="H1141" t="s">
        <v>3</v>
      </c>
      <c r="J1141" t="s">
        <v>1737</v>
      </c>
      <c r="K1141" t="s">
        <v>3</v>
      </c>
    </row>
    <row r="1142" spans="1:11" x14ac:dyDescent="0.25">
      <c r="A1142" t="s">
        <v>7078</v>
      </c>
      <c r="B1142" t="s">
        <v>1738</v>
      </c>
      <c r="C1142" t="s">
        <v>3787</v>
      </c>
      <c r="D1142" t="s">
        <v>7079</v>
      </c>
      <c r="E1142" t="s">
        <v>7080</v>
      </c>
      <c r="F1142" t="s">
        <v>7081</v>
      </c>
      <c r="G1142" t="s">
        <v>337</v>
      </c>
      <c r="H1142" t="s">
        <v>3</v>
      </c>
      <c r="J1142" t="s">
        <v>1738</v>
      </c>
      <c r="K1142" t="s">
        <v>3</v>
      </c>
    </row>
    <row r="1143" spans="1:11" x14ac:dyDescent="0.25">
      <c r="A1143" t="s">
        <v>6794</v>
      </c>
      <c r="B1143" t="s">
        <v>1739</v>
      </c>
      <c r="C1143" t="s">
        <v>3787</v>
      </c>
      <c r="D1143" t="s">
        <v>7082</v>
      </c>
      <c r="E1143" t="s">
        <v>7083</v>
      </c>
      <c r="H1143" t="s">
        <v>4</v>
      </c>
      <c r="J1143" t="s">
        <v>1739</v>
      </c>
      <c r="K1143" t="s">
        <v>4</v>
      </c>
    </row>
    <row r="1144" spans="1:11" x14ac:dyDescent="0.25">
      <c r="A1144" t="s">
        <v>7084</v>
      </c>
      <c r="B1144" t="s">
        <v>1740</v>
      </c>
      <c r="C1144" t="s">
        <v>3787</v>
      </c>
      <c r="D1144" t="s">
        <v>7085</v>
      </c>
      <c r="E1144" t="s">
        <v>7086</v>
      </c>
      <c r="F1144" t="s">
        <v>7081</v>
      </c>
      <c r="G1144" t="s">
        <v>337</v>
      </c>
      <c r="H1144" t="s">
        <v>3</v>
      </c>
      <c r="J1144" t="s">
        <v>1740</v>
      </c>
      <c r="K1144" t="s">
        <v>3</v>
      </c>
    </row>
    <row r="1145" spans="1:11" x14ac:dyDescent="0.25">
      <c r="A1145" t="s">
        <v>7087</v>
      </c>
      <c r="B1145" t="s">
        <v>1741</v>
      </c>
      <c r="C1145" t="s">
        <v>3787</v>
      </c>
      <c r="D1145" t="s">
        <v>7088</v>
      </c>
      <c r="E1145" t="s">
        <v>7089</v>
      </c>
      <c r="H1145" t="s">
        <v>4</v>
      </c>
      <c r="J1145" t="s">
        <v>1741</v>
      </c>
      <c r="K1145" t="s">
        <v>4</v>
      </c>
    </row>
    <row r="1146" spans="1:11" x14ac:dyDescent="0.25">
      <c r="A1146" t="s">
        <v>7090</v>
      </c>
      <c r="B1146" t="s">
        <v>1742</v>
      </c>
      <c r="C1146" t="s">
        <v>3787</v>
      </c>
      <c r="D1146" t="s">
        <v>7091</v>
      </c>
      <c r="E1146" t="s">
        <v>7092</v>
      </c>
      <c r="H1146" t="s">
        <v>4</v>
      </c>
      <c r="J1146" t="s">
        <v>1742</v>
      </c>
      <c r="K1146" t="s">
        <v>4</v>
      </c>
    </row>
    <row r="1147" spans="1:11" x14ac:dyDescent="0.25">
      <c r="A1147" t="s">
        <v>7093</v>
      </c>
      <c r="B1147" t="s">
        <v>1743</v>
      </c>
      <c r="C1147" t="s">
        <v>3787</v>
      </c>
      <c r="D1147" t="s">
        <v>5416</v>
      </c>
      <c r="E1147" t="s">
        <v>7094</v>
      </c>
      <c r="H1147" t="s">
        <v>4</v>
      </c>
      <c r="J1147" t="s">
        <v>1743</v>
      </c>
      <c r="K1147" t="s">
        <v>4</v>
      </c>
    </row>
    <row r="1148" spans="1:11" x14ac:dyDescent="0.25">
      <c r="A1148" t="s">
        <v>4962</v>
      </c>
      <c r="B1148" t="s">
        <v>1744</v>
      </c>
      <c r="C1148" t="s">
        <v>3787</v>
      </c>
      <c r="D1148" t="s">
        <v>7095</v>
      </c>
      <c r="E1148" t="s">
        <v>7096</v>
      </c>
      <c r="F1148" t="s">
        <v>7074</v>
      </c>
      <c r="G1148" t="s">
        <v>481</v>
      </c>
      <c r="H1148" t="s">
        <v>3</v>
      </c>
      <c r="J1148" t="s">
        <v>1744</v>
      </c>
      <c r="K1148" t="s">
        <v>3</v>
      </c>
    </row>
    <row r="1149" spans="1:11" x14ac:dyDescent="0.25">
      <c r="A1149" t="s">
        <v>7097</v>
      </c>
      <c r="B1149" t="s">
        <v>1745</v>
      </c>
      <c r="C1149" t="s">
        <v>3787</v>
      </c>
      <c r="D1149" t="s">
        <v>7098</v>
      </c>
      <c r="E1149" t="s">
        <v>7099</v>
      </c>
      <c r="F1149" t="s">
        <v>7058</v>
      </c>
      <c r="G1149" t="s">
        <v>166</v>
      </c>
      <c r="H1149" t="s">
        <v>3</v>
      </c>
      <c r="J1149" t="s">
        <v>1745</v>
      </c>
      <c r="K1149" t="s">
        <v>3</v>
      </c>
    </row>
    <row r="1150" spans="1:11" x14ac:dyDescent="0.25">
      <c r="A1150" t="s">
        <v>7100</v>
      </c>
      <c r="B1150" t="s">
        <v>1746</v>
      </c>
      <c r="C1150" t="s">
        <v>3787</v>
      </c>
      <c r="D1150" t="s">
        <v>7101</v>
      </c>
      <c r="E1150" t="s">
        <v>7102</v>
      </c>
      <c r="H1150" t="s">
        <v>4</v>
      </c>
      <c r="J1150" t="s">
        <v>1746</v>
      </c>
      <c r="K1150" t="s">
        <v>4</v>
      </c>
    </row>
    <row r="1151" spans="1:11" x14ac:dyDescent="0.25">
      <c r="A1151" t="s">
        <v>7103</v>
      </c>
      <c r="B1151" t="s">
        <v>1747</v>
      </c>
      <c r="C1151" t="s">
        <v>3787</v>
      </c>
      <c r="D1151" t="s">
        <v>5955</v>
      </c>
      <c r="E1151" t="s">
        <v>7104</v>
      </c>
      <c r="F1151" t="s">
        <v>7058</v>
      </c>
      <c r="G1151" t="s">
        <v>166</v>
      </c>
      <c r="H1151" t="s">
        <v>3</v>
      </c>
      <c r="J1151" t="s">
        <v>1747</v>
      </c>
      <c r="K1151" t="s">
        <v>3</v>
      </c>
    </row>
    <row r="1152" spans="1:11" x14ac:dyDescent="0.25">
      <c r="A1152" t="s">
        <v>7105</v>
      </c>
      <c r="B1152" t="s">
        <v>1748</v>
      </c>
      <c r="C1152" t="s">
        <v>3787</v>
      </c>
      <c r="D1152" t="s">
        <v>7106</v>
      </c>
      <c r="E1152" t="s">
        <v>7107</v>
      </c>
      <c r="H1152" t="s">
        <v>4</v>
      </c>
      <c r="J1152" t="s">
        <v>1748</v>
      </c>
      <c r="K1152" t="s">
        <v>4</v>
      </c>
    </row>
    <row r="1153" spans="1:11" x14ac:dyDescent="0.25">
      <c r="A1153" t="s">
        <v>4014</v>
      </c>
      <c r="B1153" t="s">
        <v>1749</v>
      </c>
      <c r="C1153" t="s">
        <v>3787</v>
      </c>
      <c r="D1153" t="s">
        <v>7108</v>
      </c>
      <c r="E1153" t="s">
        <v>7109</v>
      </c>
      <c r="H1153" t="s">
        <v>4</v>
      </c>
      <c r="J1153" t="s">
        <v>1749</v>
      </c>
      <c r="K1153" t="s">
        <v>4</v>
      </c>
    </row>
    <row r="1154" spans="1:11" x14ac:dyDescent="0.25">
      <c r="A1154" t="s">
        <v>4334</v>
      </c>
      <c r="B1154" t="s">
        <v>1750</v>
      </c>
      <c r="C1154" t="s">
        <v>3787</v>
      </c>
      <c r="D1154" t="s">
        <v>7110</v>
      </c>
      <c r="E1154" t="s">
        <v>7111</v>
      </c>
      <c r="F1154" t="s">
        <v>7112</v>
      </c>
      <c r="G1154" t="s">
        <v>144</v>
      </c>
      <c r="H1154" t="s">
        <v>3</v>
      </c>
      <c r="J1154" t="s">
        <v>1750</v>
      </c>
      <c r="K1154" t="s">
        <v>3</v>
      </c>
    </row>
    <row r="1155" spans="1:11" x14ac:dyDescent="0.25">
      <c r="A1155" t="s">
        <v>7113</v>
      </c>
      <c r="B1155" t="s">
        <v>1751</v>
      </c>
      <c r="C1155" t="s">
        <v>3787</v>
      </c>
      <c r="D1155" t="s">
        <v>7114</v>
      </c>
      <c r="E1155" t="s">
        <v>7115</v>
      </c>
      <c r="F1155" t="s">
        <v>7052</v>
      </c>
      <c r="G1155" t="s">
        <v>335</v>
      </c>
      <c r="H1155" t="s">
        <v>3</v>
      </c>
      <c r="J1155" t="s">
        <v>1751</v>
      </c>
      <c r="K1155" t="s">
        <v>3</v>
      </c>
    </row>
    <row r="1156" spans="1:11" x14ac:dyDescent="0.25">
      <c r="A1156" t="s">
        <v>7116</v>
      </c>
      <c r="B1156" t="s">
        <v>1752</v>
      </c>
      <c r="C1156" t="s">
        <v>3787</v>
      </c>
      <c r="D1156" t="s">
        <v>7117</v>
      </c>
      <c r="E1156" t="s">
        <v>7118</v>
      </c>
      <c r="F1156" t="s">
        <v>7058</v>
      </c>
      <c r="G1156" t="s">
        <v>166</v>
      </c>
      <c r="H1156" t="s">
        <v>3</v>
      </c>
      <c r="J1156" t="s">
        <v>1752</v>
      </c>
      <c r="K1156" t="s">
        <v>3</v>
      </c>
    </row>
    <row r="1157" spans="1:11" x14ac:dyDescent="0.25">
      <c r="A1157" t="s">
        <v>4034</v>
      </c>
      <c r="B1157" t="s">
        <v>1753</v>
      </c>
      <c r="C1157" t="s">
        <v>3787</v>
      </c>
      <c r="D1157" t="s">
        <v>7119</v>
      </c>
      <c r="E1157" t="s">
        <v>7120</v>
      </c>
      <c r="H1157" t="s">
        <v>4</v>
      </c>
      <c r="J1157" t="s">
        <v>1753</v>
      </c>
      <c r="K1157" t="s">
        <v>4</v>
      </c>
    </row>
    <row r="1158" spans="1:11" x14ac:dyDescent="0.25">
      <c r="A1158" t="s">
        <v>4037</v>
      </c>
      <c r="B1158" t="s">
        <v>1754</v>
      </c>
      <c r="C1158" t="s">
        <v>3787</v>
      </c>
      <c r="D1158" t="s">
        <v>7121</v>
      </c>
      <c r="E1158" t="s">
        <v>7122</v>
      </c>
      <c r="F1158" t="s">
        <v>7123</v>
      </c>
      <c r="G1158" t="s">
        <v>399</v>
      </c>
      <c r="H1158" t="s">
        <v>3</v>
      </c>
      <c r="J1158" t="s">
        <v>1754</v>
      </c>
      <c r="K1158" t="s">
        <v>3</v>
      </c>
    </row>
    <row r="1159" spans="1:11" x14ac:dyDescent="0.25">
      <c r="A1159" t="s">
        <v>7124</v>
      </c>
      <c r="B1159" t="s">
        <v>1755</v>
      </c>
      <c r="C1159" t="s">
        <v>3787</v>
      </c>
      <c r="D1159" t="s">
        <v>7125</v>
      </c>
      <c r="E1159" t="s">
        <v>7126</v>
      </c>
      <c r="H1159" t="s">
        <v>4</v>
      </c>
      <c r="J1159" t="s">
        <v>1755</v>
      </c>
      <c r="K1159" t="s">
        <v>4</v>
      </c>
    </row>
    <row r="1160" spans="1:11" x14ac:dyDescent="0.25">
      <c r="A1160" t="s">
        <v>4361</v>
      </c>
      <c r="B1160" t="s">
        <v>335</v>
      </c>
      <c r="C1160" t="s">
        <v>3787</v>
      </c>
      <c r="D1160" t="s">
        <v>7127</v>
      </c>
      <c r="E1160" t="s">
        <v>7128</v>
      </c>
      <c r="F1160" t="s">
        <v>7052</v>
      </c>
      <c r="G1160" t="s">
        <v>335</v>
      </c>
      <c r="H1160" t="s">
        <v>3</v>
      </c>
      <c r="J1160" t="s">
        <v>335</v>
      </c>
      <c r="K1160" t="s">
        <v>3</v>
      </c>
    </row>
    <row r="1161" spans="1:11" x14ac:dyDescent="0.25">
      <c r="A1161" t="s">
        <v>7129</v>
      </c>
      <c r="B1161" t="s">
        <v>1756</v>
      </c>
      <c r="C1161" t="s">
        <v>3787</v>
      </c>
      <c r="D1161" t="s">
        <v>7130</v>
      </c>
      <c r="E1161" t="s">
        <v>7131</v>
      </c>
      <c r="F1161" t="s">
        <v>7132</v>
      </c>
      <c r="G1161" t="s">
        <v>305</v>
      </c>
      <c r="H1161" t="s">
        <v>3</v>
      </c>
      <c r="J1161" t="s">
        <v>1756</v>
      </c>
      <c r="K1161" t="s">
        <v>3</v>
      </c>
    </row>
    <row r="1162" spans="1:11" x14ac:dyDescent="0.25">
      <c r="A1162" t="s">
        <v>7133</v>
      </c>
      <c r="B1162" t="s">
        <v>1757</v>
      </c>
      <c r="C1162" t="s">
        <v>3787</v>
      </c>
      <c r="D1162" t="s">
        <v>7134</v>
      </c>
      <c r="E1162" t="s">
        <v>7135</v>
      </c>
      <c r="H1162" t="s">
        <v>4</v>
      </c>
      <c r="J1162" t="s">
        <v>1757</v>
      </c>
      <c r="K1162" t="s">
        <v>4</v>
      </c>
    </row>
    <row r="1163" spans="1:11" x14ac:dyDescent="0.25">
      <c r="A1163" t="s">
        <v>4368</v>
      </c>
      <c r="B1163" t="s">
        <v>1758</v>
      </c>
      <c r="C1163" t="s">
        <v>3787</v>
      </c>
      <c r="D1163" t="s">
        <v>3928</v>
      </c>
      <c r="E1163" t="s">
        <v>7136</v>
      </c>
      <c r="H1163" t="s">
        <v>4</v>
      </c>
      <c r="J1163" t="s">
        <v>1758</v>
      </c>
      <c r="K1163" t="s">
        <v>4</v>
      </c>
    </row>
    <row r="1164" spans="1:11" x14ac:dyDescent="0.25">
      <c r="A1164" t="s">
        <v>5852</v>
      </c>
      <c r="B1164" t="s">
        <v>1759</v>
      </c>
      <c r="C1164" t="s">
        <v>3787</v>
      </c>
      <c r="D1164" t="s">
        <v>7137</v>
      </c>
      <c r="E1164" t="s">
        <v>7138</v>
      </c>
      <c r="F1164" t="s">
        <v>7058</v>
      </c>
      <c r="G1164" t="s">
        <v>166</v>
      </c>
      <c r="H1164" t="s">
        <v>3</v>
      </c>
      <c r="J1164" t="s">
        <v>1759</v>
      </c>
      <c r="K1164" t="s">
        <v>3</v>
      </c>
    </row>
    <row r="1165" spans="1:11" x14ac:dyDescent="0.25">
      <c r="A1165" t="s">
        <v>4064</v>
      </c>
      <c r="B1165" t="s">
        <v>1760</v>
      </c>
      <c r="C1165" t="s">
        <v>3787</v>
      </c>
      <c r="D1165" t="s">
        <v>7139</v>
      </c>
      <c r="E1165" t="s">
        <v>7140</v>
      </c>
      <c r="H1165" t="s">
        <v>4</v>
      </c>
      <c r="J1165" t="s">
        <v>1760</v>
      </c>
      <c r="K1165" t="s">
        <v>4</v>
      </c>
    </row>
    <row r="1166" spans="1:11" x14ac:dyDescent="0.25">
      <c r="A1166" t="s">
        <v>7141</v>
      </c>
      <c r="B1166" t="s">
        <v>1761</v>
      </c>
      <c r="C1166" t="s">
        <v>3787</v>
      </c>
      <c r="D1166" t="s">
        <v>7142</v>
      </c>
      <c r="E1166" t="s">
        <v>7143</v>
      </c>
      <c r="H1166" t="s">
        <v>4</v>
      </c>
      <c r="J1166" t="s">
        <v>1761</v>
      </c>
      <c r="K1166" t="s">
        <v>4</v>
      </c>
    </row>
    <row r="1167" spans="1:11" x14ac:dyDescent="0.25">
      <c r="A1167" t="s">
        <v>7144</v>
      </c>
      <c r="B1167" t="s">
        <v>1762</v>
      </c>
      <c r="C1167" t="s">
        <v>3787</v>
      </c>
      <c r="D1167" t="s">
        <v>5811</v>
      </c>
      <c r="E1167" t="s">
        <v>7145</v>
      </c>
      <c r="H1167" t="s">
        <v>4</v>
      </c>
      <c r="J1167" t="s">
        <v>1762</v>
      </c>
      <c r="K1167" t="s">
        <v>4</v>
      </c>
    </row>
    <row r="1168" spans="1:11" x14ac:dyDescent="0.25">
      <c r="A1168" t="s">
        <v>7146</v>
      </c>
      <c r="B1168" t="s">
        <v>1763</v>
      </c>
      <c r="C1168" t="s">
        <v>3787</v>
      </c>
      <c r="D1168" t="s">
        <v>7147</v>
      </c>
      <c r="E1168" t="s">
        <v>7148</v>
      </c>
      <c r="F1168" t="s">
        <v>7123</v>
      </c>
      <c r="G1168" t="s">
        <v>399</v>
      </c>
      <c r="H1168" t="s">
        <v>3</v>
      </c>
      <c r="J1168" t="s">
        <v>1763</v>
      </c>
      <c r="K1168" t="s">
        <v>3</v>
      </c>
    </row>
    <row r="1169" spans="1:11" x14ac:dyDescent="0.25">
      <c r="A1169" t="s">
        <v>4401</v>
      </c>
      <c r="B1169" t="s">
        <v>1764</v>
      </c>
      <c r="C1169" t="s">
        <v>3787</v>
      </c>
      <c r="D1169" t="s">
        <v>7149</v>
      </c>
      <c r="E1169" t="s">
        <v>7150</v>
      </c>
      <c r="F1169" t="s">
        <v>7151</v>
      </c>
      <c r="G1169" t="s">
        <v>382</v>
      </c>
      <c r="H1169" t="s">
        <v>3</v>
      </c>
      <c r="J1169" t="s">
        <v>1764</v>
      </c>
      <c r="K1169" t="s">
        <v>3</v>
      </c>
    </row>
    <row r="1170" spans="1:11" x14ac:dyDescent="0.25">
      <c r="A1170" t="s">
        <v>7152</v>
      </c>
      <c r="B1170" t="s">
        <v>1765</v>
      </c>
      <c r="C1170" t="s">
        <v>3787</v>
      </c>
      <c r="D1170" t="s">
        <v>7153</v>
      </c>
      <c r="E1170" t="s">
        <v>7154</v>
      </c>
      <c r="F1170" t="s">
        <v>7123</v>
      </c>
      <c r="G1170" t="s">
        <v>399</v>
      </c>
      <c r="H1170" t="s">
        <v>3</v>
      </c>
      <c r="J1170" t="s">
        <v>1765</v>
      </c>
      <c r="K1170" t="s">
        <v>3</v>
      </c>
    </row>
    <row r="1171" spans="1:11" x14ac:dyDescent="0.25">
      <c r="A1171" t="s">
        <v>7155</v>
      </c>
      <c r="B1171" t="s">
        <v>1766</v>
      </c>
      <c r="C1171" t="s">
        <v>3787</v>
      </c>
      <c r="D1171" t="s">
        <v>7156</v>
      </c>
      <c r="E1171" t="s">
        <v>7157</v>
      </c>
      <c r="F1171" t="s">
        <v>7058</v>
      </c>
      <c r="G1171" t="s">
        <v>166</v>
      </c>
      <c r="H1171" t="s">
        <v>3</v>
      </c>
      <c r="J1171" t="s">
        <v>1766</v>
      </c>
      <c r="K1171" t="s">
        <v>3</v>
      </c>
    </row>
    <row r="1172" spans="1:11" x14ac:dyDescent="0.25">
      <c r="A1172" t="s">
        <v>7158</v>
      </c>
      <c r="B1172" t="s">
        <v>1767</v>
      </c>
      <c r="C1172" t="s">
        <v>3787</v>
      </c>
      <c r="D1172" t="s">
        <v>7159</v>
      </c>
      <c r="E1172" t="s">
        <v>7160</v>
      </c>
      <c r="F1172" t="s">
        <v>7112</v>
      </c>
      <c r="G1172" t="s">
        <v>144</v>
      </c>
      <c r="H1172" t="s">
        <v>3</v>
      </c>
      <c r="J1172" t="s">
        <v>1767</v>
      </c>
      <c r="K1172" t="s">
        <v>3</v>
      </c>
    </row>
    <row r="1173" spans="1:11" x14ac:dyDescent="0.25">
      <c r="A1173" t="s">
        <v>7161</v>
      </c>
      <c r="B1173" t="s">
        <v>1768</v>
      </c>
      <c r="C1173" t="s">
        <v>3787</v>
      </c>
      <c r="D1173" t="s">
        <v>7162</v>
      </c>
      <c r="E1173" t="s">
        <v>7163</v>
      </c>
      <c r="H1173" t="s">
        <v>4</v>
      </c>
      <c r="J1173" t="s">
        <v>1768</v>
      </c>
      <c r="K1173" t="s">
        <v>4</v>
      </c>
    </row>
    <row r="1174" spans="1:11" x14ac:dyDescent="0.25">
      <c r="A1174" t="s">
        <v>5921</v>
      </c>
      <c r="B1174" t="s">
        <v>1769</v>
      </c>
      <c r="C1174" t="s">
        <v>3787</v>
      </c>
      <c r="D1174" t="s">
        <v>7164</v>
      </c>
      <c r="E1174" t="s">
        <v>7165</v>
      </c>
      <c r="H1174" t="s">
        <v>4</v>
      </c>
      <c r="J1174" t="s">
        <v>1769</v>
      </c>
      <c r="K1174" t="s">
        <v>4</v>
      </c>
    </row>
    <row r="1175" spans="1:11" x14ac:dyDescent="0.25">
      <c r="A1175" t="s">
        <v>7166</v>
      </c>
      <c r="B1175" t="s">
        <v>1770</v>
      </c>
      <c r="C1175" t="s">
        <v>3787</v>
      </c>
      <c r="D1175" t="s">
        <v>7167</v>
      </c>
      <c r="E1175" t="s">
        <v>7168</v>
      </c>
      <c r="H1175" t="s">
        <v>4</v>
      </c>
      <c r="J1175" t="s">
        <v>1770</v>
      </c>
      <c r="K1175" t="s">
        <v>4</v>
      </c>
    </row>
    <row r="1176" spans="1:11" x14ac:dyDescent="0.25">
      <c r="A1176" t="s">
        <v>7169</v>
      </c>
      <c r="B1176" t="s">
        <v>1771</v>
      </c>
      <c r="C1176" t="s">
        <v>3787</v>
      </c>
      <c r="D1176" t="s">
        <v>7170</v>
      </c>
      <c r="E1176" t="s">
        <v>7171</v>
      </c>
      <c r="F1176" t="s">
        <v>7123</v>
      </c>
      <c r="G1176" t="s">
        <v>399</v>
      </c>
      <c r="H1176" t="s">
        <v>3</v>
      </c>
      <c r="J1176" t="s">
        <v>1771</v>
      </c>
      <c r="K1176" t="s">
        <v>3</v>
      </c>
    </row>
    <row r="1177" spans="1:11" x14ac:dyDescent="0.25">
      <c r="A1177" t="s">
        <v>7172</v>
      </c>
      <c r="B1177" t="s">
        <v>1772</v>
      </c>
      <c r="C1177" t="s">
        <v>3787</v>
      </c>
      <c r="D1177" t="s">
        <v>7173</v>
      </c>
      <c r="E1177" t="s">
        <v>7174</v>
      </c>
      <c r="F1177" t="s">
        <v>7123</v>
      </c>
      <c r="G1177" t="s">
        <v>399</v>
      </c>
      <c r="H1177" t="s">
        <v>3</v>
      </c>
      <c r="J1177" t="s">
        <v>1772</v>
      </c>
      <c r="K1177" t="s">
        <v>3</v>
      </c>
    </row>
    <row r="1178" spans="1:11" x14ac:dyDescent="0.25">
      <c r="A1178" t="s">
        <v>7175</v>
      </c>
      <c r="B1178" t="s">
        <v>1773</v>
      </c>
      <c r="C1178" t="s">
        <v>3787</v>
      </c>
      <c r="D1178" t="s">
        <v>7176</v>
      </c>
      <c r="E1178" t="s">
        <v>7177</v>
      </c>
      <c r="F1178" t="s">
        <v>7058</v>
      </c>
      <c r="G1178" t="s">
        <v>166</v>
      </c>
      <c r="H1178" t="s">
        <v>3</v>
      </c>
      <c r="J1178" t="s">
        <v>1773</v>
      </c>
      <c r="K1178" t="s">
        <v>3</v>
      </c>
    </row>
    <row r="1179" spans="1:11" x14ac:dyDescent="0.25">
      <c r="A1179" t="s">
        <v>7178</v>
      </c>
      <c r="B1179" t="s">
        <v>1774</v>
      </c>
      <c r="C1179" t="s">
        <v>3787</v>
      </c>
      <c r="D1179" t="s">
        <v>4049</v>
      </c>
      <c r="E1179" t="s">
        <v>7179</v>
      </c>
      <c r="F1179" t="s">
        <v>7123</v>
      </c>
      <c r="G1179" t="s">
        <v>399</v>
      </c>
      <c r="H1179" t="s">
        <v>3</v>
      </c>
      <c r="J1179" t="s">
        <v>1774</v>
      </c>
      <c r="K1179" t="s">
        <v>3</v>
      </c>
    </row>
    <row r="1180" spans="1:11" x14ac:dyDescent="0.25">
      <c r="A1180" t="s">
        <v>7180</v>
      </c>
      <c r="B1180" t="s">
        <v>1775</v>
      </c>
      <c r="C1180" t="s">
        <v>3787</v>
      </c>
      <c r="D1180" t="s">
        <v>7181</v>
      </c>
      <c r="E1180" t="s">
        <v>7182</v>
      </c>
      <c r="F1180" t="s">
        <v>7123</v>
      </c>
      <c r="G1180" t="s">
        <v>399</v>
      </c>
      <c r="H1180" t="s">
        <v>3</v>
      </c>
      <c r="J1180" t="s">
        <v>1775</v>
      </c>
      <c r="K1180" t="s">
        <v>3</v>
      </c>
    </row>
    <row r="1181" spans="1:11" x14ac:dyDescent="0.25">
      <c r="A1181" t="s">
        <v>7183</v>
      </c>
      <c r="B1181" t="s">
        <v>1776</v>
      </c>
      <c r="C1181" t="s">
        <v>3787</v>
      </c>
      <c r="D1181" t="s">
        <v>7184</v>
      </c>
      <c r="E1181" t="s">
        <v>7185</v>
      </c>
      <c r="H1181" t="s">
        <v>4</v>
      </c>
      <c r="J1181" t="s">
        <v>1776</v>
      </c>
      <c r="K1181" t="s">
        <v>4</v>
      </c>
    </row>
    <row r="1182" spans="1:11" x14ac:dyDescent="0.25">
      <c r="A1182" t="s">
        <v>7186</v>
      </c>
      <c r="B1182" t="s">
        <v>1777</v>
      </c>
      <c r="C1182" t="s">
        <v>3787</v>
      </c>
      <c r="D1182" t="s">
        <v>7187</v>
      </c>
      <c r="E1182" t="s">
        <v>7188</v>
      </c>
      <c r="F1182" t="s">
        <v>7052</v>
      </c>
      <c r="G1182" t="s">
        <v>335</v>
      </c>
      <c r="H1182" t="s">
        <v>3</v>
      </c>
      <c r="J1182" t="s">
        <v>1777</v>
      </c>
      <c r="K1182" t="s">
        <v>3</v>
      </c>
    </row>
    <row r="1183" spans="1:11" x14ac:dyDescent="0.25">
      <c r="A1183" t="s">
        <v>7189</v>
      </c>
      <c r="B1183" t="s">
        <v>1778</v>
      </c>
      <c r="C1183" t="s">
        <v>3787</v>
      </c>
      <c r="D1183" t="s">
        <v>5868</v>
      </c>
      <c r="E1183" t="s">
        <v>7190</v>
      </c>
      <c r="H1183" t="s">
        <v>4</v>
      </c>
      <c r="J1183" t="s">
        <v>1778</v>
      </c>
      <c r="K1183" t="s">
        <v>4</v>
      </c>
    </row>
    <row r="1184" spans="1:11" x14ac:dyDescent="0.25">
      <c r="A1184" t="s">
        <v>7191</v>
      </c>
      <c r="B1184" t="s">
        <v>1779</v>
      </c>
      <c r="C1184" t="s">
        <v>3787</v>
      </c>
      <c r="D1184" t="s">
        <v>7192</v>
      </c>
      <c r="E1184" t="s">
        <v>7193</v>
      </c>
      <c r="F1184" t="s">
        <v>7123</v>
      </c>
      <c r="G1184" t="s">
        <v>399</v>
      </c>
      <c r="H1184" t="s">
        <v>3</v>
      </c>
      <c r="J1184" t="s">
        <v>1779</v>
      </c>
      <c r="K1184" t="s">
        <v>3</v>
      </c>
    </row>
    <row r="1185" spans="1:11" x14ac:dyDescent="0.25">
      <c r="A1185" t="s">
        <v>7194</v>
      </c>
      <c r="B1185" t="s">
        <v>1780</v>
      </c>
      <c r="C1185" t="s">
        <v>3787</v>
      </c>
      <c r="D1185" t="s">
        <v>7195</v>
      </c>
      <c r="E1185" t="s">
        <v>7196</v>
      </c>
      <c r="F1185" t="s">
        <v>7197</v>
      </c>
      <c r="G1185" t="s">
        <v>294</v>
      </c>
      <c r="H1185" t="s">
        <v>3</v>
      </c>
      <c r="J1185" t="s">
        <v>1780</v>
      </c>
      <c r="K1185" t="s">
        <v>3</v>
      </c>
    </row>
    <row r="1186" spans="1:11" x14ac:dyDescent="0.25">
      <c r="A1186" t="s">
        <v>7198</v>
      </c>
      <c r="B1186" t="s">
        <v>1781</v>
      </c>
      <c r="C1186" t="s">
        <v>3787</v>
      </c>
      <c r="D1186" t="s">
        <v>7199</v>
      </c>
      <c r="E1186" t="s">
        <v>7200</v>
      </c>
      <c r="H1186" t="s">
        <v>4</v>
      </c>
      <c r="J1186" t="s">
        <v>1781</v>
      </c>
      <c r="K1186" t="s">
        <v>4</v>
      </c>
    </row>
    <row r="1187" spans="1:11" x14ac:dyDescent="0.25">
      <c r="A1187" t="s">
        <v>7201</v>
      </c>
      <c r="B1187" t="s">
        <v>1782</v>
      </c>
      <c r="C1187" t="s">
        <v>3787</v>
      </c>
      <c r="D1187" t="s">
        <v>7202</v>
      </c>
      <c r="E1187" t="s">
        <v>7203</v>
      </c>
      <c r="F1187" t="s">
        <v>7132</v>
      </c>
      <c r="G1187" t="s">
        <v>305</v>
      </c>
      <c r="H1187" t="s">
        <v>3</v>
      </c>
      <c r="J1187" t="s">
        <v>1782</v>
      </c>
      <c r="K1187" t="s">
        <v>3</v>
      </c>
    </row>
    <row r="1188" spans="1:11" x14ac:dyDescent="0.25">
      <c r="A1188" t="s">
        <v>4452</v>
      </c>
      <c r="B1188" t="s">
        <v>1783</v>
      </c>
      <c r="C1188" t="s">
        <v>3787</v>
      </c>
      <c r="D1188" t="s">
        <v>7204</v>
      </c>
      <c r="E1188" t="s">
        <v>7205</v>
      </c>
      <c r="F1188" t="s">
        <v>7151</v>
      </c>
      <c r="G1188" t="s">
        <v>382</v>
      </c>
      <c r="H1188" t="s">
        <v>3</v>
      </c>
      <c r="J1188" t="s">
        <v>1783</v>
      </c>
      <c r="K1188" t="s">
        <v>3</v>
      </c>
    </row>
    <row r="1189" spans="1:11" x14ac:dyDescent="0.25">
      <c r="A1189" t="s">
        <v>5952</v>
      </c>
      <c r="B1189" t="s">
        <v>1784</v>
      </c>
      <c r="C1189" t="s">
        <v>3787</v>
      </c>
      <c r="D1189" t="s">
        <v>7206</v>
      </c>
      <c r="E1189" t="s">
        <v>7207</v>
      </c>
      <c r="F1189" t="s">
        <v>7052</v>
      </c>
      <c r="G1189" t="s">
        <v>335</v>
      </c>
      <c r="H1189" t="s">
        <v>3</v>
      </c>
      <c r="J1189" t="s">
        <v>1784</v>
      </c>
      <c r="K1189" t="s">
        <v>3</v>
      </c>
    </row>
    <row r="1190" spans="1:11" x14ac:dyDescent="0.25">
      <c r="A1190" t="s">
        <v>7208</v>
      </c>
      <c r="B1190" t="s">
        <v>1785</v>
      </c>
      <c r="C1190" t="s">
        <v>3787</v>
      </c>
      <c r="D1190" t="s">
        <v>7209</v>
      </c>
      <c r="E1190" t="s">
        <v>7210</v>
      </c>
      <c r="H1190" t="s">
        <v>4</v>
      </c>
      <c r="J1190" t="s">
        <v>1785</v>
      </c>
      <c r="K1190" t="s">
        <v>4</v>
      </c>
    </row>
    <row r="1191" spans="1:11" x14ac:dyDescent="0.25">
      <c r="A1191" t="s">
        <v>4126</v>
      </c>
      <c r="B1191" t="s">
        <v>1786</v>
      </c>
      <c r="C1191" t="s">
        <v>3787</v>
      </c>
      <c r="D1191" t="s">
        <v>7211</v>
      </c>
      <c r="E1191" t="s">
        <v>7212</v>
      </c>
      <c r="H1191" t="s">
        <v>4</v>
      </c>
      <c r="J1191" t="s">
        <v>1786</v>
      </c>
      <c r="K1191" t="s">
        <v>4</v>
      </c>
    </row>
    <row r="1192" spans="1:11" x14ac:dyDescent="0.25">
      <c r="A1192" t="s">
        <v>5541</v>
      </c>
      <c r="B1192" t="s">
        <v>1787</v>
      </c>
      <c r="C1192" t="s">
        <v>3787</v>
      </c>
      <c r="D1192" t="s">
        <v>7213</v>
      </c>
      <c r="E1192" t="s">
        <v>7214</v>
      </c>
      <c r="F1192" t="s">
        <v>7074</v>
      </c>
      <c r="G1192" t="s">
        <v>481</v>
      </c>
      <c r="H1192" t="s">
        <v>3</v>
      </c>
      <c r="J1192" t="s">
        <v>1787</v>
      </c>
      <c r="K1192" t="s">
        <v>3</v>
      </c>
    </row>
    <row r="1193" spans="1:11" x14ac:dyDescent="0.25">
      <c r="A1193" t="s">
        <v>7215</v>
      </c>
      <c r="B1193" t="s">
        <v>1788</v>
      </c>
      <c r="C1193" t="s">
        <v>3787</v>
      </c>
      <c r="D1193" t="s">
        <v>7216</v>
      </c>
      <c r="E1193" t="s">
        <v>7217</v>
      </c>
      <c r="F1193" t="s">
        <v>7058</v>
      </c>
      <c r="G1193" t="s">
        <v>166</v>
      </c>
      <c r="H1193" t="s">
        <v>3</v>
      </c>
      <c r="J1193" t="s">
        <v>1788</v>
      </c>
      <c r="K1193" t="s">
        <v>3</v>
      </c>
    </row>
    <row r="1194" spans="1:11" x14ac:dyDescent="0.25">
      <c r="A1194" t="s">
        <v>7218</v>
      </c>
      <c r="B1194" t="s">
        <v>1789</v>
      </c>
      <c r="C1194" t="s">
        <v>3787</v>
      </c>
      <c r="D1194" t="s">
        <v>7219</v>
      </c>
      <c r="E1194" t="s">
        <v>7220</v>
      </c>
      <c r="H1194" t="s">
        <v>4</v>
      </c>
      <c r="J1194" t="s">
        <v>1789</v>
      </c>
      <c r="K1194" t="s">
        <v>4</v>
      </c>
    </row>
    <row r="1195" spans="1:11" x14ac:dyDescent="0.25">
      <c r="A1195" t="s">
        <v>7221</v>
      </c>
      <c r="B1195" t="s">
        <v>1790</v>
      </c>
      <c r="C1195" t="s">
        <v>3787</v>
      </c>
      <c r="D1195" t="s">
        <v>7222</v>
      </c>
      <c r="E1195" t="s">
        <v>7223</v>
      </c>
      <c r="F1195" t="s">
        <v>7058</v>
      </c>
      <c r="G1195" t="s">
        <v>166</v>
      </c>
      <c r="H1195" t="s">
        <v>3</v>
      </c>
      <c r="J1195" t="s">
        <v>1790</v>
      </c>
      <c r="K1195" t="s">
        <v>3</v>
      </c>
    </row>
    <row r="1196" spans="1:11" x14ac:dyDescent="0.25">
      <c r="A1196" t="s">
        <v>7224</v>
      </c>
      <c r="B1196" t="s">
        <v>1791</v>
      </c>
      <c r="C1196" t="s">
        <v>3787</v>
      </c>
      <c r="D1196" t="s">
        <v>7225</v>
      </c>
      <c r="E1196" t="s">
        <v>7226</v>
      </c>
      <c r="H1196" t="s">
        <v>4</v>
      </c>
      <c r="J1196" t="s">
        <v>1791</v>
      </c>
      <c r="K1196" t="s">
        <v>4</v>
      </c>
    </row>
    <row r="1197" spans="1:11" x14ac:dyDescent="0.25">
      <c r="A1197" t="s">
        <v>4135</v>
      </c>
      <c r="B1197" t="s">
        <v>12561</v>
      </c>
      <c r="C1197" t="s">
        <v>3787</v>
      </c>
      <c r="D1197" t="s">
        <v>7227</v>
      </c>
      <c r="E1197" t="s">
        <v>7228</v>
      </c>
      <c r="H1197" t="s">
        <v>4</v>
      </c>
      <c r="J1197" t="s">
        <v>12561</v>
      </c>
      <c r="K1197" t="s">
        <v>4</v>
      </c>
    </row>
    <row r="1198" spans="1:11" x14ac:dyDescent="0.25">
      <c r="A1198" t="s">
        <v>7229</v>
      </c>
      <c r="B1198" t="s">
        <v>1792</v>
      </c>
      <c r="C1198" t="s">
        <v>3788</v>
      </c>
      <c r="D1198" t="s">
        <v>7230</v>
      </c>
      <c r="E1198" t="s">
        <v>7231</v>
      </c>
      <c r="F1198" t="s">
        <v>7232</v>
      </c>
      <c r="G1198" t="s">
        <v>350</v>
      </c>
      <c r="H1198" t="s">
        <v>3</v>
      </c>
      <c r="J1198" t="s">
        <v>1792</v>
      </c>
      <c r="K1198" t="s">
        <v>3</v>
      </c>
    </row>
    <row r="1199" spans="1:11" x14ac:dyDescent="0.25">
      <c r="A1199" t="s">
        <v>7233</v>
      </c>
      <c r="B1199" t="s">
        <v>1793</v>
      </c>
      <c r="C1199" t="s">
        <v>3788</v>
      </c>
      <c r="D1199" t="s">
        <v>7234</v>
      </c>
      <c r="E1199" t="s">
        <v>7235</v>
      </c>
      <c r="H1199" t="s">
        <v>4</v>
      </c>
      <c r="J1199" t="s">
        <v>1793</v>
      </c>
      <c r="K1199" t="s">
        <v>4</v>
      </c>
    </row>
    <row r="1200" spans="1:11" x14ac:dyDescent="0.25">
      <c r="A1200" t="s">
        <v>5760</v>
      </c>
      <c r="B1200" t="s">
        <v>1794</v>
      </c>
      <c r="C1200" t="s">
        <v>3788</v>
      </c>
      <c r="D1200" t="s">
        <v>4020</v>
      </c>
      <c r="E1200" t="s">
        <v>7236</v>
      </c>
      <c r="F1200" t="s">
        <v>7237</v>
      </c>
      <c r="G1200" t="s">
        <v>428</v>
      </c>
      <c r="H1200" t="s">
        <v>3</v>
      </c>
      <c r="J1200" t="s">
        <v>1794</v>
      </c>
      <c r="K1200" t="s">
        <v>3</v>
      </c>
    </row>
    <row r="1201" spans="1:11" x14ac:dyDescent="0.25">
      <c r="A1201" t="s">
        <v>4014</v>
      </c>
      <c r="B1201" t="s">
        <v>1795</v>
      </c>
      <c r="C1201" t="s">
        <v>3788</v>
      </c>
      <c r="D1201" t="s">
        <v>7238</v>
      </c>
      <c r="E1201" t="s">
        <v>7239</v>
      </c>
      <c r="H1201" t="s">
        <v>4</v>
      </c>
      <c r="J1201" t="s">
        <v>1795</v>
      </c>
      <c r="K1201" t="s">
        <v>4</v>
      </c>
    </row>
    <row r="1202" spans="1:11" x14ac:dyDescent="0.25">
      <c r="A1202" t="s">
        <v>5323</v>
      </c>
      <c r="B1202" t="s">
        <v>1796</v>
      </c>
      <c r="C1202" t="s">
        <v>3788</v>
      </c>
      <c r="D1202" t="s">
        <v>7240</v>
      </c>
      <c r="E1202" t="s">
        <v>7241</v>
      </c>
      <c r="H1202" t="s">
        <v>4</v>
      </c>
      <c r="J1202" t="s">
        <v>1796</v>
      </c>
      <c r="K1202" t="s">
        <v>4</v>
      </c>
    </row>
    <row r="1203" spans="1:11" x14ac:dyDescent="0.25">
      <c r="A1203" t="s">
        <v>7242</v>
      </c>
      <c r="B1203" t="s">
        <v>1797</v>
      </c>
      <c r="C1203" t="s">
        <v>3788</v>
      </c>
      <c r="D1203" t="s">
        <v>7243</v>
      </c>
      <c r="E1203" t="s">
        <v>7244</v>
      </c>
      <c r="H1203" t="s">
        <v>4</v>
      </c>
      <c r="J1203" t="s">
        <v>1797</v>
      </c>
      <c r="K1203" t="s">
        <v>4</v>
      </c>
    </row>
    <row r="1204" spans="1:11" x14ac:dyDescent="0.25">
      <c r="A1204" t="s">
        <v>5839</v>
      </c>
      <c r="B1204" t="s">
        <v>1798</v>
      </c>
      <c r="C1204" t="s">
        <v>3788</v>
      </c>
      <c r="D1204" t="s">
        <v>7245</v>
      </c>
      <c r="E1204" t="s">
        <v>7246</v>
      </c>
      <c r="H1204" t="s">
        <v>4</v>
      </c>
      <c r="J1204" t="s">
        <v>1798</v>
      </c>
      <c r="K1204" t="s">
        <v>4</v>
      </c>
    </row>
    <row r="1205" spans="1:11" x14ac:dyDescent="0.25">
      <c r="A1205" t="s">
        <v>4368</v>
      </c>
      <c r="B1205" t="s">
        <v>1799</v>
      </c>
      <c r="C1205" t="s">
        <v>3788</v>
      </c>
      <c r="D1205" t="s">
        <v>7247</v>
      </c>
      <c r="E1205" t="s">
        <v>7248</v>
      </c>
      <c r="H1205" t="s">
        <v>4</v>
      </c>
      <c r="J1205" t="s">
        <v>1799</v>
      </c>
      <c r="K1205" t="s">
        <v>4</v>
      </c>
    </row>
    <row r="1206" spans="1:11" x14ac:dyDescent="0.25">
      <c r="A1206" t="s">
        <v>7249</v>
      </c>
      <c r="B1206" t="s">
        <v>1800</v>
      </c>
      <c r="C1206" t="s">
        <v>3788</v>
      </c>
      <c r="D1206" t="s">
        <v>7250</v>
      </c>
      <c r="E1206" t="s">
        <v>7251</v>
      </c>
      <c r="H1206" t="s">
        <v>4</v>
      </c>
      <c r="J1206" t="s">
        <v>1800</v>
      </c>
      <c r="K1206" t="s">
        <v>4</v>
      </c>
    </row>
    <row r="1207" spans="1:11" x14ac:dyDescent="0.25">
      <c r="A1207" t="s">
        <v>7252</v>
      </c>
      <c r="B1207" t="s">
        <v>1801</v>
      </c>
      <c r="C1207" t="s">
        <v>3788</v>
      </c>
      <c r="D1207" t="s">
        <v>7253</v>
      </c>
      <c r="E1207" t="s">
        <v>7254</v>
      </c>
      <c r="F1207" t="s">
        <v>7255</v>
      </c>
      <c r="G1207" t="s">
        <v>164</v>
      </c>
      <c r="H1207" t="s">
        <v>3</v>
      </c>
      <c r="J1207" t="s">
        <v>1801</v>
      </c>
      <c r="K1207" t="s">
        <v>3</v>
      </c>
    </row>
    <row r="1208" spans="1:11" x14ac:dyDescent="0.25">
      <c r="A1208" t="s">
        <v>7256</v>
      </c>
      <c r="B1208" t="s">
        <v>1802</v>
      </c>
      <c r="C1208" t="s">
        <v>3788</v>
      </c>
      <c r="D1208" t="s">
        <v>4901</v>
      </c>
      <c r="E1208" t="s">
        <v>7257</v>
      </c>
      <c r="H1208" t="s">
        <v>4</v>
      </c>
      <c r="J1208" t="s">
        <v>1802</v>
      </c>
      <c r="K1208" t="s">
        <v>4</v>
      </c>
    </row>
    <row r="1209" spans="1:11" x14ac:dyDescent="0.25">
      <c r="A1209" t="s">
        <v>7258</v>
      </c>
      <c r="B1209" t="s">
        <v>1803</v>
      </c>
      <c r="C1209" t="s">
        <v>3788</v>
      </c>
      <c r="D1209" t="s">
        <v>7259</v>
      </c>
      <c r="E1209" t="s">
        <v>7260</v>
      </c>
      <c r="F1209" t="s">
        <v>7237</v>
      </c>
      <c r="G1209" t="s">
        <v>428</v>
      </c>
      <c r="H1209" t="s">
        <v>3</v>
      </c>
      <c r="J1209" t="s">
        <v>1803</v>
      </c>
      <c r="K1209" t="s">
        <v>3</v>
      </c>
    </row>
    <row r="1210" spans="1:11" x14ac:dyDescent="0.25">
      <c r="A1210" t="s">
        <v>7261</v>
      </c>
      <c r="B1210" t="s">
        <v>1804</v>
      </c>
      <c r="C1210" t="s">
        <v>3788</v>
      </c>
      <c r="D1210" t="s">
        <v>7262</v>
      </c>
      <c r="E1210" t="s">
        <v>7263</v>
      </c>
      <c r="H1210" t="s">
        <v>4</v>
      </c>
      <c r="J1210" t="s">
        <v>1804</v>
      </c>
      <c r="K1210" t="s">
        <v>4</v>
      </c>
    </row>
    <row r="1211" spans="1:11" x14ac:dyDescent="0.25">
      <c r="A1211" t="s">
        <v>7264</v>
      </c>
      <c r="B1211" t="s">
        <v>1805</v>
      </c>
      <c r="C1211" t="s">
        <v>3788</v>
      </c>
      <c r="D1211" t="s">
        <v>7265</v>
      </c>
      <c r="E1211" t="s">
        <v>7266</v>
      </c>
      <c r="H1211" t="s">
        <v>4</v>
      </c>
      <c r="J1211" t="s">
        <v>1805</v>
      </c>
      <c r="K1211" t="s">
        <v>4</v>
      </c>
    </row>
    <row r="1212" spans="1:11" x14ac:dyDescent="0.25">
      <c r="A1212" t="s">
        <v>4126</v>
      </c>
      <c r="B1212" t="s">
        <v>1806</v>
      </c>
      <c r="C1212" t="s">
        <v>3788</v>
      </c>
      <c r="D1212" t="s">
        <v>7267</v>
      </c>
      <c r="E1212" t="s">
        <v>7268</v>
      </c>
      <c r="H1212" t="s">
        <v>4</v>
      </c>
      <c r="J1212" t="s">
        <v>1806</v>
      </c>
      <c r="K1212" t="s">
        <v>4</v>
      </c>
    </row>
    <row r="1213" spans="1:11" x14ac:dyDescent="0.25">
      <c r="A1213" t="s">
        <v>7269</v>
      </c>
      <c r="B1213" t="s">
        <v>1807</v>
      </c>
      <c r="C1213" t="s">
        <v>3788</v>
      </c>
      <c r="D1213" t="s">
        <v>7270</v>
      </c>
      <c r="E1213" t="s">
        <v>7271</v>
      </c>
      <c r="F1213" t="s">
        <v>7237</v>
      </c>
      <c r="G1213" t="s">
        <v>428</v>
      </c>
      <c r="H1213" t="s">
        <v>3</v>
      </c>
      <c r="J1213" t="s">
        <v>1807</v>
      </c>
      <c r="K1213" t="s">
        <v>3</v>
      </c>
    </row>
    <row r="1214" spans="1:11" x14ac:dyDescent="0.25">
      <c r="A1214" t="s">
        <v>4135</v>
      </c>
      <c r="B1214" t="s">
        <v>12562</v>
      </c>
      <c r="C1214" t="s">
        <v>3788</v>
      </c>
      <c r="D1214" t="s">
        <v>7272</v>
      </c>
      <c r="E1214" t="s">
        <v>7273</v>
      </c>
      <c r="H1214" t="s">
        <v>4</v>
      </c>
      <c r="J1214" t="s">
        <v>12562</v>
      </c>
      <c r="K1214" t="s">
        <v>4</v>
      </c>
    </row>
    <row r="1215" spans="1:11" x14ac:dyDescent="0.25">
      <c r="A1215" t="s">
        <v>7274</v>
      </c>
      <c r="B1215" t="s">
        <v>1808</v>
      </c>
      <c r="C1215" t="s">
        <v>3789</v>
      </c>
      <c r="D1215" t="s">
        <v>7275</v>
      </c>
      <c r="E1215" t="s">
        <v>7276</v>
      </c>
      <c r="F1215" t="s">
        <v>7069</v>
      </c>
      <c r="G1215" t="s">
        <v>227</v>
      </c>
      <c r="H1215" t="s">
        <v>3</v>
      </c>
      <c r="J1215" t="s">
        <v>1808</v>
      </c>
      <c r="K1215" t="s">
        <v>3</v>
      </c>
    </row>
    <row r="1216" spans="1:11" x14ac:dyDescent="0.25">
      <c r="A1216" t="s">
        <v>7277</v>
      </c>
      <c r="B1216" t="s">
        <v>1809</v>
      </c>
      <c r="C1216" t="s">
        <v>3789</v>
      </c>
      <c r="D1216" t="s">
        <v>7278</v>
      </c>
      <c r="E1216" t="s">
        <v>7279</v>
      </c>
      <c r="F1216" t="s">
        <v>7280</v>
      </c>
      <c r="G1216" t="s">
        <v>163</v>
      </c>
      <c r="H1216" t="s">
        <v>3</v>
      </c>
      <c r="J1216" t="s">
        <v>1809</v>
      </c>
      <c r="K1216" t="s">
        <v>3</v>
      </c>
    </row>
    <row r="1217" spans="1:11" x14ac:dyDescent="0.25">
      <c r="A1217" t="s">
        <v>7281</v>
      </c>
      <c r="B1217" t="s">
        <v>1810</v>
      </c>
      <c r="C1217" t="s">
        <v>3789</v>
      </c>
      <c r="D1217" t="s">
        <v>7282</v>
      </c>
      <c r="E1217" t="s">
        <v>7283</v>
      </c>
      <c r="F1217" t="s">
        <v>7280</v>
      </c>
      <c r="G1217" t="s">
        <v>163</v>
      </c>
      <c r="H1217" t="s">
        <v>3</v>
      </c>
      <c r="J1217" t="s">
        <v>1810</v>
      </c>
      <c r="K1217" t="s">
        <v>3</v>
      </c>
    </row>
    <row r="1218" spans="1:11" x14ac:dyDescent="0.25">
      <c r="A1218" t="s">
        <v>7284</v>
      </c>
      <c r="B1218" t="s">
        <v>550</v>
      </c>
      <c r="C1218" t="s">
        <v>3789</v>
      </c>
      <c r="D1218" t="s">
        <v>7285</v>
      </c>
      <c r="E1218" t="s">
        <v>7286</v>
      </c>
      <c r="F1218" t="s">
        <v>7280</v>
      </c>
      <c r="G1218" t="s">
        <v>163</v>
      </c>
      <c r="H1218" t="s">
        <v>3</v>
      </c>
      <c r="J1218" t="s">
        <v>550</v>
      </c>
      <c r="K1218" t="s">
        <v>3</v>
      </c>
    </row>
    <row r="1219" spans="1:11" x14ac:dyDescent="0.25">
      <c r="A1219" t="s">
        <v>7287</v>
      </c>
      <c r="B1219" t="s">
        <v>1811</v>
      </c>
      <c r="C1219" t="s">
        <v>3789</v>
      </c>
      <c r="D1219" t="s">
        <v>7288</v>
      </c>
      <c r="E1219" t="s">
        <v>7289</v>
      </c>
      <c r="F1219" t="s">
        <v>4916</v>
      </c>
      <c r="G1219" t="s">
        <v>523</v>
      </c>
      <c r="H1219" t="s">
        <v>3</v>
      </c>
      <c r="J1219" t="s">
        <v>1811</v>
      </c>
      <c r="K1219" t="s">
        <v>3</v>
      </c>
    </row>
    <row r="1220" spans="1:11" x14ac:dyDescent="0.25">
      <c r="A1220" t="s">
        <v>7290</v>
      </c>
      <c r="B1220" t="s">
        <v>1812</v>
      </c>
      <c r="C1220" t="s">
        <v>3789</v>
      </c>
      <c r="D1220" t="s">
        <v>7291</v>
      </c>
      <c r="E1220" t="s">
        <v>7292</v>
      </c>
      <c r="H1220" t="s">
        <v>4</v>
      </c>
      <c r="J1220" t="s">
        <v>1812</v>
      </c>
      <c r="K1220" t="s">
        <v>4</v>
      </c>
    </row>
    <row r="1221" spans="1:11" x14ac:dyDescent="0.25">
      <c r="A1221" t="s">
        <v>4275</v>
      </c>
      <c r="B1221" t="s">
        <v>1813</v>
      </c>
      <c r="C1221" t="s">
        <v>3789</v>
      </c>
      <c r="D1221" t="s">
        <v>6872</v>
      </c>
      <c r="E1221" t="s">
        <v>7293</v>
      </c>
      <c r="F1221" t="s">
        <v>7280</v>
      </c>
      <c r="G1221" t="s">
        <v>163</v>
      </c>
      <c r="H1221" t="s">
        <v>3</v>
      </c>
      <c r="J1221" t="s">
        <v>1813</v>
      </c>
      <c r="K1221" t="s">
        <v>3</v>
      </c>
    </row>
    <row r="1222" spans="1:11" x14ac:dyDescent="0.25">
      <c r="A1222" t="s">
        <v>7294</v>
      </c>
      <c r="B1222" t="s">
        <v>1814</v>
      </c>
      <c r="C1222" t="s">
        <v>3789</v>
      </c>
      <c r="D1222" t="s">
        <v>7295</v>
      </c>
      <c r="E1222" t="s">
        <v>7296</v>
      </c>
      <c r="F1222" t="s">
        <v>4905</v>
      </c>
      <c r="G1222" t="s">
        <v>534</v>
      </c>
      <c r="H1222" t="s">
        <v>3</v>
      </c>
      <c r="J1222" t="s">
        <v>1814</v>
      </c>
      <c r="K1222" t="s">
        <v>3</v>
      </c>
    </row>
    <row r="1223" spans="1:11" x14ac:dyDescent="0.25">
      <c r="A1223" t="s">
        <v>7297</v>
      </c>
      <c r="B1223" t="s">
        <v>1815</v>
      </c>
      <c r="C1223" t="s">
        <v>3789</v>
      </c>
      <c r="D1223" t="s">
        <v>7298</v>
      </c>
      <c r="E1223" t="s">
        <v>7299</v>
      </c>
      <c r="F1223" t="s">
        <v>4916</v>
      </c>
      <c r="G1223" t="s">
        <v>523</v>
      </c>
      <c r="H1223" t="s">
        <v>3</v>
      </c>
      <c r="J1223" t="s">
        <v>1815</v>
      </c>
      <c r="K1223" t="s">
        <v>3</v>
      </c>
    </row>
    <row r="1224" spans="1:11" x14ac:dyDescent="0.25">
      <c r="A1224" t="s">
        <v>7300</v>
      </c>
      <c r="B1224" t="s">
        <v>1816</v>
      </c>
      <c r="C1224" t="s">
        <v>3789</v>
      </c>
      <c r="D1224" t="s">
        <v>7301</v>
      </c>
      <c r="E1224" t="s">
        <v>7302</v>
      </c>
      <c r="H1224" t="s">
        <v>4</v>
      </c>
      <c r="J1224" t="s">
        <v>1816</v>
      </c>
      <c r="K1224" t="s">
        <v>4</v>
      </c>
    </row>
    <row r="1225" spans="1:11" x14ac:dyDescent="0.25">
      <c r="A1225" t="s">
        <v>7303</v>
      </c>
      <c r="B1225" t="s">
        <v>1817</v>
      </c>
      <c r="C1225" t="s">
        <v>3789</v>
      </c>
      <c r="D1225" t="s">
        <v>7304</v>
      </c>
      <c r="E1225" t="s">
        <v>7305</v>
      </c>
      <c r="F1225" t="s">
        <v>7306</v>
      </c>
      <c r="G1225" t="s">
        <v>483</v>
      </c>
      <c r="H1225" t="s">
        <v>3</v>
      </c>
      <c r="J1225" t="s">
        <v>1817</v>
      </c>
      <c r="K1225" t="s">
        <v>3</v>
      </c>
    </row>
    <row r="1226" spans="1:11" x14ac:dyDescent="0.25">
      <c r="A1226" t="s">
        <v>7307</v>
      </c>
      <c r="B1226" t="s">
        <v>1818</v>
      </c>
      <c r="C1226" t="s">
        <v>3789</v>
      </c>
      <c r="D1226" t="s">
        <v>7308</v>
      </c>
      <c r="E1226" t="s">
        <v>7309</v>
      </c>
      <c r="H1226" t="s">
        <v>4</v>
      </c>
      <c r="J1226" t="s">
        <v>1818</v>
      </c>
      <c r="K1226" t="s">
        <v>4</v>
      </c>
    </row>
    <row r="1227" spans="1:11" x14ac:dyDescent="0.25">
      <c r="A1227" t="s">
        <v>7310</v>
      </c>
      <c r="B1227" t="s">
        <v>1819</v>
      </c>
      <c r="C1227" t="s">
        <v>3789</v>
      </c>
      <c r="D1227" t="s">
        <v>7311</v>
      </c>
      <c r="E1227" t="s">
        <v>7312</v>
      </c>
      <c r="F1227" t="s">
        <v>7280</v>
      </c>
      <c r="G1227" t="s">
        <v>163</v>
      </c>
      <c r="H1227" t="s">
        <v>3</v>
      </c>
      <c r="J1227" t="s">
        <v>1819</v>
      </c>
      <c r="K1227" t="s">
        <v>3</v>
      </c>
    </row>
    <row r="1228" spans="1:11" x14ac:dyDescent="0.25">
      <c r="A1228" t="s">
        <v>4345</v>
      </c>
      <c r="B1228" t="s">
        <v>1820</v>
      </c>
      <c r="C1228" t="s">
        <v>3789</v>
      </c>
      <c r="D1228" t="s">
        <v>7313</v>
      </c>
      <c r="E1228" t="s">
        <v>7314</v>
      </c>
      <c r="F1228" t="s">
        <v>7280</v>
      </c>
      <c r="G1228" t="s">
        <v>163</v>
      </c>
      <c r="H1228" t="s">
        <v>3</v>
      </c>
      <c r="J1228" t="s">
        <v>1820</v>
      </c>
      <c r="K1228" t="s">
        <v>3</v>
      </c>
    </row>
    <row r="1229" spans="1:11" x14ac:dyDescent="0.25">
      <c r="A1229" t="s">
        <v>4898</v>
      </c>
      <c r="B1229" t="s">
        <v>1821</v>
      </c>
      <c r="C1229" t="s">
        <v>3789</v>
      </c>
      <c r="D1229" t="s">
        <v>6040</v>
      </c>
      <c r="E1229" t="s">
        <v>7315</v>
      </c>
      <c r="H1229" t="s">
        <v>4</v>
      </c>
      <c r="J1229" t="s">
        <v>1821</v>
      </c>
      <c r="K1229" t="s">
        <v>4</v>
      </c>
    </row>
    <row r="1230" spans="1:11" x14ac:dyDescent="0.25">
      <c r="A1230" t="s">
        <v>4083</v>
      </c>
      <c r="B1230" t="s">
        <v>1822</v>
      </c>
      <c r="C1230" t="s">
        <v>3789</v>
      </c>
      <c r="D1230" t="s">
        <v>7316</v>
      </c>
      <c r="E1230" t="s">
        <v>7317</v>
      </c>
      <c r="F1230" t="s">
        <v>7306</v>
      </c>
      <c r="G1230" t="s">
        <v>483</v>
      </c>
      <c r="H1230" t="s">
        <v>3</v>
      </c>
      <c r="J1230" t="s">
        <v>1822</v>
      </c>
      <c r="K1230" t="s">
        <v>3</v>
      </c>
    </row>
    <row r="1231" spans="1:11" x14ac:dyDescent="0.25">
      <c r="A1231" t="s">
        <v>7318</v>
      </c>
      <c r="B1231" t="s">
        <v>1823</v>
      </c>
      <c r="C1231" t="s">
        <v>3789</v>
      </c>
      <c r="D1231" t="s">
        <v>7319</v>
      </c>
      <c r="E1231" t="s">
        <v>7320</v>
      </c>
      <c r="F1231" t="s">
        <v>4916</v>
      </c>
      <c r="G1231" t="s">
        <v>523</v>
      </c>
      <c r="H1231" t="s">
        <v>3</v>
      </c>
      <c r="J1231" t="s">
        <v>1823</v>
      </c>
      <c r="K1231" t="s">
        <v>3</v>
      </c>
    </row>
    <row r="1232" spans="1:11" x14ac:dyDescent="0.25">
      <c r="A1232" t="s">
        <v>7321</v>
      </c>
      <c r="B1232" t="s">
        <v>1824</v>
      </c>
      <c r="C1232" t="s">
        <v>3789</v>
      </c>
      <c r="D1232" t="s">
        <v>7322</v>
      </c>
      <c r="E1232" t="s">
        <v>7323</v>
      </c>
      <c r="F1232" t="s">
        <v>7280</v>
      </c>
      <c r="G1232" t="s">
        <v>163</v>
      </c>
      <c r="H1232" t="s">
        <v>3</v>
      </c>
      <c r="J1232" t="s">
        <v>1824</v>
      </c>
      <c r="K1232" t="s">
        <v>3</v>
      </c>
    </row>
    <row r="1233" spans="1:11" x14ac:dyDescent="0.25">
      <c r="A1233" t="s">
        <v>7324</v>
      </c>
      <c r="B1233" t="s">
        <v>1825</v>
      </c>
      <c r="C1233" t="s">
        <v>3789</v>
      </c>
      <c r="D1233" t="s">
        <v>7325</v>
      </c>
      <c r="E1233" t="s">
        <v>7326</v>
      </c>
      <c r="F1233" t="s">
        <v>6158</v>
      </c>
      <c r="G1233" t="s">
        <v>192</v>
      </c>
      <c r="H1233" t="s">
        <v>3</v>
      </c>
      <c r="J1233" t="s">
        <v>1825</v>
      </c>
      <c r="K1233" t="s">
        <v>3</v>
      </c>
    </row>
    <row r="1234" spans="1:11" x14ac:dyDescent="0.25">
      <c r="A1234" t="s">
        <v>7261</v>
      </c>
      <c r="B1234" t="s">
        <v>1826</v>
      </c>
      <c r="C1234" t="s">
        <v>3789</v>
      </c>
      <c r="D1234" t="s">
        <v>7327</v>
      </c>
      <c r="E1234" t="s">
        <v>7328</v>
      </c>
      <c r="F1234" t="s">
        <v>4909</v>
      </c>
      <c r="G1234" t="s">
        <v>459</v>
      </c>
      <c r="H1234" t="s">
        <v>3</v>
      </c>
      <c r="J1234" t="s">
        <v>1826</v>
      </c>
      <c r="K1234" t="s">
        <v>3</v>
      </c>
    </row>
    <row r="1235" spans="1:11" x14ac:dyDescent="0.25">
      <c r="A1235" t="s">
        <v>5480</v>
      </c>
      <c r="B1235" t="s">
        <v>1827</v>
      </c>
      <c r="C1235" t="s">
        <v>3789</v>
      </c>
      <c r="D1235" t="s">
        <v>7329</v>
      </c>
      <c r="E1235" t="s">
        <v>7330</v>
      </c>
      <c r="H1235" t="s">
        <v>4</v>
      </c>
      <c r="J1235" t="s">
        <v>1827</v>
      </c>
      <c r="K1235" t="s">
        <v>4</v>
      </c>
    </row>
    <row r="1236" spans="1:11" x14ac:dyDescent="0.25">
      <c r="A1236" t="s">
        <v>4126</v>
      </c>
      <c r="B1236" t="s">
        <v>1828</v>
      </c>
      <c r="C1236" t="s">
        <v>3789</v>
      </c>
      <c r="D1236" t="s">
        <v>7331</v>
      </c>
      <c r="E1236" t="s">
        <v>7332</v>
      </c>
      <c r="F1236" t="s">
        <v>7333</v>
      </c>
      <c r="G1236" t="s">
        <v>293</v>
      </c>
      <c r="H1236" t="s">
        <v>3</v>
      </c>
      <c r="J1236" t="s">
        <v>1828</v>
      </c>
      <c r="K1236" t="s">
        <v>3</v>
      </c>
    </row>
    <row r="1237" spans="1:11" x14ac:dyDescent="0.25">
      <c r="A1237" t="s">
        <v>7334</v>
      </c>
      <c r="B1237" t="s">
        <v>1829</v>
      </c>
      <c r="C1237" t="s">
        <v>3789</v>
      </c>
      <c r="D1237" t="s">
        <v>7335</v>
      </c>
      <c r="E1237" t="s">
        <v>7336</v>
      </c>
      <c r="F1237" t="s">
        <v>4909</v>
      </c>
      <c r="G1237" t="s">
        <v>459</v>
      </c>
      <c r="H1237" t="s">
        <v>3</v>
      </c>
      <c r="J1237" t="s">
        <v>1829</v>
      </c>
      <c r="K1237" t="s">
        <v>3</v>
      </c>
    </row>
    <row r="1238" spans="1:11" x14ac:dyDescent="0.25">
      <c r="A1238" t="s">
        <v>7337</v>
      </c>
      <c r="B1238" t="s">
        <v>1830</v>
      </c>
      <c r="C1238" t="s">
        <v>3789</v>
      </c>
      <c r="D1238" t="s">
        <v>7338</v>
      </c>
      <c r="E1238" t="s">
        <v>7339</v>
      </c>
      <c r="F1238" t="s">
        <v>4909</v>
      </c>
      <c r="G1238" t="s">
        <v>459</v>
      </c>
      <c r="H1238" t="s">
        <v>3</v>
      </c>
      <c r="J1238" t="s">
        <v>1830</v>
      </c>
      <c r="K1238" t="s">
        <v>3</v>
      </c>
    </row>
    <row r="1239" spans="1:11" x14ac:dyDescent="0.25">
      <c r="A1239" t="s">
        <v>4135</v>
      </c>
      <c r="B1239" t="s">
        <v>12563</v>
      </c>
      <c r="C1239" t="s">
        <v>3789</v>
      </c>
      <c r="D1239" t="s">
        <v>7340</v>
      </c>
      <c r="E1239" t="s">
        <v>7341</v>
      </c>
      <c r="H1239" t="s">
        <v>4</v>
      </c>
      <c r="J1239" t="s">
        <v>12563</v>
      </c>
      <c r="K1239" t="s">
        <v>4</v>
      </c>
    </row>
    <row r="1240" spans="1:11" x14ac:dyDescent="0.25">
      <c r="A1240" t="s">
        <v>7342</v>
      </c>
      <c r="B1240" t="s">
        <v>1831</v>
      </c>
      <c r="C1240" t="s">
        <v>3790</v>
      </c>
      <c r="D1240" t="s">
        <v>7343</v>
      </c>
      <c r="E1240" t="s">
        <v>7344</v>
      </c>
      <c r="F1240" t="s">
        <v>7345</v>
      </c>
      <c r="G1240" t="s">
        <v>165</v>
      </c>
      <c r="H1240" t="s">
        <v>3</v>
      </c>
      <c r="J1240" t="s">
        <v>1831</v>
      </c>
      <c r="K1240" t="s">
        <v>3</v>
      </c>
    </row>
    <row r="1241" spans="1:11" x14ac:dyDescent="0.25">
      <c r="A1241" t="s">
        <v>7346</v>
      </c>
      <c r="B1241" t="s">
        <v>1832</v>
      </c>
      <c r="C1241" t="s">
        <v>3790</v>
      </c>
      <c r="D1241" t="s">
        <v>7347</v>
      </c>
      <c r="E1241" t="s">
        <v>7348</v>
      </c>
      <c r="F1241" t="s">
        <v>7349</v>
      </c>
      <c r="G1241" t="s">
        <v>425</v>
      </c>
      <c r="H1241" t="s">
        <v>3</v>
      </c>
      <c r="J1241" t="s">
        <v>1832</v>
      </c>
      <c r="K1241" t="s">
        <v>3</v>
      </c>
    </row>
    <row r="1242" spans="1:11" x14ac:dyDescent="0.25">
      <c r="A1242" t="s">
        <v>7350</v>
      </c>
      <c r="B1242" t="s">
        <v>1833</v>
      </c>
      <c r="C1242" t="s">
        <v>3790</v>
      </c>
      <c r="D1242" t="s">
        <v>7351</v>
      </c>
      <c r="E1242" t="s">
        <v>7352</v>
      </c>
      <c r="F1242" t="s">
        <v>7353</v>
      </c>
      <c r="G1242" t="s">
        <v>432</v>
      </c>
      <c r="H1242" t="s">
        <v>3</v>
      </c>
      <c r="J1242" t="s">
        <v>1833</v>
      </c>
      <c r="K1242" t="s">
        <v>3</v>
      </c>
    </row>
    <row r="1243" spans="1:11" x14ac:dyDescent="0.25">
      <c r="A1243" t="s">
        <v>7354</v>
      </c>
      <c r="B1243" t="s">
        <v>1834</v>
      </c>
      <c r="C1243" t="s">
        <v>3790</v>
      </c>
      <c r="D1243" t="s">
        <v>7355</v>
      </c>
      <c r="E1243" t="s">
        <v>7356</v>
      </c>
      <c r="H1243" t="s">
        <v>4</v>
      </c>
      <c r="J1243" t="s">
        <v>1834</v>
      </c>
      <c r="K1243" t="s">
        <v>4</v>
      </c>
    </row>
    <row r="1244" spans="1:11" x14ac:dyDescent="0.25">
      <c r="A1244" t="s">
        <v>7357</v>
      </c>
      <c r="B1244" t="s">
        <v>1835</v>
      </c>
      <c r="C1244" t="s">
        <v>3790</v>
      </c>
      <c r="D1244" t="s">
        <v>7358</v>
      </c>
      <c r="E1244" t="s">
        <v>7359</v>
      </c>
      <c r="F1244" t="s">
        <v>7360</v>
      </c>
      <c r="G1244" t="s">
        <v>193</v>
      </c>
      <c r="H1244" t="s">
        <v>3</v>
      </c>
      <c r="J1244" t="s">
        <v>1835</v>
      </c>
      <c r="K1244" t="s">
        <v>3</v>
      </c>
    </row>
    <row r="1245" spans="1:11" x14ac:dyDescent="0.25">
      <c r="A1245" t="s">
        <v>4014</v>
      </c>
      <c r="B1245" t="s">
        <v>1836</v>
      </c>
      <c r="C1245" t="s">
        <v>3790</v>
      </c>
      <c r="D1245" t="s">
        <v>7361</v>
      </c>
      <c r="E1245" t="s">
        <v>7362</v>
      </c>
      <c r="H1245" t="s">
        <v>4</v>
      </c>
      <c r="J1245" t="s">
        <v>1836</v>
      </c>
      <c r="K1245" t="s">
        <v>4</v>
      </c>
    </row>
    <row r="1246" spans="1:11" x14ac:dyDescent="0.25">
      <c r="A1246" t="s">
        <v>7363</v>
      </c>
      <c r="B1246" t="s">
        <v>1837</v>
      </c>
      <c r="C1246" t="s">
        <v>3790</v>
      </c>
      <c r="D1246" t="s">
        <v>7364</v>
      </c>
      <c r="E1246" t="s">
        <v>7365</v>
      </c>
      <c r="F1246" t="s">
        <v>7366</v>
      </c>
      <c r="G1246" t="s">
        <v>490</v>
      </c>
      <c r="H1246" t="s">
        <v>3</v>
      </c>
      <c r="J1246" t="s">
        <v>1837</v>
      </c>
      <c r="K1246" t="s">
        <v>3</v>
      </c>
    </row>
    <row r="1247" spans="1:11" x14ac:dyDescent="0.25">
      <c r="A1247" t="s">
        <v>7367</v>
      </c>
      <c r="B1247" t="s">
        <v>1838</v>
      </c>
      <c r="C1247" t="s">
        <v>3790</v>
      </c>
      <c r="D1247" t="s">
        <v>7368</v>
      </c>
      <c r="E1247" t="s">
        <v>7369</v>
      </c>
      <c r="F1247" t="s">
        <v>7366</v>
      </c>
      <c r="G1247" t="s">
        <v>490</v>
      </c>
      <c r="H1247" t="s">
        <v>3</v>
      </c>
      <c r="J1247" t="s">
        <v>1838</v>
      </c>
      <c r="K1247" t="s">
        <v>3</v>
      </c>
    </row>
    <row r="1248" spans="1:11" x14ac:dyDescent="0.25">
      <c r="A1248" t="s">
        <v>4878</v>
      </c>
      <c r="B1248" t="s">
        <v>1839</v>
      </c>
      <c r="C1248" t="s">
        <v>3790</v>
      </c>
      <c r="D1248" t="s">
        <v>7370</v>
      </c>
      <c r="E1248" t="s">
        <v>7371</v>
      </c>
      <c r="F1248" t="s">
        <v>7360</v>
      </c>
      <c r="G1248" t="s">
        <v>193</v>
      </c>
      <c r="H1248" t="s">
        <v>3</v>
      </c>
      <c r="J1248" t="s">
        <v>1839</v>
      </c>
      <c r="K1248" t="s">
        <v>3</v>
      </c>
    </row>
    <row r="1249" spans="1:11" x14ac:dyDescent="0.25">
      <c r="A1249" t="s">
        <v>7372</v>
      </c>
      <c r="B1249" t="s">
        <v>1840</v>
      </c>
      <c r="C1249" t="s">
        <v>3790</v>
      </c>
      <c r="D1249" t="s">
        <v>7373</v>
      </c>
      <c r="E1249" t="s">
        <v>7374</v>
      </c>
      <c r="H1249" t="s">
        <v>4</v>
      </c>
      <c r="J1249" t="s">
        <v>1840</v>
      </c>
      <c r="K1249" t="s">
        <v>4</v>
      </c>
    </row>
    <row r="1250" spans="1:11" x14ac:dyDescent="0.25">
      <c r="A1250" t="s">
        <v>7375</v>
      </c>
      <c r="B1250" t="s">
        <v>1841</v>
      </c>
      <c r="C1250" t="s">
        <v>3790</v>
      </c>
      <c r="D1250" t="s">
        <v>7376</v>
      </c>
      <c r="E1250" t="s">
        <v>7377</v>
      </c>
      <c r="F1250" t="s">
        <v>7378</v>
      </c>
      <c r="G1250" t="s">
        <v>182</v>
      </c>
      <c r="H1250" t="s">
        <v>3</v>
      </c>
      <c r="J1250" t="s">
        <v>1841</v>
      </c>
      <c r="K1250" t="s">
        <v>3</v>
      </c>
    </row>
    <row r="1251" spans="1:11" x14ac:dyDescent="0.25">
      <c r="A1251" t="s">
        <v>6406</v>
      </c>
      <c r="B1251" t="s">
        <v>1842</v>
      </c>
      <c r="C1251" t="s">
        <v>3790</v>
      </c>
      <c r="D1251" t="s">
        <v>7379</v>
      </c>
      <c r="E1251" t="s">
        <v>7380</v>
      </c>
      <c r="F1251" t="s">
        <v>7378</v>
      </c>
      <c r="G1251" t="s">
        <v>182</v>
      </c>
      <c r="H1251" t="s">
        <v>3</v>
      </c>
      <c r="J1251" t="s">
        <v>1842</v>
      </c>
      <c r="K1251" t="s">
        <v>3</v>
      </c>
    </row>
    <row r="1252" spans="1:11" x14ac:dyDescent="0.25">
      <c r="A1252" t="s">
        <v>7381</v>
      </c>
      <c r="B1252" t="s">
        <v>1843</v>
      </c>
      <c r="C1252" t="s">
        <v>3790</v>
      </c>
      <c r="D1252" t="s">
        <v>7382</v>
      </c>
      <c r="E1252" t="s">
        <v>7383</v>
      </c>
      <c r="F1252" t="s">
        <v>7378</v>
      </c>
      <c r="G1252" t="s">
        <v>182</v>
      </c>
      <c r="H1252" t="s">
        <v>3</v>
      </c>
      <c r="J1252" t="s">
        <v>1843</v>
      </c>
      <c r="K1252" t="s">
        <v>3</v>
      </c>
    </row>
    <row r="1253" spans="1:11" x14ac:dyDescent="0.25">
      <c r="A1253" t="s">
        <v>7337</v>
      </c>
      <c r="B1253" t="s">
        <v>1844</v>
      </c>
      <c r="C1253" t="s">
        <v>3790</v>
      </c>
      <c r="D1253" t="s">
        <v>7384</v>
      </c>
      <c r="E1253" t="s">
        <v>7385</v>
      </c>
      <c r="F1253" t="s">
        <v>4895</v>
      </c>
      <c r="G1253" t="s">
        <v>538</v>
      </c>
      <c r="H1253" t="s">
        <v>3</v>
      </c>
      <c r="J1253" t="s">
        <v>1844</v>
      </c>
      <c r="K1253" t="s">
        <v>3</v>
      </c>
    </row>
    <row r="1254" spans="1:11" x14ac:dyDescent="0.25">
      <c r="A1254" t="s">
        <v>4135</v>
      </c>
      <c r="B1254" t="s">
        <v>12564</v>
      </c>
      <c r="C1254" t="s">
        <v>3790</v>
      </c>
      <c r="D1254" t="s">
        <v>7386</v>
      </c>
      <c r="E1254" t="s">
        <v>7387</v>
      </c>
      <c r="H1254" t="s">
        <v>4</v>
      </c>
      <c r="J1254" t="s">
        <v>12564</v>
      </c>
      <c r="K1254" t="s">
        <v>4</v>
      </c>
    </row>
    <row r="1255" spans="1:11" x14ac:dyDescent="0.25">
      <c r="A1255" t="s">
        <v>7388</v>
      </c>
      <c r="B1255" t="s">
        <v>1845</v>
      </c>
      <c r="C1255" t="s">
        <v>3791</v>
      </c>
      <c r="D1255" t="s">
        <v>7389</v>
      </c>
      <c r="E1255" t="s">
        <v>7390</v>
      </c>
      <c r="H1255" t="s">
        <v>4</v>
      </c>
      <c r="J1255" t="s">
        <v>1845</v>
      </c>
      <c r="K1255" t="s">
        <v>4</v>
      </c>
    </row>
    <row r="1256" spans="1:11" x14ac:dyDescent="0.25">
      <c r="A1256" t="s">
        <v>7391</v>
      </c>
      <c r="B1256" t="s">
        <v>1846</v>
      </c>
      <c r="C1256" t="s">
        <v>3791</v>
      </c>
      <c r="D1256" t="s">
        <v>7392</v>
      </c>
      <c r="E1256" t="s">
        <v>7393</v>
      </c>
      <c r="H1256" t="s">
        <v>4</v>
      </c>
      <c r="J1256" t="s">
        <v>1846</v>
      </c>
      <c r="K1256" t="s">
        <v>4</v>
      </c>
    </row>
    <row r="1257" spans="1:11" x14ac:dyDescent="0.25">
      <c r="A1257" t="s">
        <v>7394</v>
      </c>
      <c r="B1257" t="s">
        <v>1847</v>
      </c>
      <c r="C1257" t="s">
        <v>3791</v>
      </c>
      <c r="D1257" t="s">
        <v>7395</v>
      </c>
      <c r="E1257" t="s">
        <v>7396</v>
      </c>
      <c r="H1257" t="s">
        <v>4</v>
      </c>
      <c r="J1257" t="s">
        <v>1847</v>
      </c>
      <c r="K1257" t="s">
        <v>4</v>
      </c>
    </row>
    <row r="1258" spans="1:11" x14ac:dyDescent="0.25">
      <c r="A1258" t="s">
        <v>7397</v>
      </c>
      <c r="B1258" t="s">
        <v>1848</v>
      </c>
      <c r="C1258" t="s">
        <v>3791</v>
      </c>
      <c r="D1258" t="s">
        <v>7398</v>
      </c>
      <c r="E1258" t="s">
        <v>7399</v>
      </c>
      <c r="H1258" t="s">
        <v>4</v>
      </c>
      <c r="J1258" t="s">
        <v>1848</v>
      </c>
      <c r="K1258" t="s">
        <v>4</v>
      </c>
    </row>
    <row r="1259" spans="1:11" x14ac:dyDescent="0.25">
      <c r="A1259" t="s">
        <v>7400</v>
      </c>
      <c r="B1259" t="s">
        <v>1849</v>
      </c>
      <c r="C1259" t="s">
        <v>3791</v>
      </c>
      <c r="D1259" t="s">
        <v>7401</v>
      </c>
      <c r="E1259" t="s">
        <v>7402</v>
      </c>
      <c r="H1259" t="s">
        <v>4</v>
      </c>
      <c r="J1259" t="s">
        <v>1849</v>
      </c>
      <c r="K1259" t="s">
        <v>4</v>
      </c>
    </row>
    <row r="1260" spans="1:11" x14ac:dyDescent="0.25">
      <c r="A1260" t="s">
        <v>7403</v>
      </c>
      <c r="B1260" t="s">
        <v>1850</v>
      </c>
      <c r="C1260" t="s">
        <v>3791</v>
      </c>
      <c r="D1260" t="s">
        <v>7404</v>
      </c>
      <c r="E1260" t="s">
        <v>7405</v>
      </c>
      <c r="H1260" t="s">
        <v>4</v>
      </c>
      <c r="J1260" t="s">
        <v>1850</v>
      </c>
      <c r="K1260" t="s">
        <v>4</v>
      </c>
    </row>
    <row r="1261" spans="1:11" x14ac:dyDescent="0.25">
      <c r="A1261" t="s">
        <v>7406</v>
      </c>
      <c r="B1261" t="s">
        <v>1851</v>
      </c>
      <c r="C1261" t="s">
        <v>3791</v>
      </c>
      <c r="D1261" t="s">
        <v>5989</v>
      </c>
      <c r="E1261" t="s">
        <v>7407</v>
      </c>
      <c r="H1261" t="s">
        <v>4</v>
      </c>
      <c r="J1261" t="s">
        <v>1851</v>
      </c>
      <c r="K1261" t="s">
        <v>4</v>
      </c>
    </row>
    <row r="1262" spans="1:11" x14ac:dyDescent="0.25">
      <c r="A1262" t="s">
        <v>7408</v>
      </c>
      <c r="B1262" t="s">
        <v>1852</v>
      </c>
      <c r="C1262" t="s">
        <v>3791</v>
      </c>
      <c r="D1262" t="s">
        <v>7409</v>
      </c>
      <c r="E1262" t="s">
        <v>7410</v>
      </c>
      <c r="F1262" t="s">
        <v>7411</v>
      </c>
      <c r="G1262" t="s">
        <v>283</v>
      </c>
      <c r="H1262" t="s">
        <v>3</v>
      </c>
      <c r="J1262" t="s">
        <v>1852</v>
      </c>
      <c r="K1262" t="s">
        <v>3</v>
      </c>
    </row>
    <row r="1263" spans="1:11" x14ac:dyDescent="0.25">
      <c r="A1263" t="s">
        <v>4925</v>
      </c>
      <c r="B1263" t="s">
        <v>1853</v>
      </c>
      <c r="C1263" t="s">
        <v>3791</v>
      </c>
      <c r="D1263" t="s">
        <v>7412</v>
      </c>
      <c r="E1263" t="s">
        <v>7413</v>
      </c>
      <c r="F1263" t="s">
        <v>5589</v>
      </c>
      <c r="G1263" t="s">
        <v>168</v>
      </c>
      <c r="H1263" t="s">
        <v>3</v>
      </c>
      <c r="J1263" t="s">
        <v>1853</v>
      </c>
      <c r="K1263" t="s">
        <v>3</v>
      </c>
    </row>
    <row r="1264" spans="1:11" x14ac:dyDescent="0.25">
      <c r="A1264" t="s">
        <v>7414</v>
      </c>
      <c r="B1264" t="s">
        <v>1854</v>
      </c>
      <c r="C1264" t="s">
        <v>3791</v>
      </c>
      <c r="D1264" t="s">
        <v>7415</v>
      </c>
      <c r="E1264" t="s">
        <v>7416</v>
      </c>
      <c r="H1264" t="s">
        <v>4</v>
      </c>
      <c r="J1264" t="s">
        <v>1854</v>
      </c>
      <c r="K1264" t="s">
        <v>4</v>
      </c>
    </row>
    <row r="1265" spans="1:11" x14ac:dyDescent="0.25">
      <c r="A1265" t="s">
        <v>5152</v>
      </c>
      <c r="B1265" t="s">
        <v>1855</v>
      </c>
      <c r="C1265" t="s">
        <v>3791</v>
      </c>
      <c r="D1265" t="s">
        <v>7417</v>
      </c>
      <c r="E1265" t="s">
        <v>7418</v>
      </c>
      <c r="F1265" t="s">
        <v>7419</v>
      </c>
      <c r="G1265" t="s">
        <v>401</v>
      </c>
      <c r="H1265" t="s">
        <v>3</v>
      </c>
      <c r="J1265" t="s">
        <v>1855</v>
      </c>
      <c r="K1265" t="s">
        <v>3</v>
      </c>
    </row>
    <row r="1266" spans="1:11" x14ac:dyDescent="0.25">
      <c r="A1266" t="s">
        <v>7420</v>
      </c>
      <c r="B1266" t="s">
        <v>1856</v>
      </c>
      <c r="C1266" t="s">
        <v>3791</v>
      </c>
      <c r="D1266" t="s">
        <v>7421</v>
      </c>
      <c r="E1266" t="s">
        <v>7422</v>
      </c>
      <c r="H1266" t="s">
        <v>4</v>
      </c>
      <c r="J1266" t="s">
        <v>1856</v>
      </c>
      <c r="K1266" t="s">
        <v>4</v>
      </c>
    </row>
    <row r="1267" spans="1:11" x14ac:dyDescent="0.25">
      <c r="A1267" t="s">
        <v>3945</v>
      </c>
      <c r="B1267" t="s">
        <v>1857</v>
      </c>
      <c r="C1267" t="s">
        <v>3791</v>
      </c>
      <c r="D1267" t="s">
        <v>7423</v>
      </c>
      <c r="E1267" t="s">
        <v>7424</v>
      </c>
      <c r="F1267" t="s">
        <v>7425</v>
      </c>
      <c r="G1267" t="s">
        <v>167</v>
      </c>
      <c r="H1267" t="s">
        <v>3</v>
      </c>
      <c r="J1267" t="s">
        <v>1857</v>
      </c>
      <c r="K1267" t="s">
        <v>3</v>
      </c>
    </row>
    <row r="1268" spans="1:11" x14ac:dyDescent="0.25">
      <c r="A1268" t="s">
        <v>5735</v>
      </c>
      <c r="B1268" t="s">
        <v>1858</v>
      </c>
      <c r="C1268" t="s">
        <v>3791</v>
      </c>
      <c r="D1268" t="s">
        <v>7426</v>
      </c>
      <c r="E1268" t="s">
        <v>7427</v>
      </c>
      <c r="F1268" t="s">
        <v>6166</v>
      </c>
      <c r="G1268" t="s">
        <v>486</v>
      </c>
      <c r="H1268" t="s">
        <v>3</v>
      </c>
      <c r="J1268" t="s">
        <v>1858</v>
      </c>
      <c r="K1268" t="s">
        <v>3</v>
      </c>
    </row>
    <row r="1269" spans="1:11" x14ac:dyDescent="0.25">
      <c r="A1269" t="s">
        <v>7428</v>
      </c>
      <c r="B1269" t="s">
        <v>1859</v>
      </c>
      <c r="C1269" t="s">
        <v>3791</v>
      </c>
      <c r="D1269" t="s">
        <v>7429</v>
      </c>
      <c r="E1269" t="s">
        <v>7430</v>
      </c>
      <c r="H1269" t="s">
        <v>4</v>
      </c>
      <c r="J1269" t="s">
        <v>1859</v>
      </c>
      <c r="K1269" t="s">
        <v>4</v>
      </c>
    </row>
    <row r="1270" spans="1:11" x14ac:dyDescent="0.25">
      <c r="A1270" t="s">
        <v>7431</v>
      </c>
      <c r="B1270" t="s">
        <v>1860</v>
      </c>
      <c r="C1270" t="s">
        <v>3791</v>
      </c>
      <c r="D1270" t="s">
        <v>7432</v>
      </c>
      <c r="E1270" t="s">
        <v>7433</v>
      </c>
      <c r="H1270" t="s">
        <v>4</v>
      </c>
      <c r="J1270" t="s">
        <v>1860</v>
      </c>
      <c r="K1270" t="s">
        <v>4</v>
      </c>
    </row>
    <row r="1271" spans="1:11" x14ac:dyDescent="0.25">
      <c r="A1271" t="s">
        <v>7434</v>
      </c>
      <c r="B1271" t="s">
        <v>1861</v>
      </c>
      <c r="C1271" t="s">
        <v>3791</v>
      </c>
      <c r="D1271" t="s">
        <v>7435</v>
      </c>
      <c r="E1271" t="s">
        <v>7436</v>
      </c>
      <c r="H1271" t="s">
        <v>4</v>
      </c>
      <c r="J1271" t="s">
        <v>1861</v>
      </c>
      <c r="K1271" t="s">
        <v>4</v>
      </c>
    </row>
    <row r="1272" spans="1:11" x14ac:dyDescent="0.25">
      <c r="A1272" t="s">
        <v>7437</v>
      </c>
      <c r="B1272" t="s">
        <v>1862</v>
      </c>
      <c r="C1272" t="s">
        <v>3791</v>
      </c>
      <c r="D1272" t="s">
        <v>7438</v>
      </c>
      <c r="E1272" t="s">
        <v>7439</v>
      </c>
      <c r="H1272" t="s">
        <v>4</v>
      </c>
      <c r="J1272" t="s">
        <v>1862</v>
      </c>
      <c r="K1272" t="s">
        <v>4</v>
      </c>
    </row>
    <row r="1273" spans="1:11" x14ac:dyDescent="0.25">
      <c r="A1273" t="s">
        <v>5749</v>
      </c>
      <c r="B1273" t="s">
        <v>1863</v>
      </c>
      <c r="C1273" t="s">
        <v>3791</v>
      </c>
      <c r="D1273" t="s">
        <v>7440</v>
      </c>
      <c r="E1273" t="s">
        <v>7441</v>
      </c>
      <c r="F1273" t="s">
        <v>7442</v>
      </c>
      <c r="G1273" t="s">
        <v>342</v>
      </c>
      <c r="H1273" t="s">
        <v>3</v>
      </c>
      <c r="J1273" t="s">
        <v>1863</v>
      </c>
      <c r="K1273" t="s">
        <v>3</v>
      </c>
    </row>
    <row r="1274" spans="1:11" x14ac:dyDescent="0.25">
      <c r="A1274" t="s">
        <v>4302</v>
      </c>
      <c r="B1274" t="s">
        <v>1864</v>
      </c>
      <c r="C1274" t="s">
        <v>3791</v>
      </c>
      <c r="D1274" t="s">
        <v>7443</v>
      </c>
      <c r="E1274" t="s">
        <v>7444</v>
      </c>
      <c r="H1274" t="s">
        <v>4</v>
      </c>
      <c r="J1274" t="s">
        <v>1864</v>
      </c>
      <c r="K1274" t="s">
        <v>4</v>
      </c>
    </row>
    <row r="1275" spans="1:11" x14ac:dyDescent="0.25">
      <c r="A1275" t="s">
        <v>4719</v>
      </c>
      <c r="B1275" t="s">
        <v>1865</v>
      </c>
      <c r="C1275" t="s">
        <v>3791</v>
      </c>
      <c r="D1275" t="s">
        <v>7445</v>
      </c>
      <c r="E1275" t="s">
        <v>7446</v>
      </c>
      <c r="H1275" t="s">
        <v>4</v>
      </c>
      <c r="J1275" t="s">
        <v>1865</v>
      </c>
      <c r="K1275" t="s">
        <v>4</v>
      </c>
    </row>
    <row r="1276" spans="1:11" x14ac:dyDescent="0.25">
      <c r="A1276" t="s">
        <v>6296</v>
      </c>
      <c r="B1276" t="s">
        <v>1866</v>
      </c>
      <c r="C1276" t="s">
        <v>3791</v>
      </c>
      <c r="D1276" t="s">
        <v>7447</v>
      </c>
      <c r="E1276" t="s">
        <v>7448</v>
      </c>
      <c r="H1276" t="s">
        <v>4</v>
      </c>
      <c r="J1276" t="s">
        <v>1866</v>
      </c>
      <c r="K1276" t="s">
        <v>4</v>
      </c>
    </row>
    <row r="1277" spans="1:11" x14ac:dyDescent="0.25">
      <c r="A1277" t="s">
        <v>7449</v>
      </c>
      <c r="B1277" t="s">
        <v>1867</v>
      </c>
      <c r="C1277" t="s">
        <v>3791</v>
      </c>
      <c r="D1277" t="s">
        <v>7450</v>
      </c>
      <c r="E1277" t="s">
        <v>7451</v>
      </c>
      <c r="F1277" t="s">
        <v>7442</v>
      </c>
      <c r="G1277" t="s">
        <v>342</v>
      </c>
      <c r="H1277" t="s">
        <v>3</v>
      </c>
      <c r="J1277" t="s">
        <v>1867</v>
      </c>
      <c r="K1277" t="s">
        <v>3</v>
      </c>
    </row>
    <row r="1278" spans="1:11" x14ac:dyDescent="0.25">
      <c r="A1278" t="s">
        <v>6302</v>
      </c>
      <c r="B1278" t="s">
        <v>1868</v>
      </c>
      <c r="C1278" t="s">
        <v>3791</v>
      </c>
      <c r="D1278" t="s">
        <v>7452</v>
      </c>
      <c r="E1278" t="s">
        <v>7453</v>
      </c>
      <c r="H1278" t="s">
        <v>4</v>
      </c>
      <c r="J1278" t="s">
        <v>1868</v>
      </c>
      <c r="K1278" t="s">
        <v>4</v>
      </c>
    </row>
    <row r="1279" spans="1:11" x14ac:dyDescent="0.25">
      <c r="A1279" t="s">
        <v>7454</v>
      </c>
      <c r="B1279" t="s">
        <v>1869</v>
      </c>
      <c r="C1279" t="s">
        <v>3791</v>
      </c>
      <c r="D1279" t="s">
        <v>7455</v>
      </c>
      <c r="E1279" t="s">
        <v>7456</v>
      </c>
      <c r="F1279" t="s">
        <v>7457</v>
      </c>
      <c r="G1279" t="s">
        <v>263</v>
      </c>
      <c r="H1279" t="s">
        <v>3</v>
      </c>
      <c r="J1279" t="s">
        <v>1869</v>
      </c>
      <c r="K1279" t="s">
        <v>3</v>
      </c>
    </row>
    <row r="1280" spans="1:11" x14ac:dyDescent="0.25">
      <c r="A1280" t="s">
        <v>7458</v>
      </c>
      <c r="B1280" t="s">
        <v>1870</v>
      </c>
      <c r="C1280" t="s">
        <v>3791</v>
      </c>
      <c r="D1280" t="s">
        <v>7459</v>
      </c>
      <c r="E1280" t="s">
        <v>7460</v>
      </c>
      <c r="H1280" t="s">
        <v>4</v>
      </c>
      <c r="J1280" t="s">
        <v>1870</v>
      </c>
      <c r="K1280" t="s">
        <v>4</v>
      </c>
    </row>
    <row r="1281" spans="1:11" x14ac:dyDescent="0.25">
      <c r="A1281" t="s">
        <v>7461</v>
      </c>
      <c r="B1281" t="s">
        <v>1871</v>
      </c>
      <c r="C1281" t="s">
        <v>3791</v>
      </c>
      <c r="D1281" t="s">
        <v>7462</v>
      </c>
      <c r="E1281" t="s">
        <v>7463</v>
      </c>
      <c r="H1281" t="s">
        <v>4</v>
      </c>
      <c r="J1281" t="s">
        <v>1871</v>
      </c>
      <c r="K1281" t="s">
        <v>4</v>
      </c>
    </row>
    <row r="1282" spans="1:11" x14ac:dyDescent="0.25">
      <c r="A1282" t="s">
        <v>7464</v>
      </c>
      <c r="B1282" t="s">
        <v>1872</v>
      </c>
      <c r="C1282" t="s">
        <v>3791</v>
      </c>
      <c r="D1282" t="s">
        <v>7465</v>
      </c>
      <c r="E1282" t="s">
        <v>7466</v>
      </c>
      <c r="H1282" t="s">
        <v>4</v>
      </c>
      <c r="J1282" t="s">
        <v>1872</v>
      </c>
      <c r="K1282" t="s">
        <v>4</v>
      </c>
    </row>
    <row r="1283" spans="1:11" x14ac:dyDescent="0.25">
      <c r="A1283" t="s">
        <v>7467</v>
      </c>
      <c r="B1283" t="s">
        <v>1873</v>
      </c>
      <c r="C1283" t="s">
        <v>3791</v>
      </c>
      <c r="D1283" t="s">
        <v>7468</v>
      </c>
      <c r="E1283" t="s">
        <v>7469</v>
      </c>
      <c r="H1283" t="s">
        <v>4</v>
      </c>
      <c r="J1283" t="s">
        <v>1873</v>
      </c>
      <c r="K1283" t="s">
        <v>4</v>
      </c>
    </row>
    <row r="1284" spans="1:11" x14ac:dyDescent="0.25">
      <c r="A1284" t="s">
        <v>7470</v>
      </c>
      <c r="B1284" t="s">
        <v>1874</v>
      </c>
      <c r="C1284" t="s">
        <v>3791</v>
      </c>
      <c r="D1284" t="s">
        <v>7471</v>
      </c>
      <c r="E1284" t="s">
        <v>7472</v>
      </c>
      <c r="H1284" t="s">
        <v>4</v>
      </c>
      <c r="J1284" t="s">
        <v>1874</v>
      </c>
      <c r="K1284" t="s">
        <v>4</v>
      </c>
    </row>
    <row r="1285" spans="1:11" x14ac:dyDescent="0.25">
      <c r="A1285" t="s">
        <v>7473</v>
      </c>
      <c r="B1285" t="s">
        <v>1875</v>
      </c>
      <c r="C1285" t="s">
        <v>3791</v>
      </c>
      <c r="D1285" t="s">
        <v>7474</v>
      </c>
      <c r="E1285" t="s">
        <v>7475</v>
      </c>
      <c r="H1285" t="s">
        <v>4</v>
      </c>
      <c r="J1285" t="s">
        <v>1875</v>
      </c>
      <c r="K1285" t="s">
        <v>4</v>
      </c>
    </row>
    <row r="1286" spans="1:11" x14ac:dyDescent="0.25">
      <c r="A1286" t="s">
        <v>7476</v>
      </c>
      <c r="B1286" t="s">
        <v>1876</v>
      </c>
      <c r="C1286" t="s">
        <v>3791</v>
      </c>
      <c r="D1286" t="s">
        <v>7477</v>
      </c>
      <c r="E1286" t="s">
        <v>7478</v>
      </c>
      <c r="H1286" t="s">
        <v>4</v>
      </c>
      <c r="J1286" t="s">
        <v>1876</v>
      </c>
      <c r="K1286" t="s">
        <v>4</v>
      </c>
    </row>
    <row r="1287" spans="1:11" x14ac:dyDescent="0.25">
      <c r="A1287" t="s">
        <v>7479</v>
      </c>
      <c r="B1287" t="s">
        <v>1877</v>
      </c>
      <c r="C1287" t="s">
        <v>3791</v>
      </c>
      <c r="D1287" t="s">
        <v>7480</v>
      </c>
      <c r="E1287" t="s">
        <v>7481</v>
      </c>
      <c r="F1287" t="s">
        <v>7442</v>
      </c>
      <c r="G1287" t="s">
        <v>342</v>
      </c>
      <c r="H1287" t="s">
        <v>3</v>
      </c>
      <c r="J1287" t="s">
        <v>1877</v>
      </c>
      <c r="K1287" t="s">
        <v>3</v>
      </c>
    </row>
    <row r="1288" spans="1:11" x14ac:dyDescent="0.25">
      <c r="A1288" t="s">
        <v>7482</v>
      </c>
      <c r="B1288" t="s">
        <v>1878</v>
      </c>
      <c r="C1288" t="s">
        <v>3791</v>
      </c>
      <c r="D1288" t="s">
        <v>7483</v>
      </c>
      <c r="E1288" t="s">
        <v>7484</v>
      </c>
      <c r="H1288" t="s">
        <v>4</v>
      </c>
      <c r="J1288" t="s">
        <v>1878</v>
      </c>
      <c r="K1288" t="s">
        <v>4</v>
      </c>
    </row>
    <row r="1289" spans="1:11" x14ac:dyDescent="0.25">
      <c r="A1289" t="s">
        <v>7485</v>
      </c>
      <c r="B1289" t="s">
        <v>1879</v>
      </c>
      <c r="C1289" t="s">
        <v>3791</v>
      </c>
      <c r="D1289" t="s">
        <v>7486</v>
      </c>
      <c r="E1289" t="s">
        <v>7487</v>
      </c>
      <c r="H1289" t="s">
        <v>4</v>
      </c>
      <c r="J1289" t="s">
        <v>1879</v>
      </c>
      <c r="K1289" t="s">
        <v>4</v>
      </c>
    </row>
    <row r="1290" spans="1:11" x14ac:dyDescent="0.25">
      <c r="A1290" t="s">
        <v>7488</v>
      </c>
      <c r="B1290" t="s">
        <v>1880</v>
      </c>
      <c r="C1290" t="s">
        <v>3791</v>
      </c>
      <c r="D1290" t="s">
        <v>7489</v>
      </c>
      <c r="E1290" t="s">
        <v>7490</v>
      </c>
      <c r="H1290" t="s">
        <v>4</v>
      </c>
      <c r="J1290" t="s">
        <v>1880</v>
      </c>
      <c r="K1290" t="s">
        <v>4</v>
      </c>
    </row>
    <row r="1291" spans="1:11" x14ac:dyDescent="0.25">
      <c r="A1291" t="s">
        <v>7491</v>
      </c>
      <c r="B1291" t="s">
        <v>1881</v>
      </c>
      <c r="C1291" t="s">
        <v>3791</v>
      </c>
      <c r="D1291" t="s">
        <v>7492</v>
      </c>
      <c r="E1291" t="s">
        <v>7493</v>
      </c>
      <c r="H1291" t="s">
        <v>4</v>
      </c>
      <c r="J1291" t="s">
        <v>1881</v>
      </c>
      <c r="K1291" t="s">
        <v>4</v>
      </c>
    </row>
    <row r="1292" spans="1:11" x14ac:dyDescent="0.25">
      <c r="A1292" t="s">
        <v>4034</v>
      </c>
      <c r="B1292" t="s">
        <v>313</v>
      </c>
      <c r="C1292" t="s">
        <v>3791</v>
      </c>
      <c r="D1292" t="s">
        <v>7494</v>
      </c>
      <c r="E1292" t="s">
        <v>7495</v>
      </c>
      <c r="F1292" t="s">
        <v>7496</v>
      </c>
      <c r="G1292" t="s">
        <v>313</v>
      </c>
      <c r="H1292" t="s">
        <v>3</v>
      </c>
      <c r="J1292" t="s">
        <v>313</v>
      </c>
      <c r="K1292" t="s">
        <v>3</v>
      </c>
    </row>
    <row r="1293" spans="1:11" x14ac:dyDescent="0.25">
      <c r="A1293" t="s">
        <v>7497</v>
      </c>
      <c r="B1293" t="s">
        <v>1882</v>
      </c>
      <c r="C1293" t="s">
        <v>3791</v>
      </c>
      <c r="D1293" t="s">
        <v>7498</v>
      </c>
      <c r="E1293" t="s">
        <v>7499</v>
      </c>
      <c r="F1293" t="s">
        <v>7500</v>
      </c>
      <c r="G1293" t="s">
        <v>325</v>
      </c>
      <c r="H1293" t="s">
        <v>3</v>
      </c>
      <c r="J1293" t="s">
        <v>1882</v>
      </c>
      <c r="K1293" t="s">
        <v>3</v>
      </c>
    </row>
    <row r="1294" spans="1:11" x14ac:dyDescent="0.25">
      <c r="A1294" t="s">
        <v>7501</v>
      </c>
      <c r="B1294" t="s">
        <v>1883</v>
      </c>
      <c r="C1294" t="s">
        <v>3791</v>
      </c>
      <c r="D1294" t="s">
        <v>7502</v>
      </c>
      <c r="E1294" t="s">
        <v>7503</v>
      </c>
      <c r="H1294" t="s">
        <v>4</v>
      </c>
      <c r="J1294" t="s">
        <v>1883</v>
      </c>
      <c r="K1294" t="s">
        <v>4</v>
      </c>
    </row>
    <row r="1295" spans="1:11" x14ac:dyDescent="0.25">
      <c r="A1295" t="s">
        <v>4898</v>
      </c>
      <c r="B1295" t="s">
        <v>1884</v>
      </c>
      <c r="C1295" t="s">
        <v>3791</v>
      </c>
      <c r="D1295" t="s">
        <v>7504</v>
      </c>
      <c r="E1295" t="s">
        <v>7505</v>
      </c>
      <c r="F1295" t="s">
        <v>7411</v>
      </c>
      <c r="G1295" t="s">
        <v>283</v>
      </c>
      <c r="H1295" t="s">
        <v>3</v>
      </c>
      <c r="J1295" t="s">
        <v>1884</v>
      </c>
      <c r="K1295" t="s">
        <v>3</v>
      </c>
    </row>
    <row r="1296" spans="1:11" x14ac:dyDescent="0.25">
      <c r="A1296" t="s">
        <v>7506</v>
      </c>
      <c r="B1296" t="s">
        <v>1885</v>
      </c>
      <c r="C1296" t="s">
        <v>3791</v>
      </c>
      <c r="D1296" t="s">
        <v>7507</v>
      </c>
      <c r="E1296" t="s">
        <v>7508</v>
      </c>
      <c r="H1296" t="s">
        <v>4</v>
      </c>
      <c r="J1296" t="s">
        <v>1885</v>
      </c>
      <c r="K1296" t="s">
        <v>4</v>
      </c>
    </row>
    <row r="1297" spans="1:11" x14ac:dyDescent="0.25">
      <c r="A1297" t="s">
        <v>4526</v>
      </c>
      <c r="B1297" t="s">
        <v>1886</v>
      </c>
      <c r="C1297" t="s">
        <v>3791</v>
      </c>
      <c r="D1297" t="s">
        <v>4504</v>
      </c>
      <c r="E1297" t="s">
        <v>7509</v>
      </c>
      <c r="H1297" t="s">
        <v>4</v>
      </c>
      <c r="J1297" t="s">
        <v>1886</v>
      </c>
      <c r="K1297" t="s">
        <v>4</v>
      </c>
    </row>
    <row r="1298" spans="1:11" x14ac:dyDescent="0.25">
      <c r="A1298" t="s">
        <v>7510</v>
      </c>
      <c r="B1298" t="s">
        <v>1887</v>
      </c>
      <c r="C1298" t="s">
        <v>3791</v>
      </c>
      <c r="D1298" t="s">
        <v>7511</v>
      </c>
      <c r="E1298" t="s">
        <v>7512</v>
      </c>
      <c r="F1298" t="s">
        <v>7513</v>
      </c>
      <c r="G1298" t="s">
        <v>522</v>
      </c>
      <c r="H1298" t="s">
        <v>3</v>
      </c>
      <c r="J1298" t="s">
        <v>1887</v>
      </c>
      <c r="K1298" t="s">
        <v>3</v>
      </c>
    </row>
    <row r="1299" spans="1:11" x14ac:dyDescent="0.25">
      <c r="A1299" t="s">
        <v>7514</v>
      </c>
      <c r="B1299" t="s">
        <v>1888</v>
      </c>
      <c r="C1299" t="s">
        <v>3791</v>
      </c>
      <c r="D1299" t="s">
        <v>7515</v>
      </c>
      <c r="E1299" t="s">
        <v>7516</v>
      </c>
      <c r="H1299" t="s">
        <v>4</v>
      </c>
      <c r="J1299" t="s">
        <v>1888</v>
      </c>
      <c r="K1299" t="s">
        <v>4</v>
      </c>
    </row>
    <row r="1300" spans="1:11" x14ac:dyDescent="0.25">
      <c r="A1300" t="s">
        <v>7517</v>
      </c>
      <c r="B1300" t="s">
        <v>1889</v>
      </c>
      <c r="C1300" t="s">
        <v>3791</v>
      </c>
      <c r="D1300" t="s">
        <v>7518</v>
      </c>
      <c r="E1300" t="s">
        <v>7519</v>
      </c>
      <c r="H1300" t="s">
        <v>4</v>
      </c>
      <c r="J1300" t="s">
        <v>1889</v>
      </c>
      <c r="K1300" t="s">
        <v>4</v>
      </c>
    </row>
    <row r="1301" spans="1:11" x14ac:dyDescent="0.25">
      <c r="A1301" t="s">
        <v>5852</v>
      </c>
      <c r="B1301" t="s">
        <v>1890</v>
      </c>
      <c r="C1301" t="s">
        <v>3791</v>
      </c>
      <c r="D1301" t="s">
        <v>4010</v>
      </c>
      <c r="E1301" t="s">
        <v>7520</v>
      </c>
      <c r="F1301" t="s">
        <v>7513</v>
      </c>
      <c r="G1301" t="s">
        <v>522</v>
      </c>
      <c r="H1301" t="s">
        <v>3</v>
      </c>
      <c r="J1301" t="s">
        <v>1890</v>
      </c>
      <c r="K1301" t="s">
        <v>3</v>
      </c>
    </row>
    <row r="1302" spans="1:11" x14ac:dyDescent="0.25">
      <c r="A1302" t="s">
        <v>7521</v>
      </c>
      <c r="B1302" t="s">
        <v>1891</v>
      </c>
      <c r="C1302" t="s">
        <v>3791</v>
      </c>
      <c r="D1302" t="s">
        <v>7522</v>
      </c>
      <c r="E1302" t="s">
        <v>7523</v>
      </c>
      <c r="H1302" t="s">
        <v>4</v>
      </c>
      <c r="J1302" t="s">
        <v>1891</v>
      </c>
      <c r="K1302" t="s">
        <v>4</v>
      </c>
    </row>
    <row r="1303" spans="1:11" x14ac:dyDescent="0.25">
      <c r="A1303" t="s">
        <v>7524</v>
      </c>
      <c r="B1303" t="s">
        <v>1892</v>
      </c>
      <c r="C1303" t="s">
        <v>3791</v>
      </c>
      <c r="D1303" t="s">
        <v>7525</v>
      </c>
      <c r="E1303" t="s">
        <v>7526</v>
      </c>
      <c r="H1303" t="s">
        <v>4</v>
      </c>
      <c r="J1303" t="s">
        <v>1892</v>
      </c>
      <c r="K1303" t="s">
        <v>4</v>
      </c>
    </row>
    <row r="1304" spans="1:11" x14ac:dyDescent="0.25">
      <c r="A1304" t="s">
        <v>7527</v>
      </c>
      <c r="B1304" t="s">
        <v>1893</v>
      </c>
      <c r="C1304" t="s">
        <v>3791</v>
      </c>
      <c r="D1304" t="s">
        <v>7528</v>
      </c>
      <c r="E1304" t="s">
        <v>7529</v>
      </c>
      <c r="F1304" t="s">
        <v>7513</v>
      </c>
      <c r="G1304" t="s">
        <v>522</v>
      </c>
      <c r="H1304" t="s">
        <v>3</v>
      </c>
      <c r="J1304" t="s">
        <v>1893</v>
      </c>
      <c r="K1304" t="s">
        <v>3</v>
      </c>
    </row>
    <row r="1305" spans="1:11" x14ac:dyDescent="0.25">
      <c r="A1305" t="s">
        <v>7530</v>
      </c>
      <c r="B1305" t="s">
        <v>1894</v>
      </c>
      <c r="C1305" t="s">
        <v>3791</v>
      </c>
      <c r="D1305" t="s">
        <v>7531</v>
      </c>
      <c r="E1305" t="s">
        <v>7532</v>
      </c>
      <c r="H1305" t="s">
        <v>4</v>
      </c>
      <c r="J1305" t="s">
        <v>1894</v>
      </c>
      <c r="K1305" t="s">
        <v>4</v>
      </c>
    </row>
    <row r="1306" spans="1:11" x14ac:dyDescent="0.25">
      <c r="A1306" t="s">
        <v>7533</v>
      </c>
      <c r="B1306" t="s">
        <v>1895</v>
      </c>
      <c r="C1306" t="s">
        <v>3791</v>
      </c>
      <c r="D1306" t="s">
        <v>7534</v>
      </c>
      <c r="E1306" t="s">
        <v>7535</v>
      </c>
      <c r="H1306" t="s">
        <v>4</v>
      </c>
      <c r="J1306" t="s">
        <v>1895</v>
      </c>
      <c r="K1306" t="s">
        <v>4</v>
      </c>
    </row>
    <row r="1307" spans="1:11" x14ac:dyDescent="0.25">
      <c r="A1307" t="s">
        <v>5879</v>
      </c>
      <c r="B1307" t="s">
        <v>1896</v>
      </c>
      <c r="C1307" t="s">
        <v>3791</v>
      </c>
      <c r="D1307" t="s">
        <v>7536</v>
      </c>
      <c r="E1307" t="s">
        <v>7537</v>
      </c>
      <c r="H1307" t="s">
        <v>4</v>
      </c>
      <c r="J1307" t="s">
        <v>1896</v>
      </c>
      <c r="K1307" t="s">
        <v>4</v>
      </c>
    </row>
    <row r="1308" spans="1:11" x14ac:dyDescent="0.25">
      <c r="A1308" t="s">
        <v>7538</v>
      </c>
      <c r="B1308" t="s">
        <v>1897</v>
      </c>
      <c r="C1308" t="s">
        <v>3791</v>
      </c>
      <c r="D1308" t="s">
        <v>7539</v>
      </c>
      <c r="E1308" t="s">
        <v>7540</v>
      </c>
      <c r="H1308" t="s">
        <v>4</v>
      </c>
      <c r="J1308" t="s">
        <v>1897</v>
      </c>
      <c r="K1308" t="s">
        <v>4</v>
      </c>
    </row>
    <row r="1309" spans="1:11" x14ac:dyDescent="0.25">
      <c r="A1309" t="s">
        <v>7541</v>
      </c>
      <c r="B1309" t="s">
        <v>1898</v>
      </c>
      <c r="C1309" t="s">
        <v>3791</v>
      </c>
      <c r="D1309" t="s">
        <v>4920</v>
      </c>
      <c r="E1309" t="s">
        <v>7542</v>
      </c>
      <c r="H1309" t="s">
        <v>4</v>
      </c>
      <c r="J1309" t="s">
        <v>1898</v>
      </c>
      <c r="K1309" t="s">
        <v>4</v>
      </c>
    </row>
    <row r="1310" spans="1:11" x14ac:dyDescent="0.25">
      <c r="A1310" t="s">
        <v>7543</v>
      </c>
      <c r="B1310" t="s">
        <v>375</v>
      </c>
      <c r="C1310" t="s">
        <v>3791</v>
      </c>
      <c r="D1310" t="s">
        <v>7544</v>
      </c>
      <c r="E1310" t="s">
        <v>7545</v>
      </c>
      <c r="F1310" t="s">
        <v>7546</v>
      </c>
      <c r="G1310" t="s">
        <v>375</v>
      </c>
      <c r="H1310" t="s">
        <v>3</v>
      </c>
      <c r="J1310" t="s">
        <v>375</v>
      </c>
      <c r="K1310" t="s">
        <v>3</v>
      </c>
    </row>
    <row r="1311" spans="1:11" x14ac:dyDescent="0.25">
      <c r="A1311" t="s">
        <v>7547</v>
      </c>
      <c r="B1311" t="s">
        <v>1899</v>
      </c>
      <c r="C1311" t="s">
        <v>3791</v>
      </c>
      <c r="D1311" t="s">
        <v>7548</v>
      </c>
      <c r="E1311" t="s">
        <v>7549</v>
      </c>
      <c r="H1311" t="s">
        <v>4</v>
      </c>
      <c r="J1311" t="s">
        <v>1899</v>
      </c>
      <c r="K1311" t="s">
        <v>4</v>
      </c>
    </row>
    <row r="1312" spans="1:11" x14ac:dyDescent="0.25">
      <c r="A1312" t="s">
        <v>4080</v>
      </c>
      <c r="B1312" t="s">
        <v>383</v>
      </c>
      <c r="C1312" t="s">
        <v>3791</v>
      </c>
      <c r="D1312" t="s">
        <v>7550</v>
      </c>
      <c r="E1312" t="s">
        <v>7551</v>
      </c>
      <c r="F1312" t="s">
        <v>7552</v>
      </c>
      <c r="G1312" t="s">
        <v>383</v>
      </c>
      <c r="H1312" t="s">
        <v>3</v>
      </c>
      <c r="J1312" t="s">
        <v>383</v>
      </c>
      <c r="K1312" t="s">
        <v>3</v>
      </c>
    </row>
    <row r="1313" spans="1:11" x14ac:dyDescent="0.25">
      <c r="A1313" t="s">
        <v>7553</v>
      </c>
      <c r="B1313" t="s">
        <v>1900</v>
      </c>
      <c r="C1313" t="s">
        <v>3791</v>
      </c>
      <c r="D1313" t="s">
        <v>5322</v>
      </c>
      <c r="E1313" t="s">
        <v>7554</v>
      </c>
      <c r="F1313" t="s">
        <v>7411</v>
      </c>
      <c r="G1313" t="s">
        <v>283</v>
      </c>
      <c r="H1313" t="s">
        <v>3</v>
      </c>
      <c r="J1313" t="s">
        <v>1900</v>
      </c>
      <c r="K1313" t="s">
        <v>3</v>
      </c>
    </row>
    <row r="1314" spans="1:11" x14ac:dyDescent="0.25">
      <c r="A1314" t="s">
        <v>7555</v>
      </c>
      <c r="B1314" t="s">
        <v>1901</v>
      </c>
      <c r="C1314" t="s">
        <v>3791</v>
      </c>
      <c r="D1314" t="s">
        <v>7556</v>
      </c>
      <c r="E1314" t="s">
        <v>7557</v>
      </c>
      <c r="H1314" t="s">
        <v>4</v>
      </c>
      <c r="J1314" t="s">
        <v>1901</v>
      </c>
      <c r="K1314" t="s">
        <v>4</v>
      </c>
    </row>
    <row r="1315" spans="1:11" x14ac:dyDescent="0.25">
      <c r="A1315" t="s">
        <v>7558</v>
      </c>
      <c r="B1315" t="s">
        <v>390</v>
      </c>
      <c r="C1315" t="s">
        <v>3791</v>
      </c>
      <c r="D1315" t="s">
        <v>7559</v>
      </c>
      <c r="E1315" t="s">
        <v>7560</v>
      </c>
      <c r="F1315" t="s">
        <v>7561</v>
      </c>
      <c r="G1315" t="s">
        <v>390</v>
      </c>
      <c r="H1315" t="s">
        <v>3</v>
      </c>
      <c r="J1315" t="s">
        <v>390</v>
      </c>
      <c r="K1315" t="s">
        <v>3</v>
      </c>
    </row>
    <row r="1316" spans="1:11" x14ac:dyDescent="0.25">
      <c r="A1316" t="s">
        <v>7562</v>
      </c>
      <c r="B1316" t="s">
        <v>1902</v>
      </c>
      <c r="C1316" t="s">
        <v>3791</v>
      </c>
      <c r="D1316" t="s">
        <v>7563</v>
      </c>
      <c r="E1316" t="s">
        <v>7564</v>
      </c>
      <c r="H1316" t="s">
        <v>4</v>
      </c>
      <c r="J1316" t="s">
        <v>1902</v>
      </c>
      <c r="K1316" t="s">
        <v>4</v>
      </c>
    </row>
    <row r="1317" spans="1:11" x14ac:dyDescent="0.25">
      <c r="A1317" t="s">
        <v>7565</v>
      </c>
      <c r="B1317" t="s">
        <v>1903</v>
      </c>
      <c r="C1317" t="s">
        <v>3791</v>
      </c>
      <c r="D1317" t="s">
        <v>7566</v>
      </c>
      <c r="E1317" t="s">
        <v>7567</v>
      </c>
      <c r="F1317" t="s">
        <v>7513</v>
      </c>
      <c r="G1317" t="s">
        <v>522</v>
      </c>
      <c r="H1317" t="s">
        <v>3</v>
      </c>
      <c r="J1317" t="s">
        <v>1903</v>
      </c>
      <c r="K1317" t="s">
        <v>3</v>
      </c>
    </row>
    <row r="1318" spans="1:11" x14ac:dyDescent="0.25">
      <c r="A1318" t="s">
        <v>7568</v>
      </c>
      <c r="B1318" t="s">
        <v>1904</v>
      </c>
      <c r="C1318" t="s">
        <v>3791</v>
      </c>
      <c r="D1318" t="s">
        <v>7569</v>
      </c>
      <c r="E1318" t="s">
        <v>7570</v>
      </c>
      <c r="H1318" t="s">
        <v>4</v>
      </c>
      <c r="J1318" t="s">
        <v>1904</v>
      </c>
      <c r="K1318" t="s">
        <v>4</v>
      </c>
    </row>
    <row r="1319" spans="1:11" x14ac:dyDescent="0.25">
      <c r="A1319" t="s">
        <v>7571</v>
      </c>
      <c r="B1319" t="s">
        <v>1905</v>
      </c>
      <c r="C1319" t="s">
        <v>3791</v>
      </c>
      <c r="D1319" t="s">
        <v>7572</v>
      </c>
      <c r="E1319" t="s">
        <v>7573</v>
      </c>
      <c r="H1319" t="s">
        <v>4</v>
      </c>
      <c r="J1319" t="s">
        <v>1905</v>
      </c>
      <c r="K1319" t="s">
        <v>4</v>
      </c>
    </row>
    <row r="1320" spans="1:11" x14ac:dyDescent="0.25">
      <c r="A1320" t="s">
        <v>7574</v>
      </c>
      <c r="B1320" t="s">
        <v>1906</v>
      </c>
      <c r="C1320" t="s">
        <v>3791</v>
      </c>
      <c r="D1320" t="s">
        <v>7575</v>
      </c>
      <c r="E1320" t="s">
        <v>7576</v>
      </c>
      <c r="H1320" t="s">
        <v>4</v>
      </c>
      <c r="J1320" t="s">
        <v>1906</v>
      </c>
      <c r="K1320" t="s">
        <v>4</v>
      </c>
    </row>
    <row r="1321" spans="1:11" x14ac:dyDescent="0.25">
      <c r="A1321" t="s">
        <v>5068</v>
      </c>
      <c r="B1321" t="s">
        <v>1907</v>
      </c>
      <c r="C1321" t="s">
        <v>3791</v>
      </c>
      <c r="D1321" t="s">
        <v>7577</v>
      </c>
      <c r="E1321" t="s">
        <v>7578</v>
      </c>
      <c r="H1321" t="s">
        <v>4</v>
      </c>
      <c r="J1321" t="s">
        <v>1907</v>
      </c>
      <c r="K1321" t="s">
        <v>4</v>
      </c>
    </row>
    <row r="1322" spans="1:11" x14ac:dyDescent="0.25">
      <c r="A1322" t="s">
        <v>7579</v>
      </c>
      <c r="B1322" t="s">
        <v>1908</v>
      </c>
      <c r="C1322" t="s">
        <v>3791</v>
      </c>
      <c r="D1322" t="s">
        <v>7580</v>
      </c>
      <c r="E1322" t="s">
        <v>7581</v>
      </c>
      <c r="H1322" t="s">
        <v>4</v>
      </c>
      <c r="J1322" t="s">
        <v>1908</v>
      </c>
      <c r="K1322" t="s">
        <v>4</v>
      </c>
    </row>
    <row r="1323" spans="1:11" x14ac:dyDescent="0.25">
      <c r="A1323" t="s">
        <v>7582</v>
      </c>
      <c r="B1323" t="s">
        <v>1909</v>
      </c>
      <c r="C1323" t="s">
        <v>3791</v>
      </c>
      <c r="D1323" t="s">
        <v>7583</v>
      </c>
      <c r="E1323" t="s">
        <v>7584</v>
      </c>
      <c r="H1323" t="s">
        <v>4</v>
      </c>
      <c r="J1323" t="s">
        <v>1909</v>
      </c>
      <c r="K1323" t="s">
        <v>4</v>
      </c>
    </row>
    <row r="1324" spans="1:11" x14ac:dyDescent="0.25">
      <c r="A1324" t="s">
        <v>6656</v>
      </c>
      <c r="B1324" t="s">
        <v>1910</v>
      </c>
      <c r="C1324" t="s">
        <v>3791</v>
      </c>
      <c r="D1324" t="s">
        <v>7585</v>
      </c>
      <c r="E1324" t="s">
        <v>7586</v>
      </c>
      <c r="F1324" t="s">
        <v>7411</v>
      </c>
      <c r="G1324" t="s">
        <v>283</v>
      </c>
      <c r="H1324" t="s">
        <v>3</v>
      </c>
      <c r="J1324" t="s">
        <v>1910</v>
      </c>
      <c r="K1324" t="s">
        <v>3</v>
      </c>
    </row>
    <row r="1325" spans="1:11" x14ac:dyDescent="0.25">
      <c r="A1325" t="s">
        <v>7587</v>
      </c>
      <c r="B1325" t="s">
        <v>1911</v>
      </c>
      <c r="C1325" t="s">
        <v>3791</v>
      </c>
      <c r="D1325" t="s">
        <v>7588</v>
      </c>
      <c r="E1325" t="s">
        <v>7589</v>
      </c>
      <c r="H1325" t="s">
        <v>4</v>
      </c>
      <c r="J1325" t="s">
        <v>1911</v>
      </c>
      <c r="K1325" t="s">
        <v>4</v>
      </c>
    </row>
    <row r="1326" spans="1:11" x14ac:dyDescent="0.25">
      <c r="A1326" t="s">
        <v>7590</v>
      </c>
      <c r="B1326" t="s">
        <v>1912</v>
      </c>
      <c r="C1326" t="s">
        <v>3791</v>
      </c>
      <c r="D1326" t="s">
        <v>7591</v>
      </c>
      <c r="E1326" t="s">
        <v>7592</v>
      </c>
      <c r="H1326" t="s">
        <v>4</v>
      </c>
      <c r="J1326" t="s">
        <v>1912</v>
      </c>
      <c r="K1326" t="s">
        <v>4</v>
      </c>
    </row>
    <row r="1327" spans="1:11" x14ac:dyDescent="0.25">
      <c r="A1327" t="s">
        <v>7593</v>
      </c>
      <c r="B1327" t="s">
        <v>452</v>
      </c>
      <c r="C1327" t="s">
        <v>3791</v>
      </c>
      <c r="D1327" t="s">
        <v>7594</v>
      </c>
      <c r="E1327" t="s">
        <v>7595</v>
      </c>
      <c r="F1327" t="s">
        <v>7596</v>
      </c>
      <c r="G1327" t="s">
        <v>452</v>
      </c>
      <c r="H1327" t="s">
        <v>3</v>
      </c>
      <c r="J1327" t="s">
        <v>452</v>
      </c>
      <c r="K1327" t="s">
        <v>3</v>
      </c>
    </row>
    <row r="1328" spans="1:11" x14ac:dyDescent="0.25">
      <c r="A1328" t="s">
        <v>4105</v>
      </c>
      <c r="B1328" t="s">
        <v>1913</v>
      </c>
      <c r="C1328" t="s">
        <v>3791</v>
      </c>
      <c r="D1328" t="s">
        <v>7597</v>
      </c>
      <c r="E1328" t="s">
        <v>7598</v>
      </c>
      <c r="F1328" t="s">
        <v>7513</v>
      </c>
      <c r="G1328" t="s">
        <v>522</v>
      </c>
      <c r="H1328" t="s">
        <v>3</v>
      </c>
      <c r="J1328" t="s">
        <v>1913</v>
      </c>
      <c r="K1328" t="s">
        <v>3</v>
      </c>
    </row>
    <row r="1329" spans="1:11" x14ac:dyDescent="0.25">
      <c r="A1329" t="s">
        <v>6163</v>
      </c>
      <c r="B1329" t="s">
        <v>1914</v>
      </c>
      <c r="C1329" t="s">
        <v>3791</v>
      </c>
      <c r="D1329" t="s">
        <v>7599</v>
      </c>
      <c r="E1329" t="s">
        <v>7600</v>
      </c>
      <c r="H1329" t="s">
        <v>4</v>
      </c>
      <c r="J1329" t="s">
        <v>1914</v>
      </c>
      <c r="K1329" t="s">
        <v>4</v>
      </c>
    </row>
    <row r="1330" spans="1:11" x14ac:dyDescent="0.25">
      <c r="A1330" t="s">
        <v>7601</v>
      </c>
      <c r="B1330" t="s">
        <v>1915</v>
      </c>
      <c r="C1330" t="s">
        <v>3791</v>
      </c>
      <c r="D1330" t="s">
        <v>7602</v>
      </c>
      <c r="E1330" t="s">
        <v>7603</v>
      </c>
      <c r="H1330" t="s">
        <v>4</v>
      </c>
      <c r="J1330" t="s">
        <v>1915</v>
      </c>
      <c r="K1330" t="s">
        <v>4</v>
      </c>
    </row>
    <row r="1331" spans="1:11" x14ac:dyDescent="0.25">
      <c r="A1331" t="s">
        <v>7604</v>
      </c>
      <c r="B1331" t="s">
        <v>1916</v>
      </c>
      <c r="C1331" t="s">
        <v>3791</v>
      </c>
      <c r="D1331" t="s">
        <v>7605</v>
      </c>
      <c r="E1331" t="s">
        <v>7606</v>
      </c>
      <c r="H1331" t="s">
        <v>4</v>
      </c>
      <c r="J1331" t="s">
        <v>1916</v>
      </c>
      <c r="K1331" t="s">
        <v>4</v>
      </c>
    </row>
    <row r="1332" spans="1:11" x14ac:dyDescent="0.25">
      <c r="A1332" t="s">
        <v>7607</v>
      </c>
      <c r="B1332" t="s">
        <v>1917</v>
      </c>
      <c r="C1332" t="s">
        <v>3791</v>
      </c>
      <c r="D1332" t="s">
        <v>7608</v>
      </c>
      <c r="E1332" t="s">
        <v>7609</v>
      </c>
      <c r="H1332" t="s">
        <v>4</v>
      </c>
      <c r="J1332" t="s">
        <v>1917</v>
      </c>
      <c r="K1332" t="s">
        <v>4</v>
      </c>
    </row>
    <row r="1333" spans="1:11" x14ac:dyDescent="0.25">
      <c r="A1333" t="s">
        <v>7610</v>
      </c>
      <c r="B1333" t="s">
        <v>1918</v>
      </c>
      <c r="C1333" t="s">
        <v>3791</v>
      </c>
      <c r="D1333" t="s">
        <v>7611</v>
      </c>
      <c r="E1333" t="s">
        <v>7612</v>
      </c>
      <c r="H1333" t="s">
        <v>4</v>
      </c>
      <c r="J1333" t="s">
        <v>1918</v>
      </c>
      <c r="K1333" t="s">
        <v>4</v>
      </c>
    </row>
    <row r="1334" spans="1:11" x14ac:dyDescent="0.25">
      <c r="A1334" t="s">
        <v>4455</v>
      </c>
      <c r="B1334" t="s">
        <v>1919</v>
      </c>
      <c r="C1334" t="s">
        <v>3791</v>
      </c>
      <c r="D1334" t="s">
        <v>7613</v>
      </c>
      <c r="E1334" t="s">
        <v>7614</v>
      </c>
      <c r="F1334" t="s">
        <v>7500</v>
      </c>
      <c r="G1334" t="s">
        <v>325</v>
      </c>
      <c r="H1334" t="s">
        <v>3</v>
      </c>
      <c r="J1334" t="s">
        <v>1919</v>
      </c>
      <c r="K1334" t="s">
        <v>3</v>
      </c>
    </row>
    <row r="1335" spans="1:11" x14ac:dyDescent="0.25">
      <c r="A1335" t="s">
        <v>7615</v>
      </c>
      <c r="B1335" t="s">
        <v>1920</v>
      </c>
      <c r="C1335" t="s">
        <v>3791</v>
      </c>
      <c r="D1335" t="s">
        <v>7616</v>
      </c>
      <c r="E1335" t="s">
        <v>7617</v>
      </c>
      <c r="F1335" t="s">
        <v>5287</v>
      </c>
      <c r="G1335" t="s">
        <v>151</v>
      </c>
      <c r="H1335" t="s">
        <v>3</v>
      </c>
      <c r="J1335" t="s">
        <v>1920</v>
      </c>
      <c r="K1335" t="s">
        <v>3</v>
      </c>
    </row>
    <row r="1336" spans="1:11" x14ac:dyDescent="0.25">
      <c r="A1336" t="s">
        <v>5538</v>
      </c>
      <c r="B1336" t="s">
        <v>1921</v>
      </c>
      <c r="C1336" t="s">
        <v>3791</v>
      </c>
      <c r="D1336" t="s">
        <v>7618</v>
      </c>
      <c r="E1336" t="s">
        <v>7619</v>
      </c>
      <c r="F1336" t="s">
        <v>7620</v>
      </c>
      <c r="G1336" t="s">
        <v>239</v>
      </c>
      <c r="H1336" t="s">
        <v>3</v>
      </c>
      <c r="J1336" t="s">
        <v>1921</v>
      </c>
      <c r="K1336" t="s">
        <v>3</v>
      </c>
    </row>
    <row r="1337" spans="1:11" x14ac:dyDescent="0.25">
      <c r="A1337" t="s">
        <v>7621</v>
      </c>
      <c r="B1337" t="s">
        <v>1922</v>
      </c>
      <c r="C1337" t="s">
        <v>3791</v>
      </c>
      <c r="D1337" t="s">
        <v>7622</v>
      </c>
      <c r="E1337" t="s">
        <v>7623</v>
      </c>
      <c r="H1337" t="s">
        <v>4</v>
      </c>
      <c r="J1337" t="s">
        <v>1922</v>
      </c>
      <c r="K1337" t="s">
        <v>4</v>
      </c>
    </row>
    <row r="1338" spans="1:11" x14ac:dyDescent="0.25">
      <c r="A1338" t="s">
        <v>4135</v>
      </c>
      <c r="B1338" t="s">
        <v>12565</v>
      </c>
      <c r="C1338" t="s">
        <v>3791</v>
      </c>
      <c r="D1338" t="s">
        <v>7624</v>
      </c>
      <c r="E1338" t="s">
        <v>7625</v>
      </c>
      <c r="H1338" t="s">
        <v>4</v>
      </c>
      <c r="J1338" t="s">
        <v>12565</v>
      </c>
      <c r="K1338" t="s">
        <v>4</v>
      </c>
    </row>
    <row r="1339" spans="1:11" x14ac:dyDescent="0.25">
      <c r="A1339" t="s">
        <v>7626</v>
      </c>
      <c r="B1339" t="s">
        <v>1923</v>
      </c>
      <c r="C1339" t="s">
        <v>3792</v>
      </c>
      <c r="D1339" t="s">
        <v>7627</v>
      </c>
      <c r="E1339" t="s">
        <v>7628</v>
      </c>
      <c r="H1339" t="s">
        <v>4</v>
      </c>
      <c r="J1339" t="s">
        <v>1923</v>
      </c>
      <c r="K1339" t="s">
        <v>4</v>
      </c>
    </row>
    <row r="1340" spans="1:11" x14ac:dyDescent="0.25">
      <c r="A1340" t="s">
        <v>7629</v>
      </c>
      <c r="B1340" t="s">
        <v>1924</v>
      </c>
      <c r="C1340" t="s">
        <v>3792</v>
      </c>
      <c r="D1340" t="s">
        <v>7630</v>
      </c>
      <c r="E1340" t="s">
        <v>7631</v>
      </c>
      <c r="F1340" t="s">
        <v>7632</v>
      </c>
      <c r="G1340" t="s">
        <v>378</v>
      </c>
      <c r="H1340" t="s">
        <v>3</v>
      </c>
      <c r="J1340" t="s">
        <v>1924</v>
      </c>
      <c r="K1340" t="s">
        <v>3</v>
      </c>
    </row>
    <row r="1341" spans="1:11" x14ac:dyDescent="0.25">
      <c r="A1341" t="s">
        <v>7633</v>
      </c>
      <c r="B1341" t="s">
        <v>1925</v>
      </c>
      <c r="C1341" t="s">
        <v>3792</v>
      </c>
      <c r="D1341" t="s">
        <v>7634</v>
      </c>
      <c r="E1341" t="s">
        <v>7635</v>
      </c>
      <c r="H1341" t="s">
        <v>4</v>
      </c>
      <c r="J1341" t="s">
        <v>1925</v>
      </c>
      <c r="K1341" t="s">
        <v>4</v>
      </c>
    </row>
    <row r="1342" spans="1:11" x14ac:dyDescent="0.25">
      <c r="A1342" t="s">
        <v>7636</v>
      </c>
      <c r="B1342" t="s">
        <v>1926</v>
      </c>
      <c r="C1342" t="s">
        <v>3792</v>
      </c>
      <c r="D1342" t="s">
        <v>7637</v>
      </c>
      <c r="E1342" t="s">
        <v>7638</v>
      </c>
      <c r="H1342" t="s">
        <v>4</v>
      </c>
      <c r="J1342" t="s">
        <v>1926</v>
      </c>
      <c r="K1342" t="s">
        <v>4</v>
      </c>
    </row>
    <row r="1343" spans="1:11" x14ac:dyDescent="0.25">
      <c r="A1343" t="s">
        <v>4263</v>
      </c>
      <c r="B1343" t="s">
        <v>1927</v>
      </c>
      <c r="C1343" t="s">
        <v>3792</v>
      </c>
      <c r="D1343" t="s">
        <v>7639</v>
      </c>
      <c r="E1343" t="s">
        <v>7640</v>
      </c>
      <c r="F1343" t="s">
        <v>7641</v>
      </c>
      <c r="G1343" t="s">
        <v>453</v>
      </c>
      <c r="H1343" t="s">
        <v>3</v>
      </c>
      <c r="J1343" t="s">
        <v>1927</v>
      </c>
      <c r="K1343" t="s">
        <v>3</v>
      </c>
    </row>
    <row r="1344" spans="1:11" x14ac:dyDescent="0.25">
      <c r="A1344" t="s">
        <v>7642</v>
      </c>
      <c r="B1344" t="s">
        <v>1928</v>
      </c>
      <c r="C1344" t="s">
        <v>3792</v>
      </c>
      <c r="D1344" t="s">
        <v>7643</v>
      </c>
      <c r="E1344" t="s">
        <v>7644</v>
      </c>
      <c r="H1344" t="s">
        <v>4</v>
      </c>
      <c r="J1344" t="s">
        <v>1928</v>
      </c>
      <c r="K1344" t="s">
        <v>4</v>
      </c>
    </row>
    <row r="1345" spans="1:11" x14ac:dyDescent="0.25">
      <c r="A1345" t="s">
        <v>7645</v>
      </c>
      <c r="B1345" t="s">
        <v>1929</v>
      </c>
      <c r="C1345" t="s">
        <v>3792</v>
      </c>
      <c r="D1345" t="s">
        <v>7646</v>
      </c>
      <c r="E1345" t="s">
        <v>7647</v>
      </c>
      <c r="F1345" t="s">
        <v>7648</v>
      </c>
      <c r="G1345" t="s">
        <v>366</v>
      </c>
      <c r="H1345" t="s">
        <v>3</v>
      </c>
      <c r="J1345" t="s">
        <v>1929</v>
      </c>
      <c r="K1345" t="s">
        <v>3</v>
      </c>
    </row>
    <row r="1346" spans="1:11" x14ac:dyDescent="0.25">
      <c r="A1346" t="s">
        <v>5725</v>
      </c>
      <c r="B1346" t="s">
        <v>1930</v>
      </c>
      <c r="C1346" t="s">
        <v>3792</v>
      </c>
      <c r="D1346" t="s">
        <v>7649</v>
      </c>
      <c r="E1346" t="s">
        <v>7650</v>
      </c>
      <c r="H1346" t="s">
        <v>4</v>
      </c>
      <c r="J1346" t="s">
        <v>1930</v>
      </c>
      <c r="K1346" t="s">
        <v>4</v>
      </c>
    </row>
    <row r="1347" spans="1:11" x14ac:dyDescent="0.25">
      <c r="A1347" t="s">
        <v>7651</v>
      </c>
      <c r="B1347" t="s">
        <v>1931</v>
      </c>
      <c r="C1347" t="s">
        <v>3792</v>
      </c>
      <c r="D1347" t="s">
        <v>7652</v>
      </c>
      <c r="E1347" t="s">
        <v>7653</v>
      </c>
      <c r="F1347" t="s">
        <v>7654</v>
      </c>
      <c r="G1347" t="s">
        <v>243</v>
      </c>
      <c r="H1347" t="s">
        <v>3</v>
      </c>
      <c r="J1347" t="s">
        <v>1931</v>
      </c>
      <c r="K1347" t="s">
        <v>3</v>
      </c>
    </row>
    <row r="1348" spans="1:11" x14ac:dyDescent="0.25">
      <c r="A1348" t="s">
        <v>7655</v>
      </c>
      <c r="B1348" t="s">
        <v>1932</v>
      </c>
      <c r="C1348" t="s">
        <v>3792</v>
      </c>
      <c r="D1348" t="s">
        <v>7656</v>
      </c>
      <c r="E1348" t="s">
        <v>7657</v>
      </c>
      <c r="F1348" t="s">
        <v>7632</v>
      </c>
      <c r="G1348" t="s">
        <v>378</v>
      </c>
      <c r="H1348" t="s">
        <v>3</v>
      </c>
      <c r="J1348" t="s">
        <v>1932</v>
      </c>
      <c r="K1348" t="s">
        <v>3</v>
      </c>
    </row>
    <row r="1349" spans="1:11" x14ac:dyDescent="0.25">
      <c r="A1349" t="s">
        <v>5735</v>
      </c>
      <c r="B1349" t="s">
        <v>1933</v>
      </c>
      <c r="C1349" t="s">
        <v>3792</v>
      </c>
      <c r="D1349" t="s">
        <v>7658</v>
      </c>
      <c r="E1349" t="s">
        <v>7659</v>
      </c>
      <c r="H1349" t="s">
        <v>4</v>
      </c>
      <c r="J1349" t="s">
        <v>1933</v>
      </c>
      <c r="K1349" t="s">
        <v>4</v>
      </c>
    </row>
    <row r="1350" spans="1:11" x14ac:dyDescent="0.25">
      <c r="A1350" t="s">
        <v>7434</v>
      </c>
      <c r="B1350" t="s">
        <v>1934</v>
      </c>
      <c r="C1350" t="s">
        <v>3792</v>
      </c>
      <c r="D1350" t="s">
        <v>7660</v>
      </c>
      <c r="E1350" t="s">
        <v>7661</v>
      </c>
      <c r="H1350" t="s">
        <v>4</v>
      </c>
      <c r="J1350" t="s">
        <v>1934</v>
      </c>
      <c r="K1350" t="s">
        <v>4</v>
      </c>
    </row>
    <row r="1351" spans="1:11" x14ac:dyDescent="0.25">
      <c r="A1351" t="s">
        <v>7662</v>
      </c>
      <c r="B1351" t="s">
        <v>1935</v>
      </c>
      <c r="C1351" t="s">
        <v>3792</v>
      </c>
      <c r="D1351" t="s">
        <v>7663</v>
      </c>
      <c r="E1351" t="s">
        <v>7664</v>
      </c>
      <c r="F1351" t="s">
        <v>7632</v>
      </c>
      <c r="G1351" t="s">
        <v>378</v>
      </c>
      <c r="H1351" t="s">
        <v>3</v>
      </c>
      <c r="J1351" t="s">
        <v>1935</v>
      </c>
      <c r="K1351" t="s">
        <v>3</v>
      </c>
    </row>
    <row r="1352" spans="1:11" x14ac:dyDescent="0.25">
      <c r="A1352" t="s">
        <v>3964</v>
      </c>
      <c r="B1352" t="s">
        <v>1936</v>
      </c>
      <c r="C1352" t="s">
        <v>3792</v>
      </c>
      <c r="D1352" t="s">
        <v>7665</v>
      </c>
      <c r="E1352" t="s">
        <v>7666</v>
      </c>
      <c r="F1352" t="s">
        <v>7351</v>
      </c>
      <c r="G1352" t="s">
        <v>258</v>
      </c>
      <c r="H1352" t="s">
        <v>3</v>
      </c>
      <c r="J1352" t="s">
        <v>1936</v>
      </c>
      <c r="K1352" t="s">
        <v>3</v>
      </c>
    </row>
    <row r="1353" spans="1:11" x14ac:dyDescent="0.25">
      <c r="A1353" t="s">
        <v>5633</v>
      </c>
      <c r="B1353" t="s">
        <v>1937</v>
      </c>
      <c r="C1353" t="s">
        <v>3792</v>
      </c>
      <c r="D1353" t="s">
        <v>7667</v>
      </c>
      <c r="E1353" t="s">
        <v>7668</v>
      </c>
      <c r="H1353" t="s">
        <v>4</v>
      </c>
      <c r="J1353" t="s">
        <v>1937</v>
      </c>
      <c r="K1353" t="s">
        <v>4</v>
      </c>
    </row>
    <row r="1354" spans="1:11" x14ac:dyDescent="0.25">
      <c r="A1354" t="s">
        <v>5231</v>
      </c>
      <c r="B1354" t="s">
        <v>1938</v>
      </c>
      <c r="C1354" t="s">
        <v>3792</v>
      </c>
      <c r="D1354" t="s">
        <v>7669</v>
      </c>
      <c r="E1354" t="s">
        <v>7670</v>
      </c>
      <c r="H1354" t="s">
        <v>4</v>
      </c>
      <c r="J1354" t="s">
        <v>1938</v>
      </c>
      <c r="K1354" t="s">
        <v>4</v>
      </c>
    </row>
    <row r="1355" spans="1:11" x14ac:dyDescent="0.25">
      <c r="A1355" t="s">
        <v>7671</v>
      </c>
      <c r="B1355" t="s">
        <v>1939</v>
      </c>
      <c r="C1355" t="s">
        <v>3792</v>
      </c>
      <c r="D1355" t="s">
        <v>7672</v>
      </c>
      <c r="E1355" t="s">
        <v>7673</v>
      </c>
      <c r="H1355" t="s">
        <v>4</v>
      </c>
      <c r="J1355" t="s">
        <v>1939</v>
      </c>
      <c r="K1355" t="s">
        <v>4</v>
      </c>
    </row>
    <row r="1356" spans="1:11" x14ac:dyDescent="0.25">
      <c r="A1356" t="s">
        <v>7674</v>
      </c>
      <c r="B1356" t="s">
        <v>1940</v>
      </c>
      <c r="C1356" t="s">
        <v>3792</v>
      </c>
      <c r="D1356" t="s">
        <v>7675</v>
      </c>
      <c r="E1356" t="s">
        <v>7676</v>
      </c>
      <c r="H1356" t="s">
        <v>4</v>
      </c>
      <c r="J1356" t="s">
        <v>1940</v>
      </c>
      <c r="K1356" t="s">
        <v>4</v>
      </c>
    </row>
    <row r="1357" spans="1:11" x14ac:dyDescent="0.25">
      <c r="A1357" t="s">
        <v>7677</v>
      </c>
      <c r="B1357" t="s">
        <v>1941</v>
      </c>
      <c r="C1357" t="s">
        <v>3792</v>
      </c>
      <c r="D1357" t="s">
        <v>7678</v>
      </c>
      <c r="E1357" t="s">
        <v>7679</v>
      </c>
      <c r="F1357" t="s">
        <v>7632</v>
      </c>
      <c r="G1357" t="s">
        <v>378</v>
      </c>
      <c r="H1357" t="s">
        <v>3</v>
      </c>
      <c r="J1357" t="s">
        <v>1941</v>
      </c>
      <c r="K1357" t="s">
        <v>3</v>
      </c>
    </row>
    <row r="1358" spans="1:11" x14ac:dyDescent="0.25">
      <c r="A1358" t="s">
        <v>5253</v>
      </c>
      <c r="B1358" t="s">
        <v>1942</v>
      </c>
      <c r="C1358" t="s">
        <v>3792</v>
      </c>
      <c r="D1358" t="s">
        <v>7680</v>
      </c>
      <c r="E1358" t="s">
        <v>7681</v>
      </c>
      <c r="F1358" t="s">
        <v>7682</v>
      </c>
      <c r="G1358" t="s">
        <v>445</v>
      </c>
      <c r="H1358" t="s">
        <v>3</v>
      </c>
      <c r="J1358" t="s">
        <v>1942</v>
      </c>
      <c r="K1358" t="s">
        <v>3</v>
      </c>
    </row>
    <row r="1359" spans="1:11" x14ac:dyDescent="0.25">
      <c r="A1359" t="s">
        <v>4728</v>
      </c>
      <c r="B1359" t="s">
        <v>1943</v>
      </c>
      <c r="C1359" t="s">
        <v>3792</v>
      </c>
      <c r="D1359" t="s">
        <v>7683</v>
      </c>
      <c r="E1359" t="s">
        <v>7684</v>
      </c>
      <c r="H1359" t="s">
        <v>4</v>
      </c>
      <c r="J1359" t="s">
        <v>1943</v>
      </c>
      <c r="K1359" t="s">
        <v>4</v>
      </c>
    </row>
    <row r="1360" spans="1:11" x14ac:dyDescent="0.25">
      <c r="A1360" t="s">
        <v>7685</v>
      </c>
      <c r="B1360" t="s">
        <v>1944</v>
      </c>
      <c r="C1360" t="s">
        <v>3792</v>
      </c>
      <c r="D1360" t="s">
        <v>7686</v>
      </c>
      <c r="E1360" t="s">
        <v>7687</v>
      </c>
      <c r="H1360" t="s">
        <v>4</v>
      </c>
      <c r="J1360" t="s">
        <v>1944</v>
      </c>
      <c r="K1360" t="s">
        <v>4</v>
      </c>
    </row>
    <row r="1361" spans="1:11" x14ac:dyDescent="0.25">
      <c r="A1361" t="s">
        <v>7688</v>
      </c>
      <c r="B1361" t="s">
        <v>1945</v>
      </c>
      <c r="C1361" t="s">
        <v>3792</v>
      </c>
      <c r="D1361" t="s">
        <v>7689</v>
      </c>
      <c r="E1361" t="s">
        <v>7690</v>
      </c>
      <c r="F1361" t="s">
        <v>7682</v>
      </c>
      <c r="G1361" t="s">
        <v>445</v>
      </c>
      <c r="H1361" t="s">
        <v>3</v>
      </c>
      <c r="J1361" t="s">
        <v>1945</v>
      </c>
      <c r="K1361" t="s">
        <v>3</v>
      </c>
    </row>
    <row r="1362" spans="1:11" x14ac:dyDescent="0.25">
      <c r="A1362" t="s">
        <v>7691</v>
      </c>
      <c r="B1362" t="s">
        <v>1946</v>
      </c>
      <c r="C1362" t="s">
        <v>3792</v>
      </c>
      <c r="D1362" t="s">
        <v>7692</v>
      </c>
      <c r="E1362" t="s">
        <v>7693</v>
      </c>
      <c r="H1362" t="s">
        <v>4</v>
      </c>
      <c r="J1362" t="s">
        <v>1946</v>
      </c>
      <c r="K1362" t="s">
        <v>4</v>
      </c>
    </row>
    <row r="1363" spans="1:11" x14ac:dyDescent="0.25">
      <c r="A1363" t="s">
        <v>7694</v>
      </c>
      <c r="B1363" t="s">
        <v>1947</v>
      </c>
      <c r="C1363" t="s">
        <v>3792</v>
      </c>
      <c r="D1363" t="s">
        <v>7695</v>
      </c>
      <c r="E1363" t="s">
        <v>7696</v>
      </c>
      <c r="H1363" t="s">
        <v>4</v>
      </c>
      <c r="J1363" t="s">
        <v>1947</v>
      </c>
      <c r="K1363" t="s">
        <v>4</v>
      </c>
    </row>
    <row r="1364" spans="1:11" x14ac:dyDescent="0.25">
      <c r="A1364" t="s">
        <v>4334</v>
      </c>
      <c r="B1364" t="s">
        <v>1948</v>
      </c>
      <c r="C1364" t="s">
        <v>3792</v>
      </c>
      <c r="D1364" t="s">
        <v>7697</v>
      </c>
      <c r="E1364" t="s">
        <v>7698</v>
      </c>
      <c r="H1364" t="s">
        <v>4</v>
      </c>
      <c r="J1364" t="s">
        <v>1948</v>
      </c>
      <c r="K1364" t="s">
        <v>4</v>
      </c>
    </row>
    <row r="1365" spans="1:11" x14ac:dyDescent="0.25">
      <c r="A1365" t="s">
        <v>7699</v>
      </c>
      <c r="B1365" t="s">
        <v>1949</v>
      </c>
      <c r="C1365" t="s">
        <v>3792</v>
      </c>
      <c r="D1365" t="s">
        <v>7700</v>
      </c>
      <c r="E1365" t="s">
        <v>7701</v>
      </c>
      <c r="F1365" t="s">
        <v>7632</v>
      </c>
      <c r="G1365" t="s">
        <v>378</v>
      </c>
      <c r="H1365" t="s">
        <v>3</v>
      </c>
      <c r="J1365" t="s">
        <v>1949</v>
      </c>
      <c r="K1365" t="s">
        <v>3</v>
      </c>
    </row>
    <row r="1366" spans="1:11" x14ac:dyDescent="0.25">
      <c r="A1366" t="s">
        <v>4031</v>
      </c>
      <c r="B1366" t="s">
        <v>1950</v>
      </c>
      <c r="C1366" t="s">
        <v>3792</v>
      </c>
      <c r="D1366" t="s">
        <v>7702</v>
      </c>
      <c r="E1366" t="s">
        <v>7703</v>
      </c>
      <c r="F1366" t="s">
        <v>7704</v>
      </c>
      <c r="G1366" t="s">
        <v>334</v>
      </c>
      <c r="H1366" t="s">
        <v>3</v>
      </c>
      <c r="J1366" t="s">
        <v>1950</v>
      </c>
      <c r="K1366" t="s">
        <v>3</v>
      </c>
    </row>
    <row r="1367" spans="1:11" x14ac:dyDescent="0.25">
      <c r="A1367" t="s">
        <v>7705</v>
      </c>
      <c r="B1367" t="s">
        <v>1951</v>
      </c>
      <c r="C1367" t="s">
        <v>3792</v>
      </c>
      <c r="D1367" t="s">
        <v>7706</v>
      </c>
      <c r="E1367" t="s">
        <v>7707</v>
      </c>
      <c r="H1367" t="s">
        <v>4</v>
      </c>
      <c r="J1367" t="s">
        <v>1951</v>
      </c>
      <c r="K1367" t="s">
        <v>4</v>
      </c>
    </row>
    <row r="1368" spans="1:11" x14ac:dyDescent="0.25">
      <c r="A1368" t="s">
        <v>7708</v>
      </c>
      <c r="B1368" t="s">
        <v>1952</v>
      </c>
      <c r="C1368" t="s">
        <v>3792</v>
      </c>
      <c r="D1368" t="s">
        <v>7709</v>
      </c>
      <c r="E1368" t="s">
        <v>7710</v>
      </c>
      <c r="F1368" t="s">
        <v>7632</v>
      </c>
      <c r="G1368" t="s">
        <v>378</v>
      </c>
      <c r="H1368" t="s">
        <v>3</v>
      </c>
      <c r="J1368" t="s">
        <v>1952</v>
      </c>
      <c r="K1368" t="s">
        <v>3</v>
      </c>
    </row>
    <row r="1369" spans="1:11" x14ac:dyDescent="0.25">
      <c r="A1369" t="s">
        <v>7711</v>
      </c>
      <c r="B1369" t="s">
        <v>1953</v>
      </c>
      <c r="C1369" t="s">
        <v>3792</v>
      </c>
      <c r="D1369" t="s">
        <v>4791</v>
      </c>
      <c r="E1369" t="s">
        <v>7712</v>
      </c>
      <c r="H1369" t="s">
        <v>4</v>
      </c>
      <c r="J1369" t="s">
        <v>1953</v>
      </c>
      <c r="K1369" t="s">
        <v>4</v>
      </c>
    </row>
    <row r="1370" spans="1:11" x14ac:dyDescent="0.25">
      <c r="A1370" t="s">
        <v>4034</v>
      </c>
      <c r="B1370" t="s">
        <v>1954</v>
      </c>
      <c r="C1370" t="s">
        <v>3792</v>
      </c>
      <c r="D1370" t="s">
        <v>7713</v>
      </c>
      <c r="E1370" t="s">
        <v>7714</v>
      </c>
      <c r="H1370" t="s">
        <v>4</v>
      </c>
      <c r="J1370" t="s">
        <v>1954</v>
      </c>
      <c r="K1370" t="s">
        <v>4</v>
      </c>
    </row>
    <row r="1371" spans="1:11" x14ac:dyDescent="0.25">
      <c r="A1371" t="s">
        <v>7715</v>
      </c>
      <c r="B1371" t="s">
        <v>1955</v>
      </c>
      <c r="C1371" t="s">
        <v>3792</v>
      </c>
      <c r="D1371" t="s">
        <v>7716</v>
      </c>
      <c r="E1371" t="s">
        <v>7717</v>
      </c>
      <c r="H1371" t="s">
        <v>4</v>
      </c>
      <c r="J1371" t="s">
        <v>1955</v>
      </c>
      <c r="K1371" t="s">
        <v>4</v>
      </c>
    </row>
    <row r="1372" spans="1:11" x14ac:dyDescent="0.25">
      <c r="A1372" t="s">
        <v>7718</v>
      </c>
      <c r="B1372" t="s">
        <v>1956</v>
      </c>
      <c r="C1372" t="s">
        <v>3792</v>
      </c>
      <c r="D1372" t="s">
        <v>7719</v>
      </c>
      <c r="E1372" t="s">
        <v>7720</v>
      </c>
      <c r="H1372" t="s">
        <v>4</v>
      </c>
      <c r="J1372" t="s">
        <v>1956</v>
      </c>
      <c r="K1372" t="s">
        <v>4</v>
      </c>
    </row>
    <row r="1373" spans="1:11" x14ac:dyDescent="0.25">
      <c r="A1373" t="s">
        <v>7721</v>
      </c>
      <c r="B1373" t="s">
        <v>1957</v>
      </c>
      <c r="C1373" t="s">
        <v>3792</v>
      </c>
      <c r="D1373" t="s">
        <v>7411</v>
      </c>
      <c r="E1373" t="s">
        <v>7722</v>
      </c>
      <c r="H1373" t="s">
        <v>4</v>
      </c>
      <c r="J1373" t="s">
        <v>1957</v>
      </c>
      <c r="K1373" t="s">
        <v>4</v>
      </c>
    </row>
    <row r="1374" spans="1:11" x14ac:dyDescent="0.25">
      <c r="A1374" t="s">
        <v>7723</v>
      </c>
      <c r="B1374" t="s">
        <v>1958</v>
      </c>
      <c r="C1374" t="s">
        <v>3792</v>
      </c>
      <c r="D1374" t="s">
        <v>7724</v>
      </c>
      <c r="E1374" t="s">
        <v>7725</v>
      </c>
      <c r="H1374" t="s">
        <v>4</v>
      </c>
      <c r="J1374" t="s">
        <v>1958</v>
      </c>
      <c r="K1374" t="s">
        <v>4</v>
      </c>
    </row>
    <row r="1375" spans="1:11" x14ac:dyDescent="0.25">
      <c r="A1375" t="s">
        <v>7726</v>
      </c>
      <c r="B1375" t="s">
        <v>1959</v>
      </c>
      <c r="C1375" t="s">
        <v>3792</v>
      </c>
      <c r="D1375" t="s">
        <v>7727</v>
      </c>
      <c r="E1375" t="s">
        <v>7728</v>
      </c>
      <c r="H1375" t="s">
        <v>4</v>
      </c>
      <c r="J1375" t="s">
        <v>1959</v>
      </c>
      <c r="K1375" t="s">
        <v>4</v>
      </c>
    </row>
    <row r="1376" spans="1:11" x14ac:dyDescent="0.25">
      <c r="A1376" t="s">
        <v>4526</v>
      </c>
      <c r="B1376" t="s">
        <v>1960</v>
      </c>
      <c r="C1376" t="s">
        <v>3792</v>
      </c>
      <c r="D1376" t="s">
        <v>7729</v>
      </c>
      <c r="E1376" t="s">
        <v>7730</v>
      </c>
      <c r="H1376" t="s">
        <v>4</v>
      </c>
      <c r="J1376" t="s">
        <v>1960</v>
      </c>
      <c r="K1376" t="s">
        <v>4</v>
      </c>
    </row>
    <row r="1377" spans="1:11" x14ac:dyDescent="0.25">
      <c r="A1377" t="s">
        <v>7731</v>
      </c>
      <c r="B1377" t="s">
        <v>1961</v>
      </c>
      <c r="C1377" t="s">
        <v>3792</v>
      </c>
      <c r="D1377" t="s">
        <v>7732</v>
      </c>
      <c r="E1377" t="s">
        <v>7733</v>
      </c>
      <c r="H1377" t="s">
        <v>4</v>
      </c>
      <c r="J1377" t="s">
        <v>1961</v>
      </c>
      <c r="K1377" t="s">
        <v>4</v>
      </c>
    </row>
    <row r="1378" spans="1:11" x14ac:dyDescent="0.25">
      <c r="A1378" t="s">
        <v>7734</v>
      </c>
      <c r="B1378" t="s">
        <v>1962</v>
      </c>
      <c r="C1378" t="s">
        <v>3792</v>
      </c>
      <c r="D1378" t="s">
        <v>7735</v>
      </c>
      <c r="E1378" t="s">
        <v>7736</v>
      </c>
      <c r="F1378" t="s">
        <v>7632</v>
      </c>
      <c r="G1378" t="s">
        <v>378</v>
      </c>
      <c r="H1378" t="s">
        <v>3</v>
      </c>
      <c r="J1378" t="s">
        <v>1962</v>
      </c>
      <c r="K1378" t="s">
        <v>3</v>
      </c>
    </row>
    <row r="1379" spans="1:11" x14ac:dyDescent="0.25">
      <c r="A1379" t="s">
        <v>4368</v>
      </c>
      <c r="B1379" t="s">
        <v>1963</v>
      </c>
      <c r="C1379" t="s">
        <v>3792</v>
      </c>
      <c r="D1379" t="s">
        <v>7737</v>
      </c>
      <c r="E1379" t="s">
        <v>7738</v>
      </c>
      <c r="H1379" t="s">
        <v>4</v>
      </c>
      <c r="J1379" t="s">
        <v>1963</v>
      </c>
      <c r="K1379" t="s">
        <v>4</v>
      </c>
    </row>
    <row r="1380" spans="1:11" x14ac:dyDescent="0.25">
      <c r="A1380" t="s">
        <v>6368</v>
      </c>
      <c r="B1380" t="s">
        <v>1964</v>
      </c>
      <c r="C1380" t="s">
        <v>3792</v>
      </c>
      <c r="D1380" t="s">
        <v>7739</v>
      </c>
      <c r="E1380" t="s">
        <v>7740</v>
      </c>
      <c r="H1380" t="s">
        <v>4</v>
      </c>
      <c r="J1380" t="s">
        <v>1964</v>
      </c>
      <c r="K1380" t="s">
        <v>4</v>
      </c>
    </row>
    <row r="1381" spans="1:11" x14ac:dyDescent="0.25">
      <c r="A1381" t="s">
        <v>7741</v>
      </c>
      <c r="B1381" t="s">
        <v>1965</v>
      </c>
      <c r="C1381" t="s">
        <v>3792</v>
      </c>
      <c r="D1381" t="s">
        <v>7742</v>
      </c>
      <c r="E1381" t="s">
        <v>7743</v>
      </c>
      <c r="H1381" t="s">
        <v>4</v>
      </c>
      <c r="J1381" t="s">
        <v>1965</v>
      </c>
      <c r="K1381" t="s">
        <v>4</v>
      </c>
    </row>
    <row r="1382" spans="1:11" x14ac:dyDescent="0.25">
      <c r="A1382" t="s">
        <v>7744</v>
      </c>
      <c r="B1382" t="s">
        <v>1966</v>
      </c>
      <c r="C1382" t="s">
        <v>3792</v>
      </c>
      <c r="D1382" t="s">
        <v>7745</v>
      </c>
      <c r="E1382" t="s">
        <v>7746</v>
      </c>
      <c r="H1382" t="s">
        <v>4</v>
      </c>
      <c r="J1382" t="s">
        <v>1966</v>
      </c>
      <c r="K1382" t="s">
        <v>4</v>
      </c>
    </row>
    <row r="1383" spans="1:11" x14ac:dyDescent="0.25">
      <c r="A1383" t="s">
        <v>4073</v>
      </c>
      <c r="B1383" t="s">
        <v>1967</v>
      </c>
      <c r="C1383" t="s">
        <v>3792</v>
      </c>
      <c r="D1383" t="s">
        <v>7747</v>
      </c>
      <c r="E1383" t="s">
        <v>7748</v>
      </c>
      <c r="H1383" t="s">
        <v>4</v>
      </c>
      <c r="J1383" t="s">
        <v>1967</v>
      </c>
      <c r="K1383" t="s">
        <v>4</v>
      </c>
    </row>
    <row r="1384" spans="1:11" x14ac:dyDescent="0.25">
      <c r="A1384" t="s">
        <v>5050</v>
      </c>
      <c r="B1384" t="s">
        <v>1968</v>
      </c>
      <c r="C1384" t="s">
        <v>3792</v>
      </c>
      <c r="D1384" t="s">
        <v>7749</v>
      </c>
      <c r="E1384" t="s">
        <v>7750</v>
      </c>
      <c r="H1384" t="s">
        <v>4</v>
      </c>
      <c r="J1384" t="s">
        <v>1968</v>
      </c>
      <c r="K1384" t="s">
        <v>4</v>
      </c>
    </row>
    <row r="1385" spans="1:11" x14ac:dyDescent="0.25">
      <c r="A1385" t="s">
        <v>7751</v>
      </c>
      <c r="B1385" t="s">
        <v>1969</v>
      </c>
      <c r="C1385" t="s">
        <v>3792</v>
      </c>
      <c r="D1385" t="s">
        <v>7752</v>
      </c>
      <c r="E1385" t="s">
        <v>7753</v>
      </c>
      <c r="H1385" t="s">
        <v>4</v>
      </c>
      <c r="J1385" t="s">
        <v>1969</v>
      </c>
      <c r="K1385" t="s">
        <v>4</v>
      </c>
    </row>
    <row r="1386" spans="1:11" x14ac:dyDescent="0.25">
      <c r="A1386" t="s">
        <v>7754</v>
      </c>
      <c r="B1386" t="s">
        <v>1970</v>
      </c>
      <c r="C1386" t="s">
        <v>3792</v>
      </c>
      <c r="D1386" t="s">
        <v>7755</v>
      </c>
      <c r="E1386" t="s">
        <v>7756</v>
      </c>
      <c r="F1386" t="s">
        <v>7632</v>
      </c>
      <c r="G1386" t="s">
        <v>378</v>
      </c>
      <c r="H1386" t="s">
        <v>3</v>
      </c>
      <c r="J1386" t="s">
        <v>1970</v>
      </c>
      <c r="K1386" t="s">
        <v>3</v>
      </c>
    </row>
    <row r="1387" spans="1:11" x14ac:dyDescent="0.25">
      <c r="A1387" t="s">
        <v>7757</v>
      </c>
      <c r="B1387" t="s">
        <v>1971</v>
      </c>
      <c r="C1387" t="s">
        <v>3792</v>
      </c>
      <c r="D1387" t="s">
        <v>7758</v>
      </c>
      <c r="E1387" t="s">
        <v>7759</v>
      </c>
      <c r="H1387" t="s">
        <v>4</v>
      </c>
      <c r="J1387" t="s">
        <v>1971</v>
      </c>
      <c r="K1387" t="s">
        <v>4</v>
      </c>
    </row>
    <row r="1388" spans="1:11" x14ac:dyDescent="0.25">
      <c r="A1388" t="s">
        <v>7760</v>
      </c>
      <c r="B1388" t="s">
        <v>1972</v>
      </c>
      <c r="C1388" t="s">
        <v>3792</v>
      </c>
      <c r="D1388" t="s">
        <v>7761</v>
      </c>
      <c r="E1388" t="s">
        <v>7762</v>
      </c>
      <c r="H1388" t="s">
        <v>4</v>
      </c>
      <c r="J1388" t="s">
        <v>1972</v>
      </c>
      <c r="K1388" t="s">
        <v>4</v>
      </c>
    </row>
    <row r="1389" spans="1:11" x14ac:dyDescent="0.25">
      <c r="A1389" t="s">
        <v>5413</v>
      </c>
      <c r="B1389" t="s">
        <v>1973</v>
      </c>
      <c r="C1389" t="s">
        <v>3792</v>
      </c>
      <c r="D1389" t="s">
        <v>7763</v>
      </c>
      <c r="E1389" t="s">
        <v>7764</v>
      </c>
      <c r="H1389" t="s">
        <v>4</v>
      </c>
      <c r="J1389" t="s">
        <v>1973</v>
      </c>
      <c r="K1389" t="s">
        <v>4</v>
      </c>
    </row>
    <row r="1390" spans="1:11" x14ac:dyDescent="0.25">
      <c r="A1390" t="s">
        <v>7765</v>
      </c>
      <c r="B1390" t="s">
        <v>1974</v>
      </c>
      <c r="C1390" t="s">
        <v>3792</v>
      </c>
      <c r="D1390" t="s">
        <v>7286</v>
      </c>
      <c r="E1390" t="s">
        <v>7766</v>
      </c>
      <c r="F1390" t="s">
        <v>7648</v>
      </c>
      <c r="G1390" t="s">
        <v>366</v>
      </c>
      <c r="H1390" t="s">
        <v>3</v>
      </c>
      <c r="J1390" t="s">
        <v>1974</v>
      </c>
      <c r="K1390" t="s">
        <v>3</v>
      </c>
    </row>
    <row r="1391" spans="1:11" x14ac:dyDescent="0.25">
      <c r="A1391" t="s">
        <v>7767</v>
      </c>
      <c r="B1391" t="s">
        <v>1975</v>
      </c>
      <c r="C1391" t="s">
        <v>3792</v>
      </c>
      <c r="D1391" t="s">
        <v>7768</v>
      </c>
      <c r="E1391" t="s">
        <v>7769</v>
      </c>
      <c r="H1391" t="s">
        <v>4</v>
      </c>
      <c r="J1391" t="s">
        <v>1975</v>
      </c>
      <c r="K1391" t="s">
        <v>4</v>
      </c>
    </row>
    <row r="1392" spans="1:11" x14ac:dyDescent="0.25">
      <c r="A1392" t="s">
        <v>7770</v>
      </c>
      <c r="B1392" t="s">
        <v>1976</v>
      </c>
      <c r="C1392" t="s">
        <v>3792</v>
      </c>
      <c r="D1392" t="s">
        <v>7771</v>
      </c>
      <c r="E1392" t="s">
        <v>7772</v>
      </c>
      <c r="H1392" t="s">
        <v>4</v>
      </c>
      <c r="J1392" t="s">
        <v>1976</v>
      </c>
      <c r="K1392" t="s">
        <v>4</v>
      </c>
    </row>
    <row r="1393" spans="1:11" x14ac:dyDescent="0.25">
      <c r="A1393" t="s">
        <v>7773</v>
      </c>
      <c r="B1393" t="s">
        <v>1977</v>
      </c>
      <c r="C1393" t="s">
        <v>3792</v>
      </c>
      <c r="D1393" t="s">
        <v>4859</v>
      </c>
      <c r="E1393" t="s">
        <v>7774</v>
      </c>
      <c r="F1393" t="s">
        <v>7682</v>
      </c>
      <c r="G1393" t="s">
        <v>445</v>
      </c>
      <c r="H1393" t="s">
        <v>3</v>
      </c>
      <c r="J1393" t="s">
        <v>1977</v>
      </c>
      <c r="K1393" t="s">
        <v>3</v>
      </c>
    </row>
    <row r="1394" spans="1:11" x14ac:dyDescent="0.25">
      <c r="A1394" t="s">
        <v>7775</v>
      </c>
      <c r="B1394" t="s">
        <v>1978</v>
      </c>
      <c r="C1394" t="s">
        <v>3792</v>
      </c>
      <c r="D1394" t="s">
        <v>7776</v>
      </c>
      <c r="E1394" t="s">
        <v>7777</v>
      </c>
      <c r="H1394" t="s">
        <v>4</v>
      </c>
      <c r="J1394" t="s">
        <v>1978</v>
      </c>
      <c r="K1394" t="s">
        <v>4</v>
      </c>
    </row>
    <row r="1395" spans="1:11" x14ac:dyDescent="0.25">
      <c r="A1395" t="s">
        <v>7778</v>
      </c>
      <c r="B1395" t="s">
        <v>1979</v>
      </c>
      <c r="C1395" t="s">
        <v>3792</v>
      </c>
      <c r="D1395" t="s">
        <v>7779</v>
      </c>
      <c r="E1395" t="s">
        <v>7780</v>
      </c>
      <c r="H1395" t="s">
        <v>4</v>
      </c>
      <c r="J1395" t="s">
        <v>1979</v>
      </c>
      <c r="K1395" t="s">
        <v>4</v>
      </c>
    </row>
    <row r="1396" spans="1:11" x14ac:dyDescent="0.25">
      <c r="A1396" t="s">
        <v>7781</v>
      </c>
      <c r="B1396" t="s">
        <v>1980</v>
      </c>
      <c r="C1396" t="s">
        <v>3792</v>
      </c>
      <c r="D1396" t="s">
        <v>7782</v>
      </c>
      <c r="E1396" t="s">
        <v>7783</v>
      </c>
      <c r="H1396" t="s">
        <v>4</v>
      </c>
      <c r="J1396" t="s">
        <v>1980</v>
      </c>
      <c r="K1396" t="s">
        <v>4</v>
      </c>
    </row>
    <row r="1397" spans="1:11" x14ac:dyDescent="0.25">
      <c r="A1397" t="s">
        <v>7784</v>
      </c>
      <c r="B1397" t="s">
        <v>1981</v>
      </c>
      <c r="C1397" t="s">
        <v>3792</v>
      </c>
      <c r="D1397" t="s">
        <v>7785</v>
      </c>
      <c r="E1397" t="s">
        <v>7786</v>
      </c>
      <c r="H1397" t="s">
        <v>4</v>
      </c>
      <c r="J1397" t="s">
        <v>1981</v>
      </c>
      <c r="K1397" t="s">
        <v>4</v>
      </c>
    </row>
    <row r="1398" spans="1:11" x14ac:dyDescent="0.25">
      <c r="A1398" t="s">
        <v>4414</v>
      </c>
      <c r="B1398" t="s">
        <v>1982</v>
      </c>
      <c r="C1398" t="s">
        <v>3792</v>
      </c>
      <c r="D1398" t="s">
        <v>7787</v>
      </c>
      <c r="E1398" t="s">
        <v>7788</v>
      </c>
      <c r="F1398" t="s">
        <v>7689</v>
      </c>
      <c r="G1398" t="s">
        <v>280</v>
      </c>
      <c r="H1398" t="s">
        <v>3</v>
      </c>
      <c r="J1398" t="s">
        <v>1982</v>
      </c>
      <c r="K1398" t="s">
        <v>3</v>
      </c>
    </row>
    <row r="1399" spans="1:11" x14ac:dyDescent="0.25">
      <c r="A1399" t="s">
        <v>4417</v>
      </c>
      <c r="B1399" t="s">
        <v>1983</v>
      </c>
      <c r="C1399" t="s">
        <v>3792</v>
      </c>
      <c r="D1399" t="s">
        <v>7789</v>
      </c>
      <c r="E1399" t="s">
        <v>7790</v>
      </c>
      <c r="H1399" t="s">
        <v>4</v>
      </c>
      <c r="J1399" t="s">
        <v>1983</v>
      </c>
      <c r="K1399" t="s">
        <v>4</v>
      </c>
    </row>
    <row r="1400" spans="1:11" x14ac:dyDescent="0.25">
      <c r="A1400" t="s">
        <v>7791</v>
      </c>
      <c r="B1400" t="s">
        <v>1984</v>
      </c>
      <c r="C1400" t="s">
        <v>3792</v>
      </c>
      <c r="D1400" t="s">
        <v>7792</v>
      </c>
      <c r="E1400" t="s">
        <v>7793</v>
      </c>
      <c r="F1400" t="s">
        <v>7632</v>
      </c>
      <c r="G1400" t="s">
        <v>378</v>
      </c>
      <c r="H1400" t="s">
        <v>3</v>
      </c>
      <c r="J1400" t="s">
        <v>1984</v>
      </c>
      <c r="K1400" t="s">
        <v>3</v>
      </c>
    </row>
    <row r="1401" spans="1:11" x14ac:dyDescent="0.25">
      <c r="A1401" t="s">
        <v>7794</v>
      </c>
      <c r="B1401" t="s">
        <v>1985</v>
      </c>
      <c r="C1401" t="s">
        <v>3792</v>
      </c>
      <c r="D1401" t="s">
        <v>7795</v>
      </c>
      <c r="E1401" t="s">
        <v>7796</v>
      </c>
      <c r="H1401" t="s">
        <v>4</v>
      </c>
      <c r="J1401" t="s">
        <v>1985</v>
      </c>
      <c r="K1401" t="s">
        <v>4</v>
      </c>
    </row>
    <row r="1402" spans="1:11" x14ac:dyDescent="0.25">
      <c r="A1402" t="s">
        <v>7797</v>
      </c>
      <c r="B1402" t="s">
        <v>1986</v>
      </c>
      <c r="C1402" t="s">
        <v>3792</v>
      </c>
      <c r="D1402" t="s">
        <v>7798</v>
      </c>
      <c r="E1402" t="s">
        <v>7799</v>
      </c>
      <c r="H1402" t="s">
        <v>4</v>
      </c>
      <c r="J1402" t="s">
        <v>1986</v>
      </c>
      <c r="K1402" t="s">
        <v>4</v>
      </c>
    </row>
    <row r="1403" spans="1:11" x14ac:dyDescent="0.25">
      <c r="A1403" t="s">
        <v>7800</v>
      </c>
      <c r="B1403" t="s">
        <v>1987</v>
      </c>
      <c r="C1403" t="s">
        <v>3792</v>
      </c>
      <c r="D1403" t="s">
        <v>7801</v>
      </c>
      <c r="E1403" t="s">
        <v>7802</v>
      </c>
      <c r="H1403" t="s">
        <v>4</v>
      </c>
      <c r="J1403" t="s">
        <v>1987</v>
      </c>
      <c r="K1403" t="s">
        <v>4</v>
      </c>
    </row>
    <row r="1404" spans="1:11" x14ac:dyDescent="0.25">
      <c r="A1404" t="s">
        <v>6680</v>
      </c>
      <c r="B1404" t="s">
        <v>1988</v>
      </c>
      <c r="C1404" t="s">
        <v>3792</v>
      </c>
      <c r="D1404" t="s">
        <v>7803</v>
      </c>
      <c r="E1404" t="s">
        <v>7804</v>
      </c>
      <c r="H1404" t="s">
        <v>4</v>
      </c>
      <c r="J1404" t="s">
        <v>1988</v>
      </c>
      <c r="K1404" t="s">
        <v>4</v>
      </c>
    </row>
    <row r="1405" spans="1:11" x14ac:dyDescent="0.25">
      <c r="A1405" t="s">
        <v>7805</v>
      </c>
      <c r="B1405" t="s">
        <v>1989</v>
      </c>
      <c r="C1405" t="s">
        <v>3792</v>
      </c>
      <c r="D1405" t="s">
        <v>7806</v>
      </c>
      <c r="E1405" t="s">
        <v>7807</v>
      </c>
      <c r="H1405" t="s">
        <v>4</v>
      </c>
      <c r="J1405" t="s">
        <v>1989</v>
      </c>
      <c r="K1405" t="s">
        <v>4</v>
      </c>
    </row>
    <row r="1406" spans="1:11" x14ac:dyDescent="0.25">
      <c r="A1406" t="s">
        <v>7808</v>
      </c>
      <c r="B1406" t="s">
        <v>1990</v>
      </c>
      <c r="C1406" t="s">
        <v>3792</v>
      </c>
      <c r="D1406" t="s">
        <v>7809</v>
      </c>
      <c r="E1406" t="s">
        <v>7810</v>
      </c>
      <c r="H1406" t="s">
        <v>4</v>
      </c>
      <c r="J1406" t="s">
        <v>1990</v>
      </c>
      <c r="K1406" t="s">
        <v>4</v>
      </c>
    </row>
    <row r="1407" spans="1:11" x14ac:dyDescent="0.25">
      <c r="A1407" t="s">
        <v>7811</v>
      </c>
      <c r="B1407" t="s">
        <v>1991</v>
      </c>
      <c r="C1407" t="s">
        <v>3792</v>
      </c>
      <c r="D1407" t="s">
        <v>7812</v>
      </c>
      <c r="E1407" t="s">
        <v>7813</v>
      </c>
      <c r="F1407" t="s">
        <v>7654</v>
      </c>
      <c r="G1407" t="s">
        <v>243</v>
      </c>
      <c r="H1407" t="s">
        <v>3</v>
      </c>
      <c r="J1407" t="s">
        <v>1991</v>
      </c>
      <c r="K1407" t="s">
        <v>3</v>
      </c>
    </row>
    <row r="1408" spans="1:11" x14ac:dyDescent="0.25">
      <c r="A1408" t="s">
        <v>4434</v>
      </c>
      <c r="B1408" t="s">
        <v>1992</v>
      </c>
      <c r="C1408" t="s">
        <v>3792</v>
      </c>
      <c r="D1408" t="s">
        <v>7814</v>
      </c>
      <c r="E1408" t="s">
        <v>7815</v>
      </c>
      <c r="F1408" t="s">
        <v>7632</v>
      </c>
      <c r="G1408" t="s">
        <v>378</v>
      </c>
      <c r="H1408" t="s">
        <v>3</v>
      </c>
      <c r="J1408" t="s">
        <v>1992</v>
      </c>
      <c r="K1408" t="s">
        <v>3</v>
      </c>
    </row>
    <row r="1409" spans="1:11" x14ac:dyDescent="0.25">
      <c r="A1409" t="s">
        <v>7816</v>
      </c>
      <c r="B1409" t="s">
        <v>1993</v>
      </c>
      <c r="C1409" t="s">
        <v>3792</v>
      </c>
      <c r="D1409" t="s">
        <v>7817</v>
      </c>
      <c r="E1409" t="s">
        <v>7818</v>
      </c>
      <c r="F1409" t="s">
        <v>7632</v>
      </c>
      <c r="G1409" t="s">
        <v>378</v>
      </c>
      <c r="H1409" t="s">
        <v>3</v>
      </c>
      <c r="J1409" t="s">
        <v>1993</v>
      </c>
      <c r="K1409" t="s">
        <v>3</v>
      </c>
    </row>
    <row r="1410" spans="1:11" x14ac:dyDescent="0.25">
      <c r="A1410" t="s">
        <v>7819</v>
      </c>
      <c r="B1410" t="s">
        <v>1994</v>
      </c>
      <c r="C1410" t="s">
        <v>3792</v>
      </c>
      <c r="D1410" t="s">
        <v>7820</v>
      </c>
      <c r="E1410" t="s">
        <v>7821</v>
      </c>
      <c r="F1410" t="s">
        <v>7632</v>
      </c>
      <c r="G1410" t="s">
        <v>378</v>
      </c>
      <c r="H1410" t="s">
        <v>3</v>
      </c>
      <c r="J1410" t="s">
        <v>1994</v>
      </c>
      <c r="K1410" t="s">
        <v>3</v>
      </c>
    </row>
    <row r="1411" spans="1:11" x14ac:dyDescent="0.25">
      <c r="A1411" t="s">
        <v>7822</v>
      </c>
      <c r="B1411" t="s">
        <v>1995</v>
      </c>
      <c r="C1411" t="s">
        <v>3792</v>
      </c>
      <c r="D1411" t="s">
        <v>7823</v>
      </c>
      <c r="E1411" t="s">
        <v>7824</v>
      </c>
      <c r="F1411" t="s">
        <v>7641</v>
      </c>
      <c r="G1411" t="s">
        <v>453</v>
      </c>
      <c r="H1411" t="s">
        <v>3</v>
      </c>
      <c r="J1411" t="s">
        <v>1995</v>
      </c>
      <c r="K1411" t="s">
        <v>3</v>
      </c>
    </row>
    <row r="1412" spans="1:11" x14ac:dyDescent="0.25">
      <c r="A1412" t="s">
        <v>7825</v>
      </c>
      <c r="B1412" t="s">
        <v>1996</v>
      </c>
      <c r="C1412" t="s">
        <v>3792</v>
      </c>
      <c r="D1412" t="s">
        <v>7826</v>
      </c>
      <c r="E1412" t="s">
        <v>7827</v>
      </c>
      <c r="H1412" t="s">
        <v>4</v>
      </c>
      <c r="J1412" t="s">
        <v>1996</v>
      </c>
      <c r="K1412" t="s">
        <v>4</v>
      </c>
    </row>
    <row r="1413" spans="1:11" x14ac:dyDescent="0.25">
      <c r="A1413" t="s">
        <v>6719</v>
      </c>
      <c r="B1413" t="s">
        <v>1997</v>
      </c>
      <c r="C1413" t="s">
        <v>3792</v>
      </c>
      <c r="D1413" t="s">
        <v>7828</v>
      </c>
      <c r="E1413" t="s">
        <v>7829</v>
      </c>
      <c r="H1413" t="s">
        <v>4</v>
      </c>
      <c r="J1413" t="s">
        <v>1997</v>
      </c>
      <c r="K1413" t="s">
        <v>4</v>
      </c>
    </row>
    <row r="1414" spans="1:11" x14ac:dyDescent="0.25">
      <c r="A1414" t="s">
        <v>7830</v>
      </c>
      <c r="B1414" t="s">
        <v>1998</v>
      </c>
      <c r="C1414" t="s">
        <v>3792</v>
      </c>
      <c r="D1414" t="s">
        <v>7831</v>
      </c>
      <c r="E1414" t="s">
        <v>7832</v>
      </c>
      <c r="H1414" t="s">
        <v>4</v>
      </c>
      <c r="J1414" t="s">
        <v>1998</v>
      </c>
      <c r="K1414" t="s">
        <v>4</v>
      </c>
    </row>
    <row r="1415" spans="1:11" x14ac:dyDescent="0.25">
      <c r="A1415" t="s">
        <v>7022</v>
      </c>
      <c r="B1415" t="s">
        <v>1999</v>
      </c>
      <c r="C1415" t="s">
        <v>3792</v>
      </c>
      <c r="D1415" t="s">
        <v>7833</v>
      </c>
      <c r="E1415" t="s">
        <v>7834</v>
      </c>
      <c r="H1415" t="s">
        <v>4</v>
      </c>
      <c r="J1415" t="s">
        <v>1999</v>
      </c>
      <c r="K1415" t="s">
        <v>4</v>
      </c>
    </row>
    <row r="1416" spans="1:11" x14ac:dyDescent="0.25">
      <c r="A1416" t="s">
        <v>7835</v>
      </c>
      <c r="B1416" t="s">
        <v>2000</v>
      </c>
      <c r="C1416" t="s">
        <v>3792</v>
      </c>
      <c r="D1416" t="s">
        <v>7836</v>
      </c>
      <c r="E1416" t="s">
        <v>7837</v>
      </c>
      <c r="H1416" t="s">
        <v>4</v>
      </c>
      <c r="J1416" t="s">
        <v>2000</v>
      </c>
      <c r="K1416" t="s">
        <v>4</v>
      </c>
    </row>
    <row r="1417" spans="1:11" x14ac:dyDescent="0.25">
      <c r="A1417" t="s">
        <v>7838</v>
      </c>
      <c r="B1417" t="s">
        <v>2001</v>
      </c>
      <c r="C1417" t="s">
        <v>3792</v>
      </c>
      <c r="D1417" t="s">
        <v>7839</v>
      </c>
      <c r="E1417" t="s">
        <v>7840</v>
      </c>
      <c r="F1417" t="s">
        <v>7682</v>
      </c>
      <c r="G1417" t="s">
        <v>445</v>
      </c>
      <c r="H1417" t="s">
        <v>3</v>
      </c>
      <c r="J1417" t="s">
        <v>2001</v>
      </c>
      <c r="K1417" t="s">
        <v>3</v>
      </c>
    </row>
    <row r="1418" spans="1:11" x14ac:dyDescent="0.25">
      <c r="A1418" t="s">
        <v>7841</v>
      </c>
      <c r="B1418" t="s">
        <v>2002</v>
      </c>
      <c r="C1418" t="s">
        <v>3792</v>
      </c>
      <c r="D1418" t="s">
        <v>7842</v>
      </c>
      <c r="E1418" t="s">
        <v>7843</v>
      </c>
      <c r="H1418" t="s">
        <v>4</v>
      </c>
      <c r="J1418" t="s">
        <v>2002</v>
      </c>
      <c r="K1418" t="s">
        <v>4</v>
      </c>
    </row>
    <row r="1419" spans="1:11" x14ac:dyDescent="0.25">
      <c r="A1419" t="s">
        <v>7844</v>
      </c>
      <c r="B1419" t="s">
        <v>2003</v>
      </c>
      <c r="C1419" t="s">
        <v>3792</v>
      </c>
      <c r="D1419" t="s">
        <v>7845</v>
      </c>
      <c r="E1419" t="s">
        <v>7846</v>
      </c>
      <c r="H1419" t="s">
        <v>4</v>
      </c>
      <c r="J1419" t="s">
        <v>2003</v>
      </c>
      <c r="K1419" t="s">
        <v>4</v>
      </c>
    </row>
    <row r="1420" spans="1:11" x14ac:dyDescent="0.25">
      <c r="A1420" t="s">
        <v>4126</v>
      </c>
      <c r="B1420" t="s">
        <v>2004</v>
      </c>
      <c r="C1420" t="s">
        <v>3792</v>
      </c>
      <c r="D1420" t="s">
        <v>7847</v>
      </c>
      <c r="E1420" t="s">
        <v>7848</v>
      </c>
      <c r="F1420" t="s">
        <v>7632</v>
      </c>
      <c r="G1420" t="s">
        <v>378</v>
      </c>
      <c r="H1420" t="s">
        <v>3</v>
      </c>
      <c r="J1420" t="s">
        <v>2004</v>
      </c>
      <c r="K1420" t="s">
        <v>3</v>
      </c>
    </row>
    <row r="1421" spans="1:11" x14ac:dyDescent="0.25">
      <c r="A1421" t="s">
        <v>7849</v>
      </c>
      <c r="B1421" t="s">
        <v>2005</v>
      </c>
      <c r="C1421" t="s">
        <v>3792</v>
      </c>
      <c r="D1421" t="s">
        <v>7850</v>
      </c>
      <c r="E1421" t="s">
        <v>7851</v>
      </c>
      <c r="H1421" t="s">
        <v>4</v>
      </c>
      <c r="J1421" t="s">
        <v>2005</v>
      </c>
      <c r="K1421" t="s">
        <v>4</v>
      </c>
    </row>
    <row r="1422" spans="1:11" x14ac:dyDescent="0.25">
      <c r="A1422" t="s">
        <v>7852</v>
      </c>
      <c r="B1422" t="s">
        <v>2006</v>
      </c>
      <c r="C1422" t="s">
        <v>3792</v>
      </c>
      <c r="D1422" t="s">
        <v>7853</v>
      </c>
      <c r="E1422" t="s">
        <v>7854</v>
      </c>
      <c r="H1422" t="s">
        <v>4</v>
      </c>
      <c r="J1422" t="s">
        <v>2006</v>
      </c>
      <c r="K1422" t="s">
        <v>4</v>
      </c>
    </row>
    <row r="1423" spans="1:11" x14ac:dyDescent="0.25">
      <c r="A1423" t="s">
        <v>7855</v>
      </c>
      <c r="B1423" t="s">
        <v>2007</v>
      </c>
      <c r="C1423" t="s">
        <v>3792</v>
      </c>
      <c r="D1423" t="s">
        <v>7856</v>
      </c>
      <c r="E1423" t="s">
        <v>7857</v>
      </c>
      <c r="H1423" t="s">
        <v>4</v>
      </c>
      <c r="J1423" t="s">
        <v>2007</v>
      </c>
      <c r="K1423" t="s">
        <v>4</v>
      </c>
    </row>
    <row r="1424" spans="1:11" x14ac:dyDescent="0.25">
      <c r="A1424" t="s">
        <v>6466</v>
      </c>
      <c r="B1424" t="s">
        <v>2008</v>
      </c>
      <c r="C1424" t="s">
        <v>3792</v>
      </c>
      <c r="D1424" t="s">
        <v>7858</v>
      </c>
      <c r="E1424" t="s">
        <v>7859</v>
      </c>
      <c r="F1424" t="s">
        <v>7632</v>
      </c>
      <c r="G1424" t="s">
        <v>378</v>
      </c>
      <c r="H1424" t="s">
        <v>3</v>
      </c>
      <c r="J1424" t="s">
        <v>2008</v>
      </c>
      <c r="K1424" t="s">
        <v>3</v>
      </c>
    </row>
    <row r="1425" spans="1:11" x14ac:dyDescent="0.25">
      <c r="A1425" t="s">
        <v>7860</v>
      </c>
      <c r="B1425" t="s">
        <v>2009</v>
      </c>
      <c r="C1425" t="s">
        <v>3792</v>
      </c>
      <c r="D1425" t="s">
        <v>7861</v>
      </c>
      <c r="E1425" t="s">
        <v>7862</v>
      </c>
      <c r="H1425" t="s">
        <v>4</v>
      </c>
      <c r="J1425" t="s">
        <v>2009</v>
      </c>
      <c r="K1425" t="s">
        <v>4</v>
      </c>
    </row>
    <row r="1426" spans="1:11" x14ac:dyDescent="0.25">
      <c r="A1426" t="s">
        <v>4135</v>
      </c>
      <c r="B1426" t="s">
        <v>12566</v>
      </c>
      <c r="C1426" t="s">
        <v>3792</v>
      </c>
      <c r="D1426" t="s">
        <v>7863</v>
      </c>
      <c r="E1426" t="s">
        <v>7864</v>
      </c>
      <c r="H1426" t="s">
        <v>4</v>
      </c>
      <c r="J1426" t="s">
        <v>12566</v>
      </c>
      <c r="K1426" t="s">
        <v>4</v>
      </c>
    </row>
    <row r="1427" spans="1:11" x14ac:dyDescent="0.25">
      <c r="A1427" t="s">
        <v>4675</v>
      </c>
      <c r="B1427" t="s">
        <v>2010</v>
      </c>
      <c r="C1427" t="s">
        <v>3793</v>
      </c>
      <c r="D1427" t="s">
        <v>7865</v>
      </c>
      <c r="E1427" t="s">
        <v>7866</v>
      </c>
      <c r="H1427" t="s">
        <v>4</v>
      </c>
      <c r="J1427" t="s">
        <v>2010</v>
      </c>
      <c r="K1427" t="s">
        <v>4</v>
      </c>
    </row>
    <row r="1428" spans="1:11" x14ac:dyDescent="0.25">
      <c r="A1428" t="s">
        <v>7867</v>
      </c>
      <c r="B1428" t="s">
        <v>2011</v>
      </c>
      <c r="C1428" t="s">
        <v>3793</v>
      </c>
      <c r="D1428" t="s">
        <v>7868</v>
      </c>
      <c r="E1428" t="s">
        <v>7869</v>
      </c>
      <c r="H1428" t="s">
        <v>4</v>
      </c>
      <c r="J1428" t="s">
        <v>2011</v>
      </c>
      <c r="K1428" t="s">
        <v>4</v>
      </c>
    </row>
    <row r="1429" spans="1:11" x14ac:dyDescent="0.25">
      <c r="A1429" t="s">
        <v>7870</v>
      </c>
      <c r="B1429" t="s">
        <v>2012</v>
      </c>
      <c r="C1429" t="s">
        <v>3793</v>
      </c>
      <c r="D1429" t="s">
        <v>7871</v>
      </c>
      <c r="E1429" t="s">
        <v>7872</v>
      </c>
      <c r="H1429" t="s">
        <v>4</v>
      </c>
      <c r="J1429" t="s">
        <v>2012</v>
      </c>
      <c r="K1429" t="s">
        <v>4</v>
      </c>
    </row>
    <row r="1430" spans="1:11" x14ac:dyDescent="0.25">
      <c r="A1430" t="s">
        <v>7873</v>
      </c>
      <c r="B1430" t="s">
        <v>2013</v>
      </c>
      <c r="C1430" t="s">
        <v>3793</v>
      </c>
      <c r="D1430" t="s">
        <v>7874</v>
      </c>
      <c r="E1430" t="s">
        <v>7875</v>
      </c>
      <c r="H1430" t="s">
        <v>4</v>
      </c>
      <c r="J1430" t="s">
        <v>2013</v>
      </c>
      <c r="K1430" t="s">
        <v>4</v>
      </c>
    </row>
    <row r="1431" spans="1:11" x14ac:dyDescent="0.25">
      <c r="A1431" t="s">
        <v>4263</v>
      </c>
      <c r="B1431" t="s">
        <v>2014</v>
      </c>
      <c r="C1431" t="s">
        <v>3793</v>
      </c>
      <c r="D1431" t="s">
        <v>7876</v>
      </c>
      <c r="E1431" t="s">
        <v>7877</v>
      </c>
      <c r="F1431" t="s">
        <v>4309</v>
      </c>
      <c r="G1431" t="s">
        <v>371</v>
      </c>
      <c r="H1431" t="s">
        <v>3</v>
      </c>
      <c r="J1431" t="s">
        <v>2014</v>
      </c>
      <c r="K1431" t="s">
        <v>3</v>
      </c>
    </row>
    <row r="1432" spans="1:11" x14ac:dyDescent="0.25">
      <c r="A1432" t="s">
        <v>7878</v>
      </c>
      <c r="B1432" t="s">
        <v>2015</v>
      </c>
      <c r="C1432" t="s">
        <v>3793</v>
      </c>
      <c r="D1432" t="s">
        <v>7879</v>
      </c>
      <c r="E1432" t="s">
        <v>7880</v>
      </c>
      <c r="H1432" t="s">
        <v>4</v>
      </c>
      <c r="J1432" t="s">
        <v>2015</v>
      </c>
      <c r="K1432" t="s">
        <v>4</v>
      </c>
    </row>
    <row r="1433" spans="1:11" x14ac:dyDescent="0.25">
      <c r="A1433" t="s">
        <v>3945</v>
      </c>
      <c r="B1433" t="s">
        <v>2016</v>
      </c>
      <c r="C1433" t="s">
        <v>3793</v>
      </c>
      <c r="D1433" t="s">
        <v>7881</v>
      </c>
      <c r="E1433" t="s">
        <v>7882</v>
      </c>
      <c r="H1433" t="s">
        <v>4</v>
      </c>
      <c r="J1433" t="s">
        <v>2016</v>
      </c>
      <c r="K1433" t="s">
        <v>4</v>
      </c>
    </row>
    <row r="1434" spans="1:11" x14ac:dyDescent="0.25">
      <c r="A1434" t="s">
        <v>4275</v>
      </c>
      <c r="B1434" t="s">
        <v>2017</v>
      </c>
      <c r="C1434" t="s">
        <v>3793</v>
      </c>
      <c r="D1434" t="s">
        <v>7883</v>
      </c>
      <c r="E1434" t="s">
        <v>7884</v>
      </c>
      <c r="H1434" t="s">
        <v>4</v>
      </c>
      <c r="J1434" t="s">
        <v>2017</v>
      </c>
      <c r="K1434" t="s">
        <v>4</v>
      </c>
    </row>
    <row r="1435" spans="1:11" x14ac:dyDescent="0.25">
      <c r="A1435" t="s">
        <v>6270</v>
      </c>
      <c r="B1435" t="s">
        <v>2018</v>
      </c>
      <c r="C1435" t="s">
        <v>3793</v>
      </c>
      <c r="D1435" t="s">
        <v>7885</v>
      </c>
      <c r="E1435" t="s">
        <v>7886</v>
      </c>
      <c r="H1435" t="s">
        <v>4</v>
      </c>
      <c r="J1435" t="s">
        <v>2018</v>
      </c>
      <c r="K1435" t="s">
        <v>4</v>
      </c>
    </row>
    <row r="1436" spans="1:11" x14ac:dyDescent="0.25">
      <c r="A1436" t="s">
        <v>3958</v>
      </c>
      <c r="B1436" t="s">
        <v>2019</v>
      </c>
      <c r="C1436" t="s">
        <v>3793</v>
      </c>
      <c r="D1436" t="s">
        <v>7887</v>
      </c>
      <c r="E1436" t="s">
        <v>7888</v>
      </c>
      <c r="H1436" t="s">
        <v>4</v>
      </c>
      <c r="J1436" t="s">
        <v>2019</v>
      </c>
      <c r="K1436" t="s">
        <v>4</v>
      </c>
    </row>
    <row r="1437" spans="1:11" x14ac:dyDescent="0.25">
      <c r="A1437" t="s">
        <v>7090</v>
      </c>
      <c r="B1437" t="s">
        <v>2020</v>
      </c>
      <c r="C1437" t="s">
        <v>3793</v>
      </c>
      <c r="D1437" t="s">
        <v>7889</v>
      </c>
      <c r="E1437" t="s">
        <v>7890</v>
      </c>
      <c r="H1437" t="s">
        <v>4</v>
      </c>
      <c r="J1437" t="s">
        <v>2020</v>
      </c>
      <c r="K1437" t="s">
        <v>4</v>
      </c>
    </row>
    <row r="1438" spans="1:11" x14ac:dyDescent="0.25">
      <c r="A1438" t="s">
        <v>3961</v>
      </c>
      <c r="B1438" t="s">
        <v>2021</v>
      </c>
      <c r="C1438" t="s">
        <v>3793</v>
      </c>
      <c r="D1438" t="s">
        <v>7891</v>
      </c>
      <c r="E1438" t="s">
        <v>7892</v>
      </c>
      <c r="H1438" t="s">
        <v>4</v>
      </c>
      <c r="J1438" t="s">
        <v>2021</v>
      </c>
      <c r="K1438" t="s">
        <v>4</v>
      </c>
    </row>
    <row r="1439" spans="1:11" x14ac:dyDescent="0.25">
      <c r="A1439" t="s">
        <v>3964</v>
      </c>
      <c r="B1439" t="s">
        <v>2022</v>
      </c>
      <c r="C1439" t="s">
        <v>3793</v>
      </c>
      <c r="D1439" t="s">
        <v>7893</v>
      </c>
      <c r="E1439" t="s">
        <v>7894</v>
      </c>
      <c r="H1439" t="s">
        <v>4</v>
      </c>
      <c r="J1439" t="s">
        <v>2022</v>
      </c>
      <c r="K1439" t="s">
        <v>4</v>
      </c>
    </row>
    <row r="1440" spans="1:11" x14ac:dyDescent="0.25">
      <c r="A1440" t="s">
        <v>7895</v>
      </c>
      <c r="B1440" t="s">
        <v>2023</v>
      </c>
      <c r="C1440" t="s">
        <v>3793</v>
      </c>
      <c r="D1440" t="s">
        <v>7896</v>
      </c>
      <c r="E1440" t="s">
        <v>7897</v>
      </c>
      <c r="H1440" t="s">
        <v>4</v>
      </c>
      <c r="J1440" t="s">
        <v>2023</v>
      </c>
      <c r="K1440" t="s">
        <v>4</v>
      </c>
    </row>
    <row r="1441" spans="1:11" x14ac:dyDescent="0.25">
      <c r="A1441" t="s">
        <v>7898</v>
      </c>
      <c r="B1441" t="s">
        <v>2024</v>
      </c>
      <c r="C1441" t="s">
        <v>3793</v>
      </c>
      <c r="D1441" t="s">
        <v>7899</v>
      </c>
      <c r="E1441" t="s">
        <v>7900</v>
      </c>
      <c r="F1441" t="s">
        <v>7901</v>
      </c>
      <c r="G1441" t="s">
        <v>314</v>
      </c>
      <c r="H1441" t="s">
        <v>3</v>
      </c>
      <c r="J1441" t="s">
        <v>2024</v>
      </c>
      <c r="K1441" t="s">
        <v>3</v>
      </c>
    </row>
    <row r="1442" spans="1:11" x14ac:dyDescent="0.25">
      <c r="A1442" t="s">
        <v>3983</v>
      </c>
      <c r="B1442" t="s">
        <v>2025</v>
      </c>
      <c r="C1442" t="s">
        <v>3793</v>
      </c>
      <c r="D1442" t="s">
        <v>7902</v>
      </c>
      <c r="E1442" t="s">
        <v>7903</v>
      </c>
      <c r="H1442" t="s">
        <v>4</v>
      </c>
      <c r="J1442" t="s">
        <v>2025</v>
      </c>
      <c r="K1442" t="s">
        <v>4</v>
      </c>
    </row>
    <row r="1443" spans="1:11" x14ac:dyDescent="0.25">
      <c r="A1443" t="s">
        <v>4962</v>
      </c>
      <c r="B1443" t="s">
        <v>2026</v>
      </c>
      <c r="C1443" t="s">
        <v>3793</v>
      </c>
      <c r="D1443" t="s">
        <v>7904</v>
      </c>
      <c r="E1443" t="s">
        <v>7905</v>
      </c>
      <c r="F1443" t="s">
        <v>4309</v>
      </c>
      <c r="G1443" t="s">
        <v>371</v>
      </c>
      <c r="H1443" t="s">
        <v>3</v>
      </c>
      <c r="J1443" t="s">
        <v>2026</v>
      </c>
      <c r="K1443" t="s">
        <v>3</v>
      </c>
    </row>
    <row r="1444" spans="1:11" x14ac:dyDescent="0.25">
      <c r="A1444" t="s">
        <v>7906</v>
      </c>
      <c r="B1444" t="s">
        <v>2027</v>
      </c>
      <c r="C1444" t="s">
        <v>3793</v>
      </c>
      <c r="D1444" t="s">
        <v>7907</v>
      </c>
      <c r="E1444" t="s">
        <v>7908</v>
      </c>
      <c r="F1444" t="s">
        <v>7909</v>
      </c>
      <c r="G1444" t="s">
        <v>299</v>
      </c>
      <c r="H1444" t="s">
        <v>3</v>
      </c>
      <c r="J1444" t="s">
        <v>2027</v>
      </c>
      <c r="K1444" t="s">
        <v>3</v>
      </c>
    </row>
    <row r="1445" spans="1:11" x14ac:dyDescent="0.25">
      <c r="A1445" t="s">
        <v>4014</v>
      </c>
      <c r="B1445" t="s">
        <v>2028</v>
      </c>
      <c r="C1445" t="s">
        <v>3793</v>
      </c>
      <c r="D1445" t="s">
        <v>7333</v>
      </c>
      <c r="E1445" t="s">
        <v>7910</v>
      </c>
      <c r="H1445" t="s">
        <v>4</v>
      </c>
      <c r="J1445" t="s">
        <v>2028</v>
      </c>
      <c r="K1445" t="s">
        <v>4</v>
      </c>
    </row>
    <row r="1446" spans="1:11" x14ac:dyDescent="0.25">
      <c r="A1446" t="s">
        <v>7911</v>
      </c>
      <c r="B1446" t="s">
        <v>2029</v>
      </c>
      <c r="C1446" t="s">
        <v>3793</v>
      </c>
      <c r="D1446" t="s">
        <v>7912</v>
      </c>
      <c r="E1446" t="s">
        <v>7913</v>
      </c>
      <c r="H1446" t="s">
        <v>4</v>
      </c>
      <c r="J1446" t="s">
        <v>2029</v>
      </c>
      <c r="K1446" t="s">
        <v>4</v>
      </c>
    </row>
    <row r="1447" spans="1:11" x14ac:dyDescent="0.25">
      <c r="A1447" t="s">
        <v>4021</v>
      </c>
      <c r="B1447" t="s">
        <v>2030</v>
      </c>
      <c r="C1447" t="s">
        <v>3793</v>
      </c>
      <c r="D1447" t="s">
        <v>7914</v>
      </c>
      <c r="E1447" t="s">
        <v>7915</v>
      </c>
      <c r="H1447" t="s">
        <v>4</v>
      </c>
      <c r="J1447" t="s">
        <v>2030</v>
      </c>
      <c r="K1447" t="s">
        <v>4</v>
      </c>
    </row>
    <row r="1448" spans="1:11" x14ac:dyDescent="0.25">
      <c r="A1448" t="s">
        <v>7916</v>
      </c>
      <c r="B1448" t="s">
        <v>2031</v>
      </c>
      <c r="C1448" t="s">
        <v>3793</v>
      </c>
      <c r="D1448" t="s">
        <v>7917</v>
      </c>
      <c r="E1448" t="s">
        <v>7918</v>
      </c>
      <c r="H1448" t="s">
        <v>4</v>
      </c>
      <c r="J1448" t="s">
        <v>2031</v>
      </c>
      <c r="K1448" t="s">
        <v>4</v>
      </c>
    </row>
    <row r="1449" spans="1:11" x14ac:dyDescent="0.25">
      <c r="A1449" t="s">
        <v>5323</v>
      </c>
      <c r="B1449" t="s">
        <v>2032</v>
      </c>
      <c r="C1449" t="s">
        <v>3793</v>
      </c>
      <c r="D1449" t="s">
        <v>7197</v>
      </c>
      <c r="E1449" t="s">
        <v>7919</v>
      </c>
      <c r="F1449" t="s">
        <v>7881</v>
      </c>
      <c r="G1449" t="s">
        <v>292</v>
      </c>
      <c r="H1449" t="s">
        <v>3</v>
      </c>
      <c r="J1449" t="s">
        <v>2032</v>
      </c>
      <c r="K1449" t="s">
        <v>3</v>
      </c>
    </row>
    <row r="1450" spans="1:11" x14ac:dyDescent="0.25">
      <c r="A1450" t="s">
        <v>6062</v>
      </c>
      <c r="B1450" t="s">
        <v>2033</v>
      </c>
      <c r="C1450" t="s">
        <v>3793</v>
      </c>
      <c r="D1450" t="s">
        <v>7920</v>
      </c>
      <c r="E1450" t="s">
        <v>7921</v>
      </c>
      <c r="F1450" t="s">
        <v>7881</v>
      </c>
      <c r="G1450" t="s">
        <v>292</v>
      </c>
      <c r="H1450" t="s">
        <v>3</v>
      </c>
      <c r="J1450" t="s">
        <v>2033</v>
      </c>
      <c r="K1450" t="s">
        <v>3</v>
      </c>
    </row>
    <row r="1451" spans="1:11" x14ac:dyDescent="0.25">
      <c r="A1451" t="s">
        <v>7922</v>
      </c>
      <c r="B1451" t="s">
        <v>2034</v>
      </c>
      <c r="C1451" t="s">
        <v>3793</v>
      </c>
      <c r="D1451" t="s">
        <v>7923</v>
      </c>
      <c r="E1451" t="s">
        <v>7924</v>
      </c>
      <c r="F1451" t="s">
        <v>7901</v>
      </c>
      <c r="G1451" t="s">
        <v>314</v>
      </c>
      <c r="H1451" t="s">
        <v>3</v>
      </c>
      <c r="J1451" t="s">
        <v>2034</v>
      </c>
      <c r="K1451" t="s">
        <v>3</v>
      </c>
    </row>
    <row r="1452" spans="1:11" x14ac:dyDescent="0.25">
      <c r="A1452" t="s">
        <v>5013</v>
      </c>
      <c r="B1452" t="s">
        <v>2035</v>
      </c>
      <c r="C1452" t="s">
        <v>3793</v>
      </c>
      <c r="D1452" t="s">
        <v>7925</v>
      </c>
      <c r="E1452" t="s">
        <v>7926</v>
      </c>
      <c r="H1452" t="s">
        <v>4</v>
      </c>
      <c r="J1452" t="s">
        <v>2035</v>
      </c>
      <c r="K1452" t="s">
        <v>4</v>
      </c>
    </row>
    <row r="1453" spans="1:11" x14ac:dyDescent="0.25">
      <c r="A1453" t="s">
        <v>7927</v>
      </c>
      <c r="B1453" t="s">
        <v>2036</v>
      </c>
      <c r="C1453" t="s">
        <v>3793</v>
      </c>
      <c r="D1453" t="s">
        <v>4525</v>
      </c>
      <c r="E1453" t="s">
        <v>7928</v>
      </c>
      <c r="H1453" t="s">
        <v>4</v>
      </c>
      <c r="J1453" t="s">
        <v>2036</v>
      </c>
      <c r="K1453" t="s">
        <v>4</v>
      </c>
    </row>
    <row r="1454" spans="1:11" x14ac:dyDescent="0.25">
      <c r="A1454" t="s">
        <v>7929</v>
      </c>
      <c r="B1454" t="s">
        <v>2037</v>
      </c>
      <c r="C1454" t="s">
        <v>3793</v>
      </c>
      <c r="D1454" t="s">
        <v>7930</v>
      </c>
      <c r="E1454" t="s">
        <v>7931</v>
      </c>
      <c r="H1454" t="s">
        <v>4</v>
      </c>
      <c r="J1454" t="s">
        <v>2037</v>
      </c>
      <c r="K1454" t="s">
        <v>4</v>
      </c>
    </row>
    <row r="1455" spans="1:11" x14ac:dyDescent="0.25">
      <c r="A1455" t="s">
        <v>7932</v>
      </c>
      <c r="B1455" t="s">
        <v>2038</v>
      </c>
      <c r="C1455" t="s">
        <v>3793</v>
      </c>
      <c r="D1455" t="s">
        <v>7933</v>
      </c>
      <c r="E1455" t="s">
        <v>7934</v>
      </c>
      <c r="H1455" t="s">
        <v>4</v>
      </c>
      <c r="J1455" t="s">
        <v>2038</v>
      </c>
      <c r="K1455" t="s">
        <v>4</v>
      </c>
    </row>
    <row r="1456" spans="1:11" x14ac:dyDescent="0.25">
      <c r="A1456" t="s">
        <v>4034</v>
      </c>
      <c r="B1456" t="s">
        <v>314</v>
      </c>
      <c r="C1456" t="s">
        <v>3793</v>
      </c>
      <c r="D1456" t="s">
        <v>7935</v>
      </c>
      <c r="E1456" t="s">
        <v>7936</v>
      </c>
      <c r="F1456" t="s">
        <v>7881</v>
      </c>
      <c r="G1456" t="s">
        <v>292</v>
      </c>
      <c r="H1456" t="s">
        <v>3</v>
      </c>
      <c r="J1456" t="s">
        <v>314</v>
      </c>
      <c r="K1456" t="s">
        <v>3</v>
      </c>
    </row>
    <row r="1457" spans="1:11" x14ac:dyDescent="0.25">
      <c r="A1457" t="s">
        <v>5348</v>
      </c>
      <c r="B1457" t="s">
        <v>2039</v>
      </c>
      <c r="C1457" t="s">
        <v>3793</v>
      </c>
      <c r="D1457" t="s">
        <v>7937</v>
      </c>
      <c r="E1457" t="s">
        <v>7938</v>
      </c>
      <c r="H1457" t="s">
        <v>4</v>
      </c>
      <c r="J1457" t="s">
        <v>2039</v>
      </c>
      <c r="K1457" t="s">
        <v>4</v>
      </c>
    </row>
    <row r="1458" spans="1:11" x14ac:dyDescent="0.25">
      <c r="A1458" t="s">
        <v>4037</v>
      </c>
      <c r="B1458" t="s">
        <v>2040</v>
      </c>
      <c r="C1458" t="s">
        <v>3793</v>
      </c>
      <c r="D1458" t="s">
        <v>7939</v>
      </c>
      <c r="E1458" t="s">
        <v>7940</v>
      </c>
      <c r="H1458" t="s">
        <v>4</v>
      </c>
      <c r="J1458" t="s">
        <v>2040</v>
      </c>
      <c r="K1458" t="s">
        <v>4</v>
      </c>
    </row>
    <row r="1459" spans="1:11" x14ac:dyDescent="0.25">
      <c r="A1459" t="s">
        <v>7941</v>
      </c>
      <c r="B1459" t="s">
        <v>2041</v>
      </c>
      <c r="C1459" t="s">
        <v>3793</v>
      </c>
      <c r="D1459" t="s">
        <v>7942</v>
      </c>
      <c r="E1459" t="s">
        <v>7943</v>
      </c>
      <c r="H1459" t="s">
        <v>4</v>
      </c>
      <c r="J1459" t="s">
        <v>2041</v>
      </c>
      <c r="K1459" t="s">
        <v>4</v>
      </c>
    </row>
    <row r="1460" spans="1:11" x14ac:dyDescent="0.25">
      <c r="A1460" t="s">
        <v>5361</v>
      </c>
      <c r="B1460" t="s">
        <v>2042</v>
      </c>
      <c r="C1460" t="s">
        <v>3793</v>
      </c>
      <c r="D1460" t="s">
        <v>7944</v>
      </c>
      <c r="E1460" t="s">
        <v>7945</v>
      </c>
      <c r="H1460" t="s">
        <v>4</v>
      </c>
      <c r="J1460" t="s">
        <v>2042</v>
      </c>
      <c r="K1460" t="s">
        <v>4</v>
      </c>
    </row>
    <row r="1461" spans="1:11" x14ac:dyDescent="0.25">
      <c r="A1461" t="s">
        <v>7946</v>
      </c>
      <c r="B1461" t="s">
        <v>2043</v>
      </c>
      <c r="C1461" t="s">
        <v>3793</v>
      </c>
      <c r="D1461" t="s">
        <v>7947</v>
      </c>
      <c r="E1461" t="s">
        <v>7948</v>
      </c>
      <c r="H1461" t="s">
        <v>4</v>
      </c>
      <c r="J1461" t="s">
        <v>2043</v>
      </c>
      <c r="K1461" t="s">
        <v>4</v>
      </c>
    </row>
    <row r="1462" spans="1:11" x14ac:dyDescent="0.25">
      <c r="A1462" t="s">
        <v>4361</v>
      </c>
      <c r="B1462" t="s">
        <v>2044</v>
      </c>
      <c r="C1462" t="s">
        <v>3793</v>
      </c>
      <c r="D1462" t="s">
        <v>7949</v>
      </c>
      <c r="E1462" t="s">
        <v>7950</v>
      </c>
      <c r="H1462" t="s">
        <v>4</v>
      </c>
      <c r="J1462" t="s">
        <v>2044</v>
      </c>
      <c r="K1462" t="s">
        <v>4</v>
      </c>
    </row>
    <row r="1463" spans="1:11" x14ac:dyDescent="0.25">
      <c r="A1463" t="s">
        <v>4040</v>
      </c>
      <c r="B1463" t="s">
        <v>2045</v>
      </c>
      <c r="C1463" t="s">
        <v>3793</v>
      </c>
      <c r="D1463" t="s">
        <v>7951</v>
      </c>
      <c r="E1463" t="s">
        <v>7952</v>
      </c>
      <c r="F1463" t="s">
        <v>7909</v>
      </c>
      <c r="G1463" t="s">
        <v>299</v>
      </c>
      <c r="H1463" t="s">
        <v>3</v>
      </c>
      <c r="J1463" t="s">
        <v>2045</v>
      </c>
      <c r="K1463" t="s">
        <v>3</v>
      </c>
    </row>
    <row r="1464" spans="1:11" x14ac:dyDescent="0.25">
      <c r="A1464" t="s">
        <v>4043</v>
      </c>
      <c r="B1464" t="s">
        <v>2046</v>
      </c>
      <c r="C1464" t="s">
        <v>3793</v>
      </c>
      <c r="D1464" t="s">
        <v>7953</v>
      </c>
      <c r="E1464" t="s">
        <v>7954</v>
      </c>
      <c r="H1464" t="s">
        <v>4</v>
      </c>
      <c r="J1464" t="s">
        <v>2046</v>
      </c>
      <c r="K1464" t="s">
        <v>4</v>
      </c>
    </row>
    <row r="1465" spans="1:11" x14ac:dyDescent="0.25">
      <c r="A1465" t="s">
        <v>4046</v>
      </c>
      <c r="B1465" t="s">
        <v>2047</v>
      </c>
      <c r="C1465" t="s">
        <v>3793</v>
      </c>
      <c r="D1465" t="s">
        <v>7955</v>
      </c>
      <c r="E1465" t="s">
        <v>7956</v>
      </c>
      <c r="H1465" t="s">
        <v>4</v>
      </c>
      <c r="J1465" t="s">
        <v>2047</v>
      </c>
      <c r="K1465" t="s">
        <v>4</v>
      </c>
    </row>
    <row r="1466" spans="1:11" x14ac:dyDescent="0.25">
      <c r="A1466" t="s">
        <v>7957</v>
      </c>
      <c r="B1466" t="s">
        <v>2048</v>
      </c>
      <c r="C1466" t="s">
        <v>3793</v>
      </c>
      <c r="D1466" t="s">
        <v>7958</v>
      </c>
      <c r="E1466" t="s">
        <v>7959</v>
      </c>
      <c r="H1466" t="s">
        <v>4</v>
      </c>
      <c r="J1466" t="s">
        <v>2048</v>
      </c>
      <c r="K1466" t="s">
        <v>4</v>
      </c>
    </row>
    <row r="1467" spans="1:11" x14ac:dyDescent="0.25">
      <c r="A1467" t="s">
        <v>4050</v>
      </c>
      <c r="B1467" t="s">
        <v>2049</v>
      </c>
      <c r="C1467" t="s">
        <v>3793</v>
      </c>
      <c r="D1467" t="s">
        <v>7960</v>
      </c>
      <c r="E1467" t="s">
        <v>7961</v>
      </c>
      <c r="H1467" t="s">
        <v>4</v>
      </c>
      <c r="J1467" t="s">
        <v>2049</v>
      </c>
      <c r="K1467" t="s">
        <v>4</v>
      </c>
    </row>
    <row r="1468" spans="1:11" x14ac:dyDescent="0.25">
      <c r="A1468" t="s">
        <v>7962</v>
      </c>
      <c r="B1468" t="s">
        <v>2050</v>
      </c>
      <c r="C1468" t="s">
        <v>3793</v>
      </c>
      <c r="D1468" t="s">
        <v>7963</v>
      </c>
      <c r="E1468" t="s">
        <v>7964</v>
      </c>
      <c r="H1468" t="s">
        <v>4</v>
      </c>
      <c r="J1468" t="s">
        <v>2050</v>
      </c>
      <c r="K1468" t="s">
        <v>4</v>
      </c>
    </row>
    <row r="1469" spans="1:11" x14ac:dyDescent="0.25">
      <c r="A1469" t="s">
        <v>4368</v>
      </c>
      <c r="B1469" t="s">
        <v>2051</v>
      </c>
      <c r="C1469" t="s">
        <v>3793</v>
      </c>
      <c r="D1469" t="s">
        <v>7965</v>
      </c>
      <c r="E1469" t="s">
        <v>7966</v>
      </c>
      <c r="H1469" t="s">
        <v>4</v>
      </c>
      <c r="J1469" t="s">
        <v>2051</v>
      </c>
      <c r="K1469" t="s">
        <v>4</v>
      </c>
    </row>
    <row r="1470" spans="1:11" x14ac:dyDescent="0.25">
      <c r="A1470" t="s">
        <v>4058</v>
      </c>
      <c r="B1470" t="s">
        <v>2052</v>
      </c>
      <c r="C1470" t="s">
        <v>3793</v>
      </c>
      <c r="D1470" t="s">
        <v>7967</v>
      </c>
      <c r="E1470" t="s">
        <v>7968</v>
      </c>
      <c r="H1470" t="s">
        <v>4</v>
      </c>
      <c r="J1470" t="s">
        <v>2052</v>
      </c>
      <c r="K1470" t="s">
        <v>4</v>
      </c>
    </row>
    <row r="1471" spans="1:11" x14ac:dyDescent="0.25">
      <c r="A1471" t="s">
        <v>4064</v>
      </c>
      <c r="B1471" t="s">
        <v>2053</v>
      </c>
      <c r="C1471" t="s">
        <v>3793</v>
      </c>
      <c r="D1471" t="s">
        <v>7969</v>
      </c>
      <c r="E1471" t="s">
        <v>7970</v>
      </c>
      <c r="F1471" t="s">
        <v>7901</v>
      </c>
      <c r="G1471" t="s">
        <v>314</v>
      </c>
      <c r="H1471" t="s">
        <v>3</v>
      </c>
      <c r="J1471" t="s">
        <v>2053</v>
      </c>
      <c r="K1471" t="s">
        <v>3</v>
      </c>
    </row>
    <row r="1472" spans="1:11" x14ac:dyDescent="0.25">
      <c r="A1472" t="s">
        <v>4070</v>
      </c>
      <c r="B1472" t="s">
        <v>2054</v>
      </c>
      <c r="C1472" t="s">
        <v>3793</v>
      </c>
      <c r="D1472" t="s">
        <v>7971</v>
      </c>
      <c r="E1472" t="s">
        <v>7972</v>
      </c>
      <c r="H1472" t="s">
        <v>4</v>
      </c>
      <c r="J1472" t="s">
        <v>2054</v>
      </c>
      <c r="K1472" t="s">
        <v>4</v>
      </c>
    </row>
    <row r="1473" spans="1:11" x14ac:dyDescent="0.25">
      <c r="A1473" t="s">
        <v>4073</v>
      </c>
      <c r="B1473" t="s">
        <v>2055</v>
      </c>
      <c r="C1473" t="s">
        <v>3793</v>
      </c>
      <c r="D1473" t="s">
        <v>7973</v>
      </c>
      <c r="E1473" t="s">
        <v>7974</v>
      </c>
      <c r="F1473" t="s">
        <v>4309</v>
      </c>
      <c r="G1473" t="s">
        <v>371</v>
      </c>
      <c r="H1473" t="s">
        <v>3</v>
      </c>
      <c r="J1473" t="s">
        <v>2055</v>
      </c>
      <c r="K1473" t="s">
        <v>3</v>
      </c>
    </row>
    <row r="1474" spans="1:11" x14ac:dyDescent="0.25">
      <c r="A1474" t="s">
        <v>4080</v>
      </c>
      <c r="B1474" t="s">
        <v>2056</v>
      </c>
      <c r="C1474" t="s">
        <v>3793</v>
      </c>
      <c r="D1474" t="s">
        <v>7975</v>
      </c>
      <c r="E1474" t="s">
        <v>7976</v>
      </c>
      <c r="H1474" t="s">
        <v>4</v>
      </c>
      <c r="J1474" t="s">
        <v>2056</v>
      </c>
      <c r="K1474" t="s">
        <v>4</v>
      </c>
    </row>
    <row r="1475" spans="1:11" x14ac:dyDescent="0.25">
      <c r="A1475" t="s">
        <v>4083</v>
      </c>
      <c r="B1475" t="s">
        <v>2057</v>
      </c>
      <c r="C1475" t="s">
        <v>3793</v>
      </c>
      <c r="D1475" t="s">
        <v>7977</v>
      </c>
      <c r="E1475" t="s">
        <v>7978</v>
      </c>
      <c r="H1475" t="s">
        <v>4</v>
      </c>
      <c r="J1475" t="s">
        <v>2057</v>
      </c>
      <c r="K1475" t="s">
        <v>4</v>
      </c>
    </row>
    <row r="1476" spans="1:11" x14ac:dyDescent="0.25">
      <c r="A1476" t="s">
        <v>7979</v>
      </c>
      <c r="B1476" t="s">
        <v>2058</v>
      </c>
      <c r="C1476" t="s">
        <v>3793</v>
      </c>
      <c r="D1476" t="s">
        <v>7980</v>
      </c>
      <c r="E1476" t="s">
        <v>7981</v>
      </c>
      <c r="H1476" t="s">
        <v>4</v>
      </c>
      <c r="J1476" t="s">
        <v>2058</v>
      </c>
      <c r="K1476" t="s">
        <v>4</v>
      </c>
    </row>
    <row r="1477" spans="1:11" x14ac:dyDescent="0.25">
      <c r="A1477" t="s">
        <v>4398</v>
      </c>
      <c r="B1477" t="s">
        <v>2059</v>
      </c>
      <c r="C1477" t="s">
        <v>3793</v>
      </c>
      <c r="D1477" t="s">
        <v>7982</v>
      </c>
      <c r="E1477" t="s">
        <v>7983</v>
      </c>
      <c r="H1477" t="s">
        <v>4</v>
      </c>
      <c r="J1477" t="s">
        <v>2059</v>
      </c>
      <c r="K1477" t="s">
        <v>4</v>
      </c>
    </row>
    <row r="1478" spans="1:11" x14ac:dyDescent="0.25">
      <c r="A1478" t="s">
        <v>7984</v>
      </c>
      <c r="B1478" t="s">
        <v>2060</v>
      </c>
      <c r="C1478" t="s">
        <v>3793</v>
      </c>
      <c r="D1478" t="s">
        <v>7985</v>
      </c>
      <c r="E1478" t="s">
        <v>7986</v>
      </c>
      <c r="H1478" t="s">
        <v>4</v>
      </c>
      <c r="J1478" t="s">
        <v>2060</v>
      </c>
      <c r="K1478" t="s">
        <v>4</v>
      </c>
    </row>
    <row r="1479" spans="1:11" x14ac:dyDescent="0.25">
      <c r="A1479" t="s">
        <v>7987</v>
      </c>
      <c r="B1479" t="s">
        <v>2061</v>
      </c>
      <c r="C1479" t="s">
        <v>3793</v>
      </c>
      <c r="D1479" t="s">
        <v>7988</v>
      </c>
      <c r="E1479" t="s">
        <v>7989</v>
      </c>
      <c r="H1479" t="s">
        <v>4</v>
      </c>
      <c r="J1479" t="s">
        <v>2061</v>
      </c>
      <c r="K1479" t="s">
        <v>4</v>
      </c>
    </row>
    <row r="1480" spans="1:11" x14ac:dyDescent="0.25">
      <c r="A1480" t="s">
        <v>7990</v>
      </c>
      <c r="B1480" t="s">
        <v>2062</v>
      </c>
      <c r="C1480" t="s">
        <v>3793</v>
      </c>
      <c r="D1480" t="s">
        <v>7991</v>
      </c>
      <c r="E1480" t="s">
        <v>7992</v>
      </c>
      <c r="H1480" t="s">
        <v>4</v>
      </c>
      <c r="J1480" t="s">
        <v>2062</v>
      </c>
      <c r="K1480" t="s">
        <v>4</v>
      </c>
    </row>
    <row r="1481" spans="1:11" x14ac:dyDescent="0.25">
      <c r="A1481" t="s">
        <v>7993</v>
      </c>
      <c r="B1481" t="s">
        <v>2063</v>
      </c>
      <c r="C1481" t="s">
        <v>3793</v>
      </c>
      <c r="D1481" t="s">
        <v>4874</v>
      </c>
      <c r="E1481" t="s">
        <v>7994</v>
      </c>
      <c r="H1481" t="s">
        <v>4</v>
      </c>
      <c r="J1481" t="s">
        <v>2063</v>
      </c>
      <c r="K1481" t="s">
        <v>4</v>
      </c>
    </row>
    <row r="1482" spans="1:11" x14ac:dyDescent="0.25">
      <c r="A1482" t="s">
        <v>4089</v>
      </c>
      <c r="B1482" t="s">
        <v>2064</v>
      </c>
      <c r="C1482" t="s">
        <v>3793</v>
      </c>
      <c r="D1482" t="s">
        <v>7995</v>
      </c>
      <c r="E1482" t="s">
        <v>7996</v>
      </c>
      <c r="F1482" t="s">
        <v>7909</v>
      </c>
      <c r="G1482" t="s">
        <v>299</v>
      </c>
      <c r="H1482" t="s">
        <v>3</v>
      </c>
      <c r="J1482" t="s">
        <v>2064</v>
      </c>
      <c r="K1482" t="s">
        <v>3</v>
      </c>
    </row>
    <row r="1483" spans="1:11" x14ac:dyDescent="0.25">
      <c r="A1483" t="s">
        <v>4095</v>
      </c>
      <c r="B1483" t="s">
        <v>2065</v>
      </c>
      <c r="C1483" t="s">
        <v>3793</v>
      </c>
      <c r="D1483" t="s">
        <v>7997</v>
      </c>
      <c r="E1483" t="s">
        <v>7998</v>
      </c>
      <c r="H1483" t="s">
        <v>4</v>
      </c>
      <c r="J1483" t="s">
        <v>2065</v>
      </c>
      <c r="K1483" t="s">
        <v>4</v>
      </c>
    </row>
    <row r="1484" spans="1:11" x14ac:dyDescent="0.25">
      <c r="A1484" t="s">
        <v>7999</v>
      </c>
      <c r="B1484" t="s">
        <v>2066</v>
      </c>
      <c r="C1484" t="s">
        <v>3793</v>
      </c>
      <c r="D1484" t="s">
        <v>8000</v>
      </c>
      <c r="E1484" t="s">
        <v>8001</v>
      </c>
      <c r="H1484" t="s">
        <v>4</v>
      </c>
      <c r="J1484" t="s">
        <v>2066</v>
      </c>
      <c r="K1484" t="s">
        <v>4</v>
      </c>
    </row>
    <row r="1485" spans="1:11" x14ac:dyDescent="0.25">
      <c r="A1485" t="s">
        <v>8002</v>
      </c>
      <c r="B1485" t="s">
        <v>2067</v>
      </c>
      <c r="C1485" t="s">
        <v>3793</v>
      </c>
      <c r="D1485" t="s">
        <v>8003</v>
      </c>
      <c r="E1485" t="s">
        <v>8004</v>
      </c>
      <c r="H1485" t="s">
        <v>4</v>
      </c>
      <c r="J1485" t="s">
        <v>2067</v>
      </c>
      <c r="K1485" t="s">
        <v>4</v>
      </c>
    </row>
    <row r="1486" spans="1:11" x14ac:dyDescent="0.25">
      <c r="A1486" t="s">
        <v>5447</v>
      </c>
      <c r="B1486" t="s">
        <v>2068</v>
      </c>
      <c r="C1486" t="s">
        <v>3793</v>
      </c>
      <c r="D1486" t="s">
        <v>8005</v>
      </c>
      <c r="E1486" t="s">
        <v>8006</v>
      </c>
      <c r="H1486" t="s">
        <v>4</v>
      </c>
      <c r="J1486" t="s">
        <v>2068</v>
      </c>
      <c r="K1486" t="s">
        <v>4</v>
      </c>
    </row>
    <row r="1487" spans="1:11" x14ac:dyDescent="0.25">
      <c r="A1487" t="s">
        <v>8007</v>
      </c>
      <c r="B1487" t="s">
        <v>2069</v>
      </c>
      <c r="C1487" t="s">
        <v>3793</v>
      </c>
      <c r="D1487" t="s">
        <v>8008</v>
      </c>
      <c r="E1487" t="s">
        <v>8009</v>
      </c>
      <c r="F1487" t="s">
        <v>7901</v>
      </c>
      <c r="G1487" t="s">
        <v>314</v>
      </c>
      <c r="H1487" t="s">
        <v>3</v>
      </c>
      <c r="J1487" t="s">
        <v>2069</v>
      </c>
      <c r="K1487" t="s">
        <v>3</v>
      </c>
    </row>
    <row r="1488" spans="1:11" x14ac:dyDescent="0.25">
      <c r="A1488" t="s">
        <v>4434</v>
      </c>
      <c r="B1488" t="s">
        <v>2070</v>
      </c>
      <c r="C1488" t="s">
        <v>3793</v>
      </c>
      <c r="D1488" t="s">
        <v>8010</v>
      </c>
      <c r="E1488" t="s">
        <v>8011</v>
      </c>
      <c r="H1488" t="s">
        <v>4</v>
      </c>
      <c r="J1488" t="s">
        <v>2070</v>
      </c>
      <c r="K1488" t="s">
        <v>4</v>
      </c>
    </row>
    <row r="1489" spans="1:11" x14ac:dyDescent="0.25">
      <c r="A1489" t="s">
        <v>8012</v>
      </c>
      <c r="B1489" t="s">
        <v>2071</v>
      </c>
      <c r="C1489" t="s">
        <v>3793</v>
      </c>
      <c r="D1489" t="s">
        <v>7909</v>
      </c>
      <c r="E1489" t="s">
        <v>8013</v>
      </c>
      <c r="H1489" t="s">
        <v>4</v>
      </c>
      <c r="J1489" t="s">
        <v>2071</v>
      </c>
      <c r="K1489" t="s">
        <v>4</v>
      </c>
    </row>
    <row r="1490" spans="1:11" x14ac:dyDescent="0.25">
      <c r="A1490" t="s">
        <v>7015</v>
      </c>
      <c r="B1490" t="s">
        <v>2072</v>
      </c>
      <c r="C1490" t="s">
        <v>3793</v>
      </c>
      <c r="D1490" t="s">
        <v>8014</v>
      </c>
      <c r="E1490" t="s">
        <v>8015</v>
      </c>
      <c r="F1490" t="s">
        <v>7901</v>
      </c>
      <c r="G1490" t="s">
        <v>314</v>
      </c>
      <c r="H1490" t="s">
        <v>3</v>
      </c>
      <c r="J1490" t="s">
        <v>2072</v>
      </c>
      <c r="K1490" t="s">
        <v>3</v>
      </c>
    </row>
    <row r="1491" spans="1:11" x14ac:dyDescent="0.25">
      <c r="A1491" t="s">
        <v>6710</v>
      </c>
      <c r="B1491" t="s">
        <v>2073</v>
      </c>
      <c r="C1491" t="s">
        <v>3793</v>
      </c>
      <c r="D1491" t="s">
        <v>8016</v>
      </c>
      <c r="E1491" t="s">
        <v>8017</v>
      </c>
      <c r="H1491" t="s">
        <v>4</v>
      </c>
      <c r="J1491" t="s">
        <v>2073</v>
      </c>
      <c r="K1491" t="s">
        <v>4</v>
      </c>
    </row>
    <row r="1492" spans="1:11" x14ac:dyDescent="0.25">
      <c r="A1492" t="s">
        <v>4449</v>
      </c>
      <c r="B1492" t="s">
        <v>2074</v>
      </c>
      <c r="C1492" t="s">
        <v>3793</v>
      </c>
      <c r="D1492" t="s">
        <v>8018</v>
      </c>
      <c r="E1492" t="s">
        <v>8019</v>
      </c>
      <c r="H1492" t="s">
        <v>4</v>
      </c>
      <c r="J1492" t="s">
        <v>2074</v>
      </c>
      <c r="K1492" t="s">
        <v>4</v>
      </c>
    </row>
    <row r="1493" spans="1:11" x14ac:dyDescent="0.25">
      <c r="A1493" t="s">
        <v>8020</v>
      </c>
      <c r="B1493" t="s">
        <v>2075</v>
      </c>
      <c r="C1493" t="s">
        <v>3793</v>
      </c>
      <c r="D1493" t="s">
        <v>8021</v>
      </c>
      <c r="E1493" t="s">
        <v>8022</v>
      </c>
      <c r="H1493" t="s">
        <v>4</v>
      </c>
      <c r="J1493" t="s">
        <v>2075</v>
      </c>
      <c r="K1493" t="s">
        <v>4</v>
      </c>
    </row>
    <row r="1494" spans="1:11" x14ac:dyDescent="0.25">
      <c r="A1494" t="s">
        <v>8023</v>
      </c>
      <c r="B1494" t="s">
        <v>2076</v>
      </c>
      <c r="C1494" t="s">
        <v>3793</v>
      </c>
      <c r="D1494" t="s">
        <v>8024</v>
      </c>
      <c r="E1494" t="s">
        <v>8025</v>
      </c>
      <c r="H1494" t="s">
        <v>4</v>
      </c>
      <c r="J1494" t="s">
        <v>2076</v>
      </c>
      <c r="K1494" t="s">
        <v>4</v>
      </c>
    </row>
    <row r="1495" spans="1:11" x14ac:dyDescent="0.25">
      <c r="A1495" t="s">
        <v>8026</v>
      </c>
      <c r="B1495" t="s">
        <v>2077</v>
      </c>
      <c r="C1495" t="s">
        <v>3793</v>
      </c>
      <c r="D1495" t="s">
        <v>8027</v>
      </c>
      <c r="E1495" t="s">
        <v>8028</v>
      </c>
      <c r="F1495" t="s">
        <v>4309</v>
      </c>
      <c r="G1495" t="s">
        <v>371</v>
      </c>
      <c r="H1495" t="s">
        <v>3</v>
      </c>
      <c r="J1495" t="s">
        <v>2077</v>
      </c>
      <c r="K1495" t="s">
        <v>3</v>
      </c>
    </row>
    <row r="1496" spans="1:11" x14ac:dyDescent="0.25">
      <c r="A1496" t="s">
        <v>8029</v>
      </c>
      <c r="B1496" t="s">
        <v>2078</v>
      </c>
      <c r="C1496" t="s">
        <v>3793</v>
      </c>
      <c r="D1496" t="s">
        <v>8030</v>
      </c>
      <c r="E1496" t="s">
        <v>8031</v>
      </c>
      <c r="H1496" t="s">
        <v>4</v>
      </c>
      <c r="J1496" t="s">
        <v>2078</v>
      </c>
      <c r="K1496" t="s">
        <v>4</v>
      </c>
    </row>
    <row r="1497" spans="1:11" x14ac:dyDescent="0.25">
      <c r="A1497" t="s">
        <v>8032</v>
      </c>
      <c r="B1497" t="s">
        <v>2079</v>
      </c>
      <c r="C1497" t="s">
        <v>3793</v>
      </c>
      <c r="D1497" t="s">
        <v>8033</v>
      </c>
      <c r="E1497" t="s">
        <v>8034</v>
      </c>
      <c r="H1497" t="s">
        <v>4</v>
      </c>
      <c r="J1497" t="s">
        <v>2079</v>
      </c>
      <c r="K1497" t="s">
        <v>4</v>
      </c>
    </row>
    <row r="1498" spans="1:11" x14ac:dyDescent="0.25">
      <c r="A1498" t="s">
        <v>8035</v>
      </c>
      <c r="B1498" t="s">
        <v>2080</v>
      </c>
      <c r="C1498" t="s">
        <v>3793</v>
      </c>
      <c r="D1498" t="s">
        <v>8036</v>
      </c>
      <c r="E1498" t="s">
        <v>8037</v>
      </c>
      <c r="F1498" t="s">
        <v>4309</v>
      </c>
      <c r="G1498" t="s">
        <v>371</v>
      </c>
      <c r="H1498" t="s">
        <v>3</v>
      </c>
      <c r="J1498" t="s">
        <v>2080</v>
      </c>
      <c r="K1498" t="s">
        <v>3</v>
      </c>
    </row>
    <row r="1499" spans="1:11" x14ac:dyDescent="0.25">
      <c r="A1499" t="s">
        <v>4452</v>
      </c>
      <c r="B1499" t="s">
        <v>2081</v>
      </c>
      <c r="C1499" t="s">
        <v>3793</v>
      </c>
      <c r="D1499" t="s">
        <v>8038</v>
      </c>
      <c r="E1499" t="s">
        <v>8039</v>
      </c>
      <c r="H1499" t="s">
        <v>4</v>
      </c>
      <c r="J1499" t="s">
        <v>2081</v>
      </c>
      <c r="K1499" t="s">
        <v>4</v>
      </c>
    </row>
    <row r="1500" spans="1:11" x14ac:dyDescent="0.25">
      <c r="A1500" t="s">
        <v>8040</v>
      </c>
      <c r="B1500" t="s">
        <v>2082</v>
      </c>
      <c r="C1500" t="s">
        <v>3793</v>
      </c>
      <c r="D1500" t="s">
        <v>8041</v>
      </c>
      <c r="E1500" t="s">
        <v>8042</v>
      </c>
      <c r="H1500" t="s">
        <v>4</v>
      </c>
      <c r="J1500" t="s">
        <v>2082</v>
      </c>
      <c r="K1500" t="s">
        <v>4</v>
      </c>
    </row>
    <row r="1501" spans="1:11" x14ac:dyDescent="0.25">
      <c r="A1501" t="s">
        <v>5533</v>
      </c>
      <c r="B1501" t="s">
        <v>2083</v>
      </c>
      <c r="C1501" t="s">
        <v>3793</v>
      </c>
      <c r="D1501" t="s">
        <v>8043</v>
      </c>
      <c r="E1501" t="s">
        <v>8044</v>
      </c>
      <c r="H1501" t="s">
        <v>4</v>
      </c>
      <c r="J1501" t="s">
        <v>2083</v>
      </c>
      <c r="K1501" t="s">
        <v>4</v>
      </c>
    </row>
    <row r="1502" spans="1:11" x14ac:dyDescent="0.25">
      <c r="A1502" t="s">
        <v>4126</v>
      </c>
      <c r="B1502" t="s">
        <v>2084</v>
      </c>
      <c r="C1502" t="s">
        <v>3793</v>
      </c>
      <c r="D1502" t="s">
        <v>8045</v>
      </c>
      <c r="E1502" t="s">
        <v>8046</v>
      </c>
      <c r="H1502" t="s">
        <v>4</v>
      </c>
      <c r="J1502" t="s">
        <v>2084</v>
      </c>
      <c r="K1502" t="s">
        <v>4</v>
      </c>
    </row>
    <row r="1503" spans="1:11" x14ac:dyDescent="0.25">
      <c r="A1503" t="s">
        <v>5538</v>
      </c>
      <c r="B1503" t="s">
        <v>2085</v>
      </c>
      <c r="C1503" t="s">
        <v>3793</v>
      </c>
      <c r="D1503" t="s">
        <v>8047</v>
      </c>
      <c r="E1503" t="s">
        <v>8048</v>
      </c>
      <c r="H1503" t="s">
        <v>4</v>
      </c>
      <c r="J1503" t="s">
        <v>2085</v>
      </c>
      <c r="K1503" t="s">
        <v>4</v>
      </c>
    </row>
    <row r="1504" spans="1:11" x14ac:dyDescent="0.25">
      <c r="A1504" t="s">
        <v>5541</v>
      </c>
      <c r="B1504" t="s">
        <v>2086</v>
      </c>
      <c r="C1504" t="s">
        <v>3793</v>
      </c>
      <c r="D1504" t="s">
        <v>8049</v>
      </c>
      <c r="E1504" t="s">
        <v>8050</v>
      </c>
      <c r="H1504" t="s">
        <v>4</v>
      </c>
      <c r="J1504" t="s">
        <v>2086</v>
      </c>
      <c r="K1504" t="s">
        <v>4</v>
      </c>
    </row>
    <row r="1505" spans="1:11" x14ac:dyDescent="0.25">
      <c r="A1505" t="s">
        <v>5557</v>
      </c>
      <c r="B1505" t="s">
        <v>2087</v>
      </c>
      <c r="C1505" t="s">
        <v>3793</v>
      </c>
      <c r="D1505" t="s">
        <v>8051</v>
      </c>
      <c r="E1505" t="s">
        <v>8052</v>
      </c>
      <c r="H1505" t="s">
        <v>4</v>
      </c>
      <c r="J1505" t="s">
        <v>2087</v>
      </c>
      <c r="K1505" t="s">
        <v>4</v>
      </c>
    </row>
    <row r="1506" spans="1:11" x14ac:dyDescent="0.25">
      <c r="A1506" t="s">
        <v>4132</v>
      </c>
      <c r="B1506" t="s">
        <v>2088</v>
      </c>
      <c r="C1506" t="s">
        <v>3793</v>
      </c>
      <c r="D1506" t="s">
        <v>8053</v>
      </c>
      <c r="E1506" t="s">
        <v>8054</v>
      </c>
      <c r="H1506" t="s">
        <v>4</v>
      </c>
      <c r="J1506" t="s">
        <v>2088</v>
      </c>
      <c r="K1506" t="s">
        <v>4</v>
      </c>
    </row>
    <row r="1507" spans="1:11" x14ac:dyDescent="0.25">
      <c r="A1507" t="s">
        <v>8055</v>
      </c>
      <c r="B1507" t="s">
        <v>2089</v>
      </c>
      <c r="C1507" t="s">
        <v>3793</v>
      </c>
      <c r="D1507" t="s">
        <v>8056</v>
      </c>
      <c r="E1507" t="s">
        <v>8057</v>
      </c>
      <c r="H1507" t="s">
        <v>4</v>
      </c>
      <c r="J1507" t="s">
        <v>2089</v>
      </c>
      <c r="K1507" t="s">
        <v>4</v>
      </c>
    </row>
    <row r="1508" spans="1:11" x14ac:dyDescent="0.25">
      <c r="A1508" t="s">
        <v>8058</v>
      </c>
      <c r="B1508" t="s">
        <v>2090</v>
      </c>
      <c r="C1508" t="s">
        <v>3793</v>
      </c>
      <c r="D1508" t="s">
        <v>8059</v>
      </c>
      <c r="E1508" t="s">
        <v>8060</v>
      </c>
      <c r="F1508" t="s">
        <v>7901</v>
      </c>
      <c r="G1508" t="s">
        <v>314</v>
      </c>
      <c r="H1508" t="s">
        <v>3</v>
      </c>
      <c r="J1508" t="s">
        <v>2090</v>
      </c>
      <c r="K1508" t="s">
        <v>3</v>
      </c>
    </row>
    <row r="1509" spans="1:11" x14ac:dyDescent="0.25">
      <c r="A1509" t="s">
        <v>4135</v>
      </c>
      <c r="B1509" t="s">
        <v>12567</v>
      </c>
      <c r="C1509" t="s">
        <v>3793</v>
      </c>
      <c r="D1509" t="s">
        <v>8061</v>
      </c>
      <c r="E1509" t="s">
        <v>8062</v>
      </c>
      <c r="H1509" t="s">
        <v>4</v>
      </c>
      <c r="J1509" t="s">
        <v>12567</v>
      </c>
      <c r="K1509" t="s">
        <v>4</v>
      </c>
    </row>
    <row r="1510" spans="1:11" x14ac:dyDescent="0.25">
      <c r="A1510" t="s">
        <v>6224</v>
      </c>
      <c r="B1510" t="s">
        <v>2091</v>
      </c>
      <c r="C1510" t="s">
        <v>3794</v>
      </c>
      <c r="D1510" t="s">
        <v>8063</v>
      </c>
      <c r="E1510" t="s">
        <v>8064</v>
      </c>
      <c r="H1510" t="s">
        <v>4</v>
      </c>
      <c r="J1510" t="s">
        <v>2091</v>
      </c>
      <c r="K1510" t="s">
        <v>4</v>
      </c>
    </row>
    <row r="1511" spans="1:11" x14ac:dyDescent="0.25">
      <c r="A1511" t="s">
        <v>8065</v>
      </c>
      <c r="B1511" t="s">
        <v>2092</v>
      </c>
      <c r="C1511" t="s">
        <v>3794</v>
      </c>
      <c r="D1511" t="s">
        <v>8066</v>
      </c>
      <c r="E1511" t="s">
        <v>8067</v>
      </c>
      <c r="F1511" t="s">
        <v>6526</v>
      </c>
      <c r="G1511" t="s">
        <v>455</v>
      </c>
      <c r="H1511" t="s">
        <v>3</v>
      </c>
      <c r="J1511" t="s">
        <v>2092</v>
      </c>
      <c r="K1511" t="s">
        <v>3</v>
      </c>
    </row>
    <row r="1512" spans="1:11" x14ac:dyDescent="0.25">
      <c r="A1512" t="s">
        <v>6476</v>
      </c>
      <c r="B1512" t="s">
        <v>2093</v>
      </c>
      <c r="C1512" t="s">
        <v>3794</v>
      </c>
      <c r="D1512" t="s">
        <v>8068</v>
      </c>
      <c r="E1512" t="s">
        <v>8069</v>
      </c>
      <c r="H1512" t="s">
        <v>4</v>
      </c>
      <c r="J1512" t="s">
        <v>2093</v>
      </c>
      <c r="K1512" t="s">
        <v>4</v>
      </c>
    </row>
    <row r="1513" spans="1:11" x14ac:dyDescent="0.25">
      <c r="A1513" t="s">
        <v>8070</v>
      </c>
      <c r="B1513" t="s">
        <v>2094</v>
      </c>
      <c r="C1513" t="s">
        <v>3794</v>
      </c>
      <c r="D1513" t="s">
        <v>8071</v>
      </c>
      <c r="E1513" t="s">
        <v>8072</v>
      </c>
      <c r="H1513" t="s">
        <v>4</v>
      </c>
      <c r="J1513" t="s">
        <v>2094</v>
      </c>
      <c r="K1513" t="s">
        <v>4</v>
      </c>
    </row>
    <row r="1514" spans="1:11" x14ac:dyDescent="0.25">
      <c r="A1514" t="s">
        <v>7408</v>
      </c>
      <c r="B1514" t="s">
        <v>2095</v>
      </c>
      <c r="C1514" t="s">
        <v>3794</v>
      </c>
      <c r="D1514" t="s">
        <v>8073</v>
      </c>
      <c r="E1514" t="s">
        <v>8074</v>
      </c>
      <c r="H1514" t="s">
        <v>4</v>
      </c>
      <c r="J1514" t="s">
        <v>2095</v>
      </c>
      <c r="K1514" t="s">
        <v>4</v>
      </c>
    </row>
    <row r="1515" spans="1:11" x14ac:dyDescent="0.25">
      <c r="A1515" t="s">
        <v>6481</v>
      </c>
      <c r="B1515" t="s">
        <v>2096</v>
      </c>
      <c r="C1515" t="s">
        <v>3794</v>
      </c>
      <c r="D1515" t="s">
        <v>8075</v>
      </c>
      <c r="E1515" t="s">
        <v>8076</v>
      </c>
      <c r="H1515" t="s">
        <v>4</v>
      </c>
      <c r="J1515" t="s">
        <v>2096</v>
      </c>
      <c r="K1515" t="s">
        <v>4</v>
      </c>
    </row>
    <row r="1516" spans="1:11" x14ac:dyDescent="0.25">
      <c r="A1516" t="s">
        <v>8077</v>
      </c>
      <c r="B1516" t="s">
        <v>2097</v>
      </c>
      <c r="C1516" t="s">
        <v>3794</v>
      </c>
      <c r="D1516" t="s">
        <v>8078</v>
      </c>
      <c r="E1516" t="s">
        <v>8079</v>
      </c>
      <c r="F1516" t="s">
        <v>6591</v>
      </c>
      <c r="G1516" t="s">
        <v>327</v>
      </c>
      <c r="H1516" t="s">
        <v>3</v>
      </c>
      <c r="J1516" t="s">
        <v>2097</v>
      </c>
      <c r="K1516" t="s">
        <v>3</v>
      </c>
    </row>
    <row r="1517" spans="1:11" x14ac:dyDescent="0.25">
      <c r="A1517" t="s">
        <v>4263</v>
      </c>
      <c r="B1517" t="s">
        <v>2098</v>
      </c>
      <c r="C1517" t="s">
        <v>3794</v>
      </c>
      <c r="D1517" t="s">
        <v>8080</v>
      </c>
      <c r="E1517" t="s">
        <v>8081</v>
      </c>
      <c r="H1517" t="s">
        <v>4</v>
      </c>
      <c r="J1517" t="s">
        <v>2098</v>
      </c>
      <c r="K1517" t="s">
        <v>4</v>
      </c>
    </row>
    <row r="1518" spans="1:11" x14ac:dyDescent="0.25">
      <c r="A1518" t="s">
        <v>8082</v>
      </c>
      <c r="B1518" t="s">
        <v>2099</v>
      </c>
      <c r="C1518" t="s">
        <v>3794</v>
      </c>
      <c r="D1518" t="s">
        <v>8083</v>
      </c>
      <c r="E1518" t="s">
        <v>8084</v>
      </c>
      <c r="F1518" t="s">
        <v>5717</v>
      </c>
      <c r="G1518" t="s">
        <v>197</v>
      </c>
      <c r="H1518" t="s">
        <v>3</v>
      </c>
      <c r="J1518" t="s">
        <v>2099</v>
      </c>
      <c r="K1518" t="s">
        <v>3</v>
      </c>
    </row>
    <row r="1519" spans="1:11" x14ac:dyDescent="0.25">
      <c r="A1519" t="s">
        <v>4267</v>
      </c>
      <c r="B1519" t="s">
        <v>2100</v>
      </c>
      <c r="C1519" t="s">
        <v>3794</v>
      </c>
      <c r="D1519" t="s">
        <v>8085</v>
      </c>
      <c r="E1519" t="s">
        <v>8086</v>
      </c>
      <c r="F1519" t="s">
        <v>6696</v>
      </c>
      <c r="G1519" t="s">
        <v>219</v>
      </c>
      <c r="H1519" t="s">
        <v>3</v>
      </c>
      <c r="J1519" t="s">
        <v>2100</v>
      </c>
      <c r="K1519" t="s">
        <v>3</v>
      </c>
    </row>
    <row r="1520" spans="1:11" x14ac:dyDescent="0.25">
      <c r="A1520" t="s">
        <v>6248</v>
      </c>
      <c r="B1520" t="s">
        <v>2101</v>
      </c>
      <c r="C1520" t="s">
        <v>3794</v>
      </c>
      <c r="D1520" t="s">
        <v>8087</v>
      </c>
      <c r="E1520" t="s">
        <v>8088</v>
      </c>
      <c r="F1520" t="s">
        <v>6526</v>
      </c>
      <c r="G1520" t="s">
        <v>455</v>
      </c>
      <c r="H1520" t="s">
        <v>3</v>
      </c>
      <c r="J1520" t="s">
        <v>2101</v>
      </c>
      <c r="K1520" t="s">
        <v>3</v>
      </c>
    </row>
    <row r="1521" spans="1:11" x14ac:dyDescent="0.25">
      <c r="A1521" t="s">
        <v>3942</v>
      </c>
      <c r="B1521" t="s">
        <v>2102</v>
      </c>
      <c r="C1521" t="s">
        <v>3794</v>
      </c>
      <c r="D1521" t="s">
        <v>8089</v>
      </c>
      <c r="E1521" t="s">
        <v>8090</v>
      </c>
      <c r="H1521" t="s">
        <v>4</v>
      </c>
      <c r="J1521" t="s">
        <v>2102</v>
      </c>
      <c r="K1521" t="s">
        <v>4</v>
      </c>
    </row>
    <row r="1522" spans="1:11" x14ac:dyDescent="0.25">
      <c r="A1522" t="s">
        <v>6794</v>
      </c>
      <c r="B1522" t="s">
        <v>2103</v>
      </c>
      <c r="C1522" t="s">
        <v>3794</v>
      </c>
      <c r="D1522" t="s">
        <v>8091</v>
      </c>
      <c r="E1522" t="s">
        <v>8092</v>
      </c>
      <c r="F1522" t="s">
        <v>6591</v>
      </c>
      <c r="G1522" t="s">
        <v>327</v>
      </c>
      <c r="H1522" t="s">
        <v>3</v>
      </c>
      <c r="J1522" t="s">
        <v>2103</v>
      </c>
      <c r="K1522" t="s">
        <v>3</v>
      </c>
    </row>
    <row r="1523" spans="1:11" x14ac:dyDescent="0.25">
      <c r="A1523" t="s">
        <v>8093</v>
      </c>
      <c r="B1523" t="s">
        <v>2104</v>
      </c>
      <c r="C1523" t="s">
        <v>3794</v>
      </c>
      <c r="D1523" t="s">
        <v>8094</v>
      </c>
      <c r="E1523" t="s">
        <v>8095</v>
      </c>
      <c r="F1523" t="s">
        <v>8096</v>
      </c>
      <c r="G1523" t="s">
        <v>319</v>
      </c>
      <c r="H1523" t="s">
        <v>3</v>
      </c>
      <c r="J1523" t="s">
        <v>2104</v>
      </c>
      <c r="K1523" t="s">
        <v>3</v>
      </c>
    </row>
    <row r="1524" spans="1:11" x14ac:dyDescent="0.25">
      <c r="A1524" t="s">
        <v>5185</v>
      </c>
      <c r="B1524" t="s">
        <v>2105</v>
      </c>
      <c r="C1524" t="s">
        <v>3794</v>
      </c>
      <c r="D1524" t="s">
        <v>4949</v>
      </c>
      <c r="E1524" t="s">
        <v>8097</v>
      </c>
      <c r="H1524" t="s">
        <v>4</v>
      </c>
      <c r="J1524" t="s">
        <v>2105</v>
      </c>
      <c r="K1524" t="s">
        <v>4</v>
      </c>
    </row>
    <row r="1525" spans="1:11" x14ac:dyDescent="0.25">
      <c r="A1525" t="s">
        <v>8098</v>
      </c>
      <c r="B1525" t="s">
        <v>2106</v>
      </c>
      <c r="C1525" t="s">
        <v>3794</v>
      </c>
      <c r="D1525" t="s">
        <v>8099</v>
      </c>
      <c r="E1525" t="s">
        <v>8100</v>
      </c>
      <c r="F1525" t="s">
        <v>5717</v>
      </c>
      <c r="G1525" t="s">
        <v>197</v>
      </c>
      <c r="H1525" t="s">
        <v>3</v>
      </c>
      <c r="J1525" t="s">
        <v>2106</v>
      </c>
      <c r="K1525" t="s">
        <v>3</v>
      </c>
    </row>
    <row r="1526" spans="1:11" x14ac:dyDescent="0.25">
      <c r="A1526" t="s">
        <v>4275</v>
      </c>
      <c r="B1526" t="s">
        <v>2107</v>
      </c>
      <c r="C1526" t="s">
        <v>3794</v>
      </c>
      <c r="D1526" t="s">
        <v>8101</v>
      </c>
      <c r="E1526" t="s">
        <v>8102</v>
      </c>
      <c r="H1526" t="s">
        <v>4</v>
      </c>
      <c r="J1526" t="s">
        <v>2107</v>
      </c>
      <c r="K1526" t="s">
        <v>4</v>
      </c>
    </row>
    <row r="1527" spans="1:11" x14ac:dyDescent="0.25">
      <c r="A1527" t="s">
        <v>6808</v>
      </c>
      <c r="B1527" t="s">
        <v>2108</v>
      </c>
      <c r="C1527" t="s">
        <v>3794</v>
      </c>
      <c r="D1527" t="s">
        <v>8103</v>
      </c>
      <c r="E1527" t="s">
        <v>8104</v>
      </c>
      <c r="H1527" t="s">
        <v>4</v>
      </c>
      <c r="J1527" t="s">
        <v>2108</v>
      </c>
      <c r="K1527" t="s">
        <v>4</v>
      </c>
    </row>
    <row r="1528" spans="1:11" x14ac:dyDescent="0.25">
      <c r="A1528" t="s">
        <v>5735</v>
      </c>
      <c r="B1528" t="s">
        <v>2109</v>
      </c>
      <c r="C1528" t="s">
        <v>3794</v>
      </c>
      <c r="D1528" t="s">
        <v>8105</v>
      </c>
      <c r="E1528" t="s">
        <v>8106</v>
      </c>
      <c r="F1528" t="s">
        <v>6591</v>
      </c>
      <c r="G1528" t="s">
        <v>327</v>
      </c>
      <c r="H1528" t="s">
        <v>3</v>
      </c>
      <c r="J1528" t="s">
        <v>2109</v>
      </c>
      <c r="K1528" t="s">
        <v>3</v>
      </c>
    </row>
    <row r="1529" spans="1:11" x14ac:dyDescent="0.25">
      <c r="A1529" t="s">
        <v>6262</v>
      </c>
      <c r="B1529" t="s">
        <v>2110</v>
      </c>
      <c r="C1529" t="s">
        <v>3794</v>
      </c>
      <c r="D1529" t="s">
        <v>8107</v>
      </c>
      <c r="E1529" t="s">
        <v>8108</v>
      </c>
      <c r="H1529" t="s">
        <v>4</v>
      </c>
      <c r="J1529" t="s">
        <v>2110</v>
      </c>
      <c r="K1529" t="s">
        <v>4</v>
      </c>
    </row>
    <row r="1530" spans="1:11" x14ac:dyDescent="0.25">
      <c r="A1530" t="s">
        <v>8109</v>
      </c>
      <c r="B1530" t="s">
        <v>2111</v>
      </c>
      <c r="C1530" t="s">
        <v>3794</v>
      </c>
      <c r="D1530" t="s">
        <v>8110</v>
      </c>
      <c r="E1530" t="s">
        <v>8111</v>
      </c>
      <c r="H1530" t="s">
        <v>4</v>
      </c>
      <c r="J1530" t="s">
        <v>2111</v>
      </c>
      <c r="K1530" t="s">
        <v>4</v>
      </c>
    </row>
    <row r="1531" spans="1:11" x14ac:dyDescent="0.25">
      <c r="A1531" t="s">
        <v>5742</v>
      </c>
      <c r="B1531" t="s">
        <v>2112</v>
      </c>
      <c r="C1531" t="s">
        <v>3794</v>
      </c>
      <c r="D1531" t="s">
        <v>8112</v>
      </c>
      <c r="E1531" t="s">
        <v>8113</v>
      </c>
      <c r="F1531" t="s">
        <v>8114</v>
      </c>
      <c r="G1531" t="s">
        <v>491</v>
      </c>
      <c r="H1531" t="s">
        <v>3</v>
      </c>
      <c r="J1531" t="s">
        <v>2112</v>
      </c>
      <c r="K1531" t="s">
        <v>3</v>
      </c>
    </row>
    <row r="1532" spans="1:11" x14ac:dyDescent="0.25">
      <c r="A1532" t="s">
        <v>4281</v>
      </c>
      <c r="B1532" t="s">
        <v>2113</v>
      </c>
      <c r="C1532" t="s">
        <v>3794</v>
      </c>
      <c r="D1532" t="s">
        <v>8115</v>
      </c>
      <c r="E1532" t="s">
        <v>8116</v>
      </c>
      <c r="H1532" t="s">
        <v>4</v>
      </c>
      <c r="J1532" t="s">
        <v>2113</v>
      </c>
      <c r="K1532" t="s">
        <v>4</v>
      </c>
    </row>
    <row r="1533" spans="1:11" x14ac:dyDescent="0.25">
      <c r="A1533" t="s">
        <v>3964</v>
      </c>
      <c r="B1533" t="s">
        <v>2114</v>
      </c>
      <c r="C1533" t="s">
        <v>3794</v>
      </c>
      <c r="D1533" t="s">
        <v>8117</v>
      </c>
      <c r="E1533" t="s">
        <v>8118</v>
      </c>
      <c r="F1533" t="s">
        <v>6591</v>
      </c>
      <c r="G1533" t="s">
        <v>327</v>
      </c>
      <c r="H1533" t="s">
        <v>3</v>
      </c>
      <c r="J1533" t="s">
        <v>2114</v>
      </c>
      <c r="K1533" t="s">
        <v>3</v>
      </c>
    </row>
    <row r="1534" spans="1:11" x14ac:dyDescent="0.25">
      <c r="A1534" t="s">
        <v>5749</v>
      </c>
      <c r="B1534" t="s">
        <v>2115</v>
      </c>
      <c r="C1534" t="s">
        <v>3794</v>
      </c>
      <c r="D1534" t="s">
        <v>8119</v>
      </c>
      <c r="E1534" t="s">
        <v>8120</v>
      </c>
      <c r="F1534" t="s">
        <v>6591</v>
      </c>
      <c r="G1534" t="s">
        <v>327</v>
      </c>
      <c r="H1534" t="s">
        <v>3</v>
      </c>
      <c r="J1534" t="s">
        <v>2115</v>
      </c>
      <c r="K1534" t="s">
        <v>3</v>
      </c>
    </row>
    <row r="1535" spans="1:11" x14ac:dyDescent="0.25">
      <c r="A1535" t="s">
        <v>8121</v>
      </c>
      <c r="B1535" t="s">
        <v>2116</v>
      </c>
      <c r="C1535" t="s">
        <v>3794</v>
      </c>
      <c r="D1535" t="s">
        <v>8122</v>
      </c>
      <c r="E1535" t="s">
        <v>8123</v>
      </c>
      <c r="F1535" t="s">
        <v>8096</v>
      </c>
      <c r="G1535" t="s">
        <v>319</v>
      </c>
      <c r="H1535" t="s">
        <v>3</v>
      </c>
      <c r="J1535" t="s">
        <v>2116</v>
      </c>
      <c r="K1535" t="s">
        <v>3</v>
      </c>
    </row>
    <row r="1536" spans="1:11" x14ac:dyDescent="0.25">
      <c r="A1536" t="s">
        <v>8124</v>
      </c>
      <c r="B1536" t="s">
        <v>2117</v>
      </c>
      <c r="C1536" t="s">
        <v>3794</v>
      </c>
      <c r="D1536" t="s">
        <v>8125</v>
      </c>
      <c r="E1536" t="s">
        <v>8126</v>
      </c>
      <c r="H1536" t="s">
        <v>4</v>
      </c>
      <c r="J1536" t="s">
        <v>2117</v>
      </c>
      <c r="K1536" t="s">
        <v>4</v>
      </c>
    </row>
    <row r="1537" spans="1:11" x14ac:dyDescent="0.25">
      <c r="A1537" t="s">
        <v>4302</v>
      </c>
      <c r="B1537" t="s">
        <v>2118</v>
      </c>
      <c r="C1537" t="s">
        <v>3794</v>
      </c>
      <c r="D1537" t="s">
        <v>8127</v>
      </c>
      <c r="E1537" t="s">
        <v>8128</v>
      </c>
      <c r="H1537" t="s">
        <v>4</v>
      </c>
      <c r="J1537" t="s">
        <v>2118</v>
      </c>
      <c r="K1537" t="s">
        <v>4</v>
      </c>
    </row>
    <row r="1538" spans="1:11" x14ac:dyDescent="0.25">
      <c r="A1538" t="s">
        <v>5242</v>
      </c>
      <c r="B1538" t="s">
        <v>2119</v>
      </c>
      <c r="C1538" t="s">
        <v>3794</v>
      </c>
      <c r="D1538" t="s">
        <v>8129</v>
      </c>
      <c r="E1538" t="s">
        <v>8130</v>
      </c>
      <c r="H1538" t="s">
        <v>4</v>
      </c>
      <c r="J1538" t="s">
        <v>2119</v>
      </c>
      <c r="K1538" t="s">
        <v>4</v>
      </c>
    </row>
    <row r="1539" spans="1:11" x14ac:dyDescent="0.25">
      <c r="A1539" t="s">
        <v>3995</v>
      </c>
      <c r="B1539" t="s">
        <v>2120</v>
      </c>
      <c r="C1539" t="s">
        <v>3794</v>
      </c>
      <c r="D1539" t="s">
        <v>8131</v>
      </c>
      <c r="E1539" t="s">
        <v>8132</v>
      </c>
      <c r="F1539" t="s">
        <v>8114</v>
      </c>
      <c r="G1539" t="s">
        <v>491</v>
      </c>
      <c r="H1539" t="s">
        <v>3</v>
      </c>
      <c r="J1539" t="s">
        <v>2120</v>
      </c>
      <c r="K1539" t="s">
        <v>3</v>
      </c>
    </row>
    <row r="1540" spans="1:11" x14ac:dyDescent="0.25">
      <c r="A1540" t="s">
        <v>6019</v>
      </c>
      <c r="B1540" t="s">
        <v>2121</v>
      </c>
      <c r="C1540" t="s">
        <v>3794</v>
      </c>
      <c r="D1540" t="s">
        <v>4333</v>
      </c>
      <c r="E1540" t="s">
        <v>8133</v>
      </c>
      <c r="H1540" t="s">
        <v>4</v>
      </c>
      <c r="J1540" t="s">
        <v>2121</v>
      </c>
      <c r="K1540" t="s">
        <v>4</v>
      </c>
    </row>
    <row r="1541" spans="1:11" x14ac:dyDescent="0.25">
      <c r="A1541" t="s">
        <v>3998</v>
      </c>
      <c r="B1541" t="s">
        <v>2122</v>
      </c>
      <c r="C1541" t="s">
        <v>3794</v>
      </c>
      <c r="D1541" t="s">
        <v>8134</v>
      </c>
      <c r="E1541" t="s">
        <v>8135</v>
      </c>
      <c r="F1541" t="s">
        <v>6526</v>
      </c>
      <c r="G1541" t="s">
        <v>455</v>
      </c>
      <c r="H1541" t="s">
        <v>3</v>
      </c>
      <c r="J1541" t="s">
        <v>2122</v>
      </c>
      <c r="K1541" t="s">
        <v>3</v>
      </c>
    </row>
    <row r="1542" spans="1:11" x14ac:dyDescent="0.25">
      <c r="A1542" t="s">
        <v>8136</v>
      </c>
      <c r="B1542" t="s">
        <v>2123</v>
      </c>
      <c r="C1542" t="s">
        <v>3794</v>
      </c>
      <c r="D1542" t="s">
        <v>8137</v>
      </c>
      <c r="E1542" t="s">
        <v>8138</v>
      </c>
      <c r="H1542" t="s">
        <v>4</v>
      </c>
      <c r="J1542" t="s">
        <v>2123</v>
      </c>
      <c r="K1542" t="s">
        <v>4</v>
      </c>
    </row>
    <row r="1543" spans="1:11" x14ac:dyDescent="0.25">
      <c r="A1543" t="s">
        <v>4728</v>
      </c>
      <c r="B1543" t="s">
        <v>2124</v>
      </c>
      <c r="C1543" t="s">
        <v>3794</v>
      </c>
      <c r="D1543" t="s">
        <v>8139</v>
      </c>
      <c r="E1543" t="s">
        <v>8140</v>
      </c>
      <c r="H1543" t="s">
        <v>4</v>
      </c>
      <c r="J1543" t="s">
        <v>2124</v>
      </c>
      <c r="K1543" t="s">
        <v>4</v>
      </c>
    </row>
    <row r="1544" spans="1:11" x14ac:dyDescent="0.25">
      <c r="A1544" t="s">
        <v>8141</v>
      </c>
      <c r="B1544" t="s">
        <v>2125</v>
      </c>
      <c r="C1544" t="s">
        <v>3794</v>
      </c>
      <c r="D1544" t="s">
        <v>8142</v>
      </c>
      <c r="E1544" t="s">
        <v>8143</v>
      </c>
      <c r="H1544" t="s">
        <v>4</v>
      </c>
      <c r="J1544" t="s">
        <v>2125</v>
      </c>
      <c r="K1544" t="s">
        <v>4</v>
      </c>
    </row>
    <row r="1545" spans="1:11" x14ac:dyDescent="0.25">
      <c r="A1545" t="s">
        <v>4014</v>
      </c>
      <c r="B1545" t="s">
        <v>2126</v>
      </c>
      <c r="C1545" t="s">
        <v>3794</v>
      </c>
      <c r="D1545" t="s">
        <v>8144</v>
      </c>
      <c r="E1545" t="s">
        <v>8145</v>
      </c>
      <c r="F1545" t="s">
        <v>5721</v>
      </c>
      <c r="G1545" t="s">
        <v>456</v>
      </c>
      <c r="H1545" t="s">
        <v>3</v>
      </c>
      <c r="J1545" t="s">
        <v>2126</v>
      </c>
      <c r="K1545" t="s">
        <v>3</v>
      </c>
    </row>
    <row r="1546" spans="1:11" x14ac:dyDescent="0.25">
      <c r="A1546" t="s">
        <v>8146</v>
      </c>
      <c r="B1546" t="s">
        <v>2127</v>
      </c>
      <c r="C1546" t="s">
        <v>3794</v>
      </c>
      <c r="D1546" t="s">
        <v>8147</v>
      </c>
      <c r="E1546" t="s">
        <v>8148</v>
      </c>
      <c r="H1546" t="s">
        <v>4</v>
      </c>
      <c r="J1546" t="s">
        <v>2127</v>
      </c>
      <c r="K1546" t="s">
        <v>4</v>
      </c>
    </row>
    <row r="1547" spans="1:11" x14ac:dyDescent="0.25">
      <c r="A1547" t="s">
        <v>8149</v>
      </c>
      <c r="B1547" t="s">
        <v>2128</v>
      </c>
      <c r="C1547" t="s">
        <v>3794</v>
      </c>
      <c r="D1547" t="s">
        <v>8150</v>
      </c>
      <c r="E1547" t="s">
        <v>8151</v>
      </c>
      <c r="H1547" t="s">
        <v>4</v>
      </c>
      <c r="J1547" t="s">
        <v>2128</v>
      </c>
      <c r="K1547" t="s">
        <v>4</v>
      </c>
    </row>
    <row r="1548" spans="1:11" x14ac:dyDescent="0.25">
      <c r="A1548" t="s">
        <v>4021</v>
      </c>
      <c r="B1548" t="s">
        <v>2129</v>
      </c>
      <c r="C1548" t="s">
        <v>3794</v>
      </c>
      <c r="D1548" t="s">
        <v>7132</v>
      </c>
      <c r="E1548" t="s">
        <v>8152</v>
      </c>
      <c r="F1548" t="s">
        <v>8114</v>
      </c>
      <c r="G1548" t="s">
        <v>491</v>
      </c>
      <c r="H1548" t="s">
        <v>3</v>
      </c>
      <c r="J1548" t="s">
        <v>2129</v>
      </c>
      <c r="K1548" t="s">
        <v>3</v>
      </c>
    </row>
    <row r="1549" spans="1:11" x14ac:dyDescent="0.25">
      <c r="A1549" t="s">
        <v>5796</v>
      </c>
      <c r="B1549" t="s">
        <v>2130</v>
      </c>
      <c r="C1549" t="s">
        <v>3794</v>
      </c>
      <c r="D1549" t="s">
        <v>8153</v>
      </c>
      <c r="E1549" t="s">
        <v>8154</v>
      </c>
      <c r="H1549" t="s">
        <v>4</v>
      </c>
      <c r="J1549" t="s">
        <v>2130</v>
      </c>
      <c r="K1549" t="s">
        <v>4</v>
      </c>
    </row>
    <row r="1550" spans="1:11" x14ac:dyDescent="0.25">
      <c r="A1550" t="s">
        <v>6062</v>
      </c>
      <c r="B1550" t="s">
        <v>2131</v>
      </c>
      <c r="C1550" t="s">
        <v>3794</v>
      </c>
      <c r="D1550" t="s">
        <v>8155</v>
      </c>
      <c r="E1550" t="s">
        <v>8156</v>
      </c>
      <c r="H1550" t="s">
        <v>4</v>
      </c>
      <c r="J1550" t="s">
        <v>2131</v>
      </c>
      <c r="K1550" t="s">
        <v>4</v>
      </c>
    </row>
    <row r="1551" spans="1:11" x14ac:dyDescent="0.25">
      <c r="A1551" t="s">
        <v>4028</v>
      </c>
      <c r="B1551" t="s">
        <v>2132</v>
      </c>
      <c r="C1551" t="s">
        <v>3794</v>
      </c>
      <c r="D1551" t="s">
        <v>8157</v>
      </c>
      <c r="E1551" t="s">
        <v>8158</v>
      </c>
      <c r="H1551" t="s">
        <v>4</v>
      </c>
      <c r="J1551" t="s">
        <v>2132</v>
      </c>
      <c r="K1551" t="s">
        <v>4</v>
      </c>
    </row>
    <row r="1552" spans="1:11" x14ac:dyDescent="0.25">
      <c r="A1552" t="s">
        <v>8159</v>
      </c>
      <c r="B1552" t="s">
        <v>2133</v>
      </c>
      <c r="C1552" t="s">
        <v>3794</v>
      </c>
      <c r="D1552" t="s">
        <v>8160</v>
      </c>
      <c r="E1552" t="s">
        <v>8161</v>
      </c>
      <c r="H1552" t="s">
        <v>4</v>
      </c>
      <c r="J1552" t="s">
        <v>2133</v>
      </c>
      <c r="K1552" t="s">
        <v>4</v>
      </c>
    </row>
    <row r="1553" spans="1:11" x14ac:dyDescent="0.25">
      <c r="A1553" t="s">
        <v>8162</v>
      </c>
      <c r="B1553" t="s">
        <v>2134</v>
      </c>
      <c r="C1553" t="s">
        <v>3794</v>
      </c>
      <c r="D1553" t="s">
        <v>8163</v>
      </c>
      <c r="E1553" t="s">
        <v>8164</v>
      </c>
      <c r="H1553" t="s">
        <v>4</v>
      </c>
      <c r="J1553" t="s">
        <v>2134</v>
      </c>
      <c r="K1553" t="s">
        <v>4</v>
      </c>
    </row>
    <row r="1554" spans="1:11" x14ac:dyDescent="0.25">
      <c r="A1554" t="s">
        <v>4345</v>
      </c>
      <c r="B1554" t="s">
        <v>2135</v>
      </c>
      <c r="C1554" t="s">
        <v>3794</v>
      </c>
      <c r="D1554" t="s">
        <v>8165</v>
      </c>
      <c r="E1554" t="s">
        <v>8166</v>
      </c>
      <c r="H1554" t="s">
        <v>4</v>
      </c>
      <c r="J1554" t="s">
        <v>2135</v>
      </c>
      <c r="K1554" t="s">
        <v>4</v>
      </c>
    </row>
    <row r="1555" spans="1:11" x14ac:dyDescent="0.25">
      <c r="A1555" t="s">
        <v>8167</v>
      </c>
      <c r="B1555" t="s">
        <v>2136</v>
      </c>
      <c r="C1555" t="s">
        <v>3794</v>
      </c>
      <c r="D1555" t="s">
        <v>8168</v>
      </c>
      <c r="E1555" t="s">
        <v>8169</v>
      </c>
      <c r="H1555" t="s">
        <v>4</v>
      </c>
      <c r="J1555" t="s">
        <v>2136</v>
      </c>
      <c r="K1555" t="s">
        <v>4</v>
      </c>
    </row>
    <row r="1556" spans="1:11" x14ac:dyDescent="0.25">
      <c r="A1556" t="s">
        <v>7488</v>
      </c>
      <c r="B1556" t="s">
        <v>2137</v>
      </c>
      <c r="C1556" t="s">
        <v>3794</v>
      </c>
      <c r="D1556" t="s">
        <v>8170</v>
      </c>
      <c r="E1556" t="s">
        <v>8171</v>
      </c>
      <c r="H1556" t="s">
        <v>4</v>
      </c>
      <c r="J1556" t="s">
        <v>2137</v>
      </c>
      <c r="K1556" t="s">
        <v>4</v>
      </c>
    </row>
    <row r="1557" spans="1:11" x14ac:dyDescent="0.25">
      <c r="A1557" t="s">
        <v>4034</v>
      </c>
      <c r="B1557" t="s">
        <v>2138</v>
      </c>
      <c r="C1557" t="s">
        <v>3794</v>
      </c>
      <c r="D1557" t="s">
        <v>8172</v>
      </c>
      <c r="E1557" t="s">
        <v>8173</v>
      </c>
      <c r="F1557" t="s">
        <v>6591</v>
      </c>
      <c r="G1557" t="s">
        <v>327</v>
      </c>
      <c r="H1557" t="s">
        <v>3</v>
      </c>
      <c r="J1557" t="s">
        <v>2138</v>
      </c>
      <c r="K1557" t="s">
        <v>3</v>
      </c>
    </row>
    <row r="1558" spans="1:11" x14ac:dyDescent="0.25">
      <c r="A1558" t="s">
        <v>5348</v>
      </c>
      <c r="B1558" t="s">
        <v>2139</v>
      </c>
      <c r="C1558" t="s">
        <v>3794</v>
      </c>
      <c r="D1558" t="s">
        <v>8174</v>
      </c>
      <c r="E1558" t="s">
        <v>8175</v>
      </c>
      <c r="F1558" t="s">
        <v>8176</v>
      </c>
      <c r="G1558" t="s">
        <v>323</v>
      </c>
      <c r="H1558" t="s">
        <v>3</v>
      </c>
      <c r="J1558" t="s">
        <v>2139</v>
      </c>
      <c r="K1558" t="s">
        <v>3</v>
      </c>
    </row>
    <row r="1559" spans="1:11" x14ac:dyDescent="0.25">
      <c r="A1559" t="s">
        <v>4037</v>
      </c>
      <c r="B1559" t="s">
        <v>2140</v>
      </c>
      <c r="C1559" t="s">
        <v>3794</v>
      </c>
      <c r="D1559" t="s">
        <v>8177</v>
      </c>
      <c r="E1559" t="s">
        <v>8178</v>
      </c>
      <c r="F1559" t="s">
        <v>5721</v>
      </c>
      <c r="G1559" t="s">
        <v>456</v>
      </c>
      <c r="H1559" t="s">
        <v>3</v>
      </c>
      <c r="J1559" t="s">
        <v>2140</v>
      </c>
      <c r="K1559" t="s">
        <v>3</v>
      </c>
    </row>
    <row r="1560" spans="1:11" x14ac:dyDescent="0.25">
      <c r="A1560" t="s">
        <v>4358</v>
      </c>
      <c r="B1560" t="s">
        <v>2141</v>
      </c>
      <c r="C1560" t="s">
        <v>3794</v>
      </c>
      <c r="D1560" t="s">
        <v>8179</v>
      </c>
      <c r="E1560" t="s">
        <v>8180</v>
      </c>
      <c r="H1560" t="s">
        <v>4</v>
      </c>
      <c r="J1560" t="s">
        <v>2141</v>
      </c>
      <c r="K1560" t="s">
        <v>4</v>
      </c>
    </row>
    <row r="1561" spans="1:11" x14ac:dyDescent="0.25">
      <c r="A1561" t="s">
        <v>5839</v>
      </c>
      <c r="B1561" t="s">
        <v>2142</v>
      </c>
      <c r="C1561" t="s">
        <v>3794</v>
      </c>
      <c r="D1561" t="s">
        <v>8181</v>
      </c>
      <c r="E1561" t="s">
        <v>8182</v>
      </c>
      <c r="H1561" t="s">
        <v>4</v>
      </c>
      <c r="J1561" t="s">
        <v>2142</v>
      </c>
      <c r="K1561" t="s">
        <v>4</v>
      </c>
    </row>
    <row r="1562" spans="1:11" x14ac:dyDescent="0.25">
      <c r="A1562" t="s">
        <v>8183</v>
      </c>
      <c r="B1562" t="s">
        <v>2143</v>
      </c>
      <c r="C1562" t="s">
        <v>3794</v>
      </c>
      <c r="D1562" t="s">
        <v>8184</v>
      </c>
      <c r="E1562" t="s">
        <v>8185</v>
      </c>
      <c r="H1562" t="s">
        <v>4</v>
      </c>
      <c r="J1562" t="s">
        <v>2143</v>
      </c>
      <c r="K1562" t="s">
        <v>4</v>
      </c>
    </row>
    <row r="1563" spans="1:11" x14ac:dyDescent="0.25">
      <c r="A1563" t="s">
        <v>4361</v>
      </c>
      <c r="B1563" t="s">
        <v>2144</v>
      </c>
      <c r="C1563" t="s">
        <v>3794</v>
      </c>
      <c r="D1563" t="s">
        <v>8186</v>
      </c>
      <c r="E1563" t="s">
        <v>8187</v>
      </c>
      <c r="F1563" t="s">
        <v>6591</v>
      </c>
      <c r="G1563" t="s">
        <v>327</v>
      </c>
      <c r="H1563" t="s">
        <v>3</v>
      </c>
      <c r="J1563" t="s">
        <v>2144</v>
      </c>
      <c r="K1563" t="s">
        <v>3</v>
      </c>
    </row>
    <row r="1564" spans="1:11" x14ac:dyDescent="0.25">
      <c r="A1564" t="s">
        <v>4046</v>
      </c>
      <c r="B1564" t="s">
        <v>2145</v>
      </c>
      <c r="C1564" t="s">
        <v>3794</v>
      </c>
      <c r="D1564" t="s">
        <v>8188</v>
      </c>
      <c r="E1564" t="s">
        <v>8189</v>
      </c>
      <c r="H1564" t="s">
        <v>4</v>
      </c>
      <c r="J1564" t="s">
        <v>2145</v>
      </c>
      <c r="K1564" t="s">
        <v>4</v>
      </c>
    </row>
    <row r="1565" spans="1:11" x14ac:dyDescent="0.25">
      <c r="A1565" t="s">
        <v>5670</v>
      </c>
      <c r="B1565" t="s">
        <v>2146</v>
      </c>
      <c r="C1565" t="s">
        <v>3794</v>
      </c>
      <c r="D1565" t="s">
        <v>8190</v>
      </c>
      <c r="E1565" t="s">
        <v>8191</v>
      </c>
      <c r="H1565" t="s">
        <v>4</v>
      </c>
      <c r="J1565" t="s">
        <v>2146</v>
      </c>
      <c r="K1565" t="s">
        <v>4</v>
      </c>
    </row>
    <row r="1566" spans="1:11" x14ac:dyDescent="0.25">
      <c r="A1566" t="s">
        <v>4368</v>
      </c>
      <c r="B1566" t="s">
        <v>2147</v>
      </c>
      <c r="C1566" t="s">
        <v>3794</v>
      </c>
      <c r="D1566" t="s">
        <v>8192</v>
      </c>
      <c r="E1566" t="s">
        <v>8193</v>
      </c>
      <c r="F1566" t="s">
        <v>5721</v>
      </c>
      <c r="G1566" t="s">
        <v>456</v>
      </c>
      <c r="H1566" t="s">
        <v>3</v>
      </c>
      <c r="J1566" t="s">
        <v>2147</v>
      </c>
      <c r="K1566" t="s">
        <v>3</v>
      </c>
    </row>
    <row r="1567" spans="1:11" x14ac:dyDescent="0.25">
      <c r="A1567" t="s">
        <v>6360</v>
      </c>
      <c r="B1567" t="s">
        <v>2148</v>
      </c>
      <c r="C1567" t="s">
        <v>3794</v>
      </c>
      <c r="D1567" t="s">
        <v>8194</v>
      </c>
      <c r="E1567" t="s">
        <v>8195</v>
      </c>
      <c r="H1567" t="s">
        <v>4</v>
      </c>
      <c r="J1567" t="s">
        <v>2148</v>
      </c>
      <c r="K1567" t="s">
        <v>4</v>
      </c>
    </row>
    <row r="1568" spans="1:11" x14ac:dyDescent="0.25">
      <c r="A1568" t="s">
        <v>5852</v>
      </c>
      <c r="B1568" t="s">
        <v>2149</v>
      </c>
      <c r="C1568" t="s">
        <v>3794</v>
      </c>
      <c r="D1568" t="s">
        <v>6776</v>
      </c>
      <c r="E1568" t="s">
        <v>8196</v>
      </c>
      <c r="H1568" t="s">
        <v>4</v>
      </c>
      <c r="J1568" t="s">
        <v>2149</v>
      </c>
      <c r="K1568" t="s">
        <v>4</v>
      </c>
    </row>
    <row r="1569" spans="1:11" x14ac:dyDescent="0.25">
      <c r="A1569" t="s">
        <v>8197</v>
      </c>
      <c r="B1569" t="s">
        <v>2150</v>
      </c>
      <c r="C1569" t="s">
        <v>3794</v>
      </c>
      <c r="D1569" t="s">
        <v>8198</v>
      </c>
      <c r="E1569" t="s">
        <v>8199</v>
      </c>
      <c r="F1569" t="s">
        <v>4266</v>
      </c>
      <c r="G1569" t="s">
        <v>261</v>
      </c>
      <c r="H1569" t="s">
        <v>3</v>
      </c>
      <c r="J1569" t="s">
        <v>2150</v>
      </c>
      <c r="K1569" t="s">
        <v>3</v>
      </c>
    </row>
    <row r="1570" spans="1:11" x14ac:dyDescent="0.25">
      <c r="A1570" t="s">
        <v>4061</v>
      </c>
      <c r="B1570" t="s">
        <v>2151</v>
      </c>
      <c r="C1570" t="s">
        <v>3794</v>
      </c>
      <c r="D1570" t="s">
        <v>8200</v>
      </c>
      <c r="E1570" t="s">
        <v>8201</v>
      </c>
      <c r="H1570" t="s">
        <v>4</v>
      </c>
      <c r="J1570" t="s">
        <v>2151</v>
      </c>
      <c r="K1570" t="s">
        <v>4</v>
      </c>
    </row>
    <row r="1571" spans="1:11" x14ac:dyDescent="0.25">
      <c r="A1571" t="s">
        <v>4064</v>
      </c>
      <c r="B1571" t="s">
        <v>2152</v>
      </c>
      <c r="C1571" t="s">
        <v>3794</v>
      </c>
      <c r="D1571" t="s">
        <v>8202</v>
      </c>
      <c r="E1571" t="s">
        <v>8203</v>
      </c>
      <c r="H1571" t="s">
        <v>4</v>
      </c>
      <c r="J1571" t="s">
        <v>2152</v>
      </c>
      <c r="K1571" t="s">
        <v>4</v>
      </c>
    </row>
    <row r="1572" spans="1:11" x14ac:dyDescent="0.25">
      <c r="A1572" t="s">
        <v>8204</v>
      </c>
      <c r="B1572" t="s">
        <v>2153</v>
      </c>
      <c r="C1572" t="s">
        <v>3794</v>
      </c>
      <c r="D1572" t="s">
        <v>4057</v>
      </c>
      <c r="E1572" t="s">
        <v>8205</v>
      </c>
      <c r="H1572" t="s">
        <v>4</v>
      </c>
      <c r="J1572" t="s">
        <v>2153</v>
      </c>
      <c r="K1572" t="s">
        <v>4</v>
      </c>
    </row>
    <row r="1573" spans="1:11" x14ac:dyDescent="0.25">
      <c r="A1573" t="s">
        <v>4070</v>
      </c>
      <c r="B1573" t="s">
        <v>2154</v>
      </c>
      <c r="C1573" t="s">
        <v>3794</v>
      </c>
      <c r="D1573" t="s">
        <v>8206</v>
      </c>
      <c r="E1573" t="s">
        <v>8207</v>
      </c>
      <c r="H1573" t="s">
        <v>4</v>
      </c>
      <c r="J1573" t="s">
        <v>2154</v>
      </c>
      <c r="K1573" t="s">
        <v>4</v>
      </c>
    </row>
    <row r="1574" spans="1:11" x14ac:dyDescent="0.25">
      <c r="A1574" t="s">
        <v>5889</v>
      </c>
      <c r="B1574" t="s">
        <v>2155</v>
      </c>
      <c r="C1574" t="s">
        <v>3794</v>
      </c>
      <c r="D1574" t="s">
        <v>8208</v>
      </c>
      <c r="E1574" t="s">
        <v>8209</v>
      </c>
      <c r="H1574" t="s">
        <v>4</v>
      </c>
      <c r="J1574" t="s">
        <v>2155</v>
      </c>
      <c r="K1574" t="s">
        <v>4</v>
      </c>
    </row>
    <row r="1575" spans="1:11" x14ac:dyDescent="0.25">
      <c r="A1575" t="s">
        <v>4385</v>
      </c>
      <c r="B1575" t="s">
        <v>2156</v>
      </c>
      <c r="C1575" t="s">
        <v>3794</v>
      </c>
      <c r="D1575" t="s">
        <v>8210</v>
      </c>
      <c r="E1575" t="s">
        <v>8211</v>
      </c>
      <c r="H1575" t="s">
        <v>4</v>
      </c>
      <c r="J1575" t="s">
        <v>2156</v>
      </c>
      <c r="K1575" t="s">
        <v>4</v>
      </c>
    </row>
    <row r="1576" spans="1:11" x14ac:dyDescent="0.25">
      <c r="A1576" t="s">
        <v>4388</v>
      </c>
      <c r="B1576" t="s">
        <v>2157</v>
      </c>
      <c r="C1576" t="s">
        <v>3794</v>
      </c>
      <c r="D1576" t="s">
        <v>8212</v>
      </c>
      <c r="E1576" t="s">
        <v>8213</v>
      </c>
      <c r="H1576" t="s">
        <v>4</v>
      </c>
      <c r="J1576" t="s">
        <v>2157</v>
      </c>
      <c r="K1576" t="s">
        <v>4</v>
      </c>
    </row>
    <row r="1577" spans="1:11" x14ac:dyDescent="0.25">
      <c r="A1577" t="s">
        <v>8214</v>
      </c>
      <c r="B1577" t="s">
        <v>2158</v>
      </c>
      <c r="C1577" t="s">
        <v>3794</v>
      </c>
      <c r="D1577" t="s">
        <v>8215</v>
      </c>
      <c r="E1577" t="s">
        <v>8216</v>
      </c>
      <c r="F1577" t="s">
        <v>8096</v>
      </c>
      <c r="G1577" t="s">
        <v>319</v>
      </c>
      <c r="H1577" t="s">
        <v>3</v>
      </c>
      <c r="J1577" t="s">
        <v>2158</v>
      </c>
      <c r="K1577" t="s">
        <v>3</v>
      </c>
    </row>
    <row r="1578" spans="1:11" x14ac:dyDescent="0.25">
      <c r="A1578" t="s">
        <v>4080</v>
      </c>
      <c r="B1578" t="s">
        <v>2159</v>
      </c>
      <c r="C1578" t="s">
        <v>3794</v>
      </c>
      <c r="D1578" t="s">
        <v>8217</v>
      </c>
      <c r="E1578" t="s">
        <v>8218</v>
      </c>
      <c r="H1578" t="s">
        <v>4</v>
      </c>
      <c r="J1578" t="s">
        <v>2159</v>
      </c>
      <c r="K1578" t="s">
        <v>4</v>
      </c>
    </row>
    <row r="1579" spans="1:11" x14ac:dyDescent="0.25">
      <c r="A1579" t="s">
        <v>4083</v>
      </c>
      <c r="B1579" t="s">
        <v>2160</v>
      </c>
      <c r="C1579" t="s">
        <v>3794</v>
      </c>
      <c r="D1579" t="s">
        <v>8219</v>
      </c>
      <c r="E1579" t="s">
        <v>8220</v>
      </c>
      <c r="H1579" t="s">
        <v>4</v>
      </c>
      <c r="J1579" t="s">
        <v>2160</v>
      </c>
      <c r="K1579" t="s">
        <v>4</v>
      </c>
    </row>
    <row r="1580" spans="1:11" x14ac:dyDescent="0.25">
      <c r="A1580" t="s">
        <v>4086</v>
      </c>
      <c r="B1580" t="s">
        <v>2161</v>
      </c>
      <c r="C1580" t="s">
        <v>3794</v>
      </c>
      <c r="D1580" t="s">
        <v>8221</v>
      </c>
      <c r="E1580" t="s">
        <v>8222</v>
      </c>
      <c r="H1580" t="s">
        <v>4</v>
      </c>
      <c r="J1580" t="s">
        <v>2161</v>
      </c>
      <c r="K1580" t="s">
        <v>4</v>
      </c>
    </row>
    <row r="1581" spans="1:11" x14ac:dyDescent="0.25">
      <c r="A1581" t="s">
        <v>8223</v>
      </c>
      <c r="B1581" t="s">
        <v>2162</v>
      </c>
      <c r="C1581" t="s">
        <v>3794</v>
      </c>
      <c r="D1581" t="s">
        <v>8224</v>
      </c>
      <c r="E1581" t="s">
        <v>8225</v>
      </c>
      <c r="H1581" t="s">
        <v>4</v>
      </c>
      <c r="J1581" t="s">
        <v>2162</v>
      </c>
      <c r="K1581" t="s">
        <v>4</v>
      </c>
    </row>
    <row r="1582" spans="1:11" x14ac:dyDescent="0.25">
      <c r="A1582" t="s">
        <v>4398</v>
      </c>
      <c r="B1582" t="s">
        <v>2163</v>
      </c>
      <c r="C1582" t="s">
        <v>3794</v>
      </c>
      <c r="D1582" t="s">
        <v>8226</v>
      </c>
      <c r="E1582" t="s">
        <v>8227</v>
      </c>
      <c r="F1582" t="s">
        <v>8176</v>
      </c>
      <c r="G1582" t="s">
        <v>323</v>
      </c>
      <c r="H1582" t="s">
        <v>3</v>
      </c>
      <c r="J1582" t="s">
        <v>2163</v>
      </c>
      <c r="K1582" t="s">
        <v>3</v>
      </c>
    </row>
    <row r="1583" spans="1:11" x14ac:dyDescent="0.25">
      <c r="A1583" t="s">
        <v>8228</v>
      </c>
      <c r="B1583" t="s">
        <v>2164</v>
      </c>
      <c r="C1583" t="s">
        <v>3794</v>
      </c>
      <c r="D1583" t="s">
        <v>8229</v>
      </c>
      <c r="E1583" t="s">
        <v>8230</v>
      </c>
      <c r="H1583" t="s">
        <v>4</v>
      </c>
      <c r="J1583" t="s">
        <v>2164</v>
      </c>
      <c r="K1583" t="s">
        <v>4</v>
      </c>
    </row>
    <row r="1584" spans="1:11" x14ac:dyDescent="0.25">
      <c r="A1584" t="s">
        <v>8231</v>
      </c>
      <c r="B1584" t="s">
        <v>2165</v>
      </c>
      <c r="C1584" t="s">
        <v>3794</v>
      </c>
      <c r="D1584" t="s">
        <v>8232</v>
      </c>
      <c r="E1584" t="s">
        <v>8233</v>
      </c>
      <c r="H1584" t="s">
        <v>4</v>
      </c>
      <c r="J1584" t="s">
        <v>2165</v>
      </c>
      <c r="K1584" t="s">
        <v>4</v>
      </c>
    </row>
    <row r="1585" spans="1:11" x14ac:dyDescent="0.25">
      <c r="A1585" t="s">
        <v>6650</v>
      </c>
      <c r="B1585" t="s">
        <v>2166</v>
      </c>
      <c r="C1585" t="s">
        <v>3794</v>
      </c>
      <c r="D1585" t="s">
        <v>8234</v>
      </c>
      <c r="E1585" t="s">
        <v>8235</v>
      </c>
      <c r="F1585" t="s">
        <v>8096</v>
      </c>
      <c r="G1585" t="s">
        <v>319</v>
      </c>
      <c r="H1585" t="s">
        <v>3</v>
      </c>
      <c r="J1585" t="s">
        <v>2166</v>
      </c>
      <c r="K1585" t="s">
        <v>3</v>
      </c>
    </row>
    <row r="1586" spans="1:11" x14ac:dyDescent="0.25">
      <c r="A1586" t="s">
        <v>8236</v>
      </c>
      <c r="B1586" t="s">
        <v>2167</v>
      </c>
      <c r="C1586" t="s">
        <v>3794</v>
      </c>
      <c r="D1586" t="s">
        <v>8237</v>
      </c>
      <c r="E1586" t="s">
        <v>8238</v>
      </c>
      <c r="H1586" t="s">
        <v>4</v>
      </c>
      <c r="J1586" t="s">
        <v>2167</v>
      </c>
      <c r="K1586" t="s">
        <v>4</v>
      </c>
    </row>
    <row r="1587" spans="1:11" x14ac:dyDescent="0.25">
      <c r="A1587" t="s">
        <v>8239</v>
      </c>
      <c r="B1587" t="s">
        <v>2168</v>
      </c>
      <c r="C1587" t="s">
        <v>3794</v>
      </c>
      <c r="D1587" t="s">
        <v>8240</v>
      </c>
      <c r="E1587" t="s">
        <v>8241</v>
      </c>
      <c r="H1587" t="s">
        <v>4</v>
      </c>
      <c r="J1587" t="s">
        <v>2168</v>
      </c>
      <c r="K1587" t="s">
        <v>4</v>
      </c>
    </row>
    <row r="1588" spans="1:11" x14ac:dyDescent="0.25">
      <c r="A1588" t="s">
        <v>4089</v>
      </c>
      <c r="B1588" t="s">
        <v>2169</v>
      </c>
      <c r="C1588" t="s">
        <v>3794</v>
      </c>
      <c r="D1588" t="s">
        <v>8242</v>
      </c>
      <c r="E1588" t="s">
        <v>8243</v>
      </c>
      <c r="H1588" t="s">
        <v>4</v>
      </c>
      <c r="J1588" t="s">
        <v>2169</v>
      </c>
      <c r="K1588" t="s">
        <v>4</v>
      </c>
    </row>
    <row r="1589" spans="1:11" x14ac:dyDescent="0.25">
      <c r="A1589" t="s">
        <v>8244</v>
      </c>
      <c r="B1589" t="s">
        <v>2170</v>
      </c>
      <c r="C1589" t="s">
        <v>3794</v>
      </c>
      <c r="D1589" t="s">
        <v>8245</v>
      </c>
      <c r="E1589" t="s">
        <v>8246</v>
      </c>
      <c r="H1589" t="s">
        <v>4</v>
      </c>
      <c r="J1589" t="s">
        <v>2170</v>
      </c>
      <c r="K1589" t="s">
        <v>4</v>
      </c>
    </row>
    <row r="1590" spans="1:11" x14ac:dyDescent="0.25">
      <c r="A1590" t="s">
        <v>8247</v>
      </c>
      <c r="B1590" t="s">
        <v>2171</v>
      </c>
      <c r="C1590" t="s">
        <v>3794</v>
      </c>
      <c r="D1590" t="s">
        <v>8248</v>
      </c>
      <c r="E1590" t="s">
        <v>8249</v>
      </c>
      <c r="H1590" t="s">
        <v>4</v>
      </c>
      <c r="J1590" t="s">
        <v>2171</v>
      </c>
      <c r="K1590" t="s">
        <v>4</v>
      </c>
    </row>
    <row r="1591" spans="1:11" x14ac:dyDescent="0.25">
      <c r="A1591" t="s">
        <v>4095</v>
      </c>
      <c r="B1591" t="s">
        <v>2172</v>
      </c>
      <c r="C1591" t="s">
        <v>3794</v>
      </c>
      <c r="D1591" t="s">
        <v>8250</v>
      </c>
      <c r="E1591" t="s">
        <v>8251</v>
      </c>
      <c r="H1591" t="s">
        <v>4</v>
      </c>
      <c r="J1591" t="s">
        <v>2172</v>
      </c>
      <c r="K1591" t="s">
        <v>4</v>
      </c>
    </row>
    <row r="1592" spans="1:11" x14ac:dyDescent="0.25">
      <c r="A1592" t="s">
        <v>8252</v>
      </c>
      <c r="B1592" t="s">
        <v>2173</v>
      </c>
      <c r="C1592" t="s">
        <v>3794</v>
      </c>
      <c r="D1592" t="s">
        <v>5613</v>
      </c>
      <c r="E1592" t="s">
        <v>8253</v>
      </c>
      <c r="F1592" t="s">
        <v>6591</v>
      </c>
      <c r="G1592" t="s">
        <v>327</v>
      </c>
      <c r="H1592" t="s">
        <v>3</v>
      </c>
      <c r="J1592" t="s">
        <v>2173</v>
      </c>
      <c r="K1592" t="s">
        <v>3</v>
      </c>
    </row>
    <row r="1593" spans="1:11" x14ac:dyDescent="0.25">
      <c r="A1593" t="s">
        <v>4414</v>
      </c>
      <c r="B1593" t="s">
        <v>2174</v>
      </c>
      <c r="C1593" t="s">
        <v>3794</v>
      </c>
      <c r="D1593" t="s">
        <v>8254</v>
      </c>
      <c r="E1593" t="s">
        <v>8255</v>
      </c>
      <c r="F1593" t="s">
        <v>8114</v>
      </c>
      <c r="G1593" t="s">
        <v>491</v>
      </c>
      <c r="H1593" t="s">
        <v>3</v>
      </c>
      <c r="J1593" t="s">
        <v>2174</v>
      </c>
      <c r="K1593" t="s">
        <v>3</v>
      </c>
    </row>
    <row r="1594" spans="1:11" x14ac:dyDescent="0.25">
      <c r="A1594" t="s">
        <v>4423</v>
      </c>
      <c r="B1594" t="s">
        <v>2175</v>
      </c>
      <c r="C1594" t="s">
        <v>3794</v>
      </c>
      <c r="D1594" t="s">
        <v>8256</v>
      </c>
      <c r="E1594" t="s">
        <v>8257</v>
      </c>
      <c r="H1594" t="s">
        <v>4</v>
      </c>
      <c r="J1594" t="s">
        <v>2175</v>
      </c>
      <c r="K1594" t="s">
        <v>4</v>
      </c>
    </row>
    <row r="1595" spans="1:11" x14ac:dyDescent="0.25">
      <c r="A1595" t="s">
        <v>5084</v>
      </c>
      <c r="B1595" t="s">
        <v>2176</v>
      </c>
      <c r="C1595" t="s">
        <v>3794</v>
      </c>
      <c r="D1595" t="s">
        <v>8258</v>
      </c>
      <c r="E1595" t="s">
        <v>8259</v>
      </c>
      <c r="H1595" t="s">
        <v>4</v>
      </c>
      <c r="J1595" t="s">
        <v>2176</v>
      </c>
      <c r="K1595" t="s">
        <v>4</v>
      </c>
    </row>
    <row r="1596" spans="1:11" x14ac:dyDescent="0.25">
      <c r="A1596" t="s">
        <v>8260</v>
      </c>
      <c r="B1596" t="s">
        <v>2177</v>
      </c>
      <c r="C1596" t="s">
        <v>3794</v>
      </c>
      <c r="D1596" t="s">
        <v>8261</v>
      </c>
      <c r="E1596" t="s">
        <v>8262</v>
      </c>
      <c r="H1596" t="s">
        <v>4</v>
      </c>
      <c r="J1596" t="s">
        <v>2177</v>
      </c>
      <c r="K1596" t="s">
        <v>4</v>
      </c>
    </row>
    <row r="1597" spans="1:11" x14ac:dyDescent="0.25">
      <c r="A1597" t="s">
        <v>4098</v>
      </c>
      <c r="B1597" t="s">
        <v>2178</v>
      </c>
      <c r="C1597" t="s">
        <v>3794</v>
      </c>
      <c r="D1597" t="s">
        <v>8263</v>
      </c>
      <c r="E1597" t="s">
        <v>8264</v>
      </c>
      <c r="H1597" t="s">
        <v>4</v>
      </c>
      <c r="J1597" t="s">
        <v>2178</v>
      </c>
      <c r="K1597" t="s">
        <v>4</v>
      </c>
    </row>
    <row r="1598" spans="1:11" x14ac:dyDescent="0.25">
      <c r="A1598" t="s">
        <v>8265</v>
      </c>
      <c r="B1598" t="s">
        <v>2179</v>
      </c>
      <c r="C1598" t="s">
        <v>3794</v>
      </c>
      <c r="D1598" t="s">
        <v>8266</v>
      </c>
      <c r="E1598" t="s">
        <v>8267</v>
      </c>
      <c r="F1598" t="s">
        <v>6591</v>
      </c>
      <c r="G1598" t="s">
        <v>327</v>
      </c>
      <c r="H1598" t="s">
        <v>3</v>
      </c>
      <c r="J1598" t="s">
        <v>2179</v>
      </c>
      <c r="K1598" t="s">
        <v>3</v>
      </c>
    </row>
    <row r="1599" spans="1:11" x14ac:dyDescent="0.25">
      <c r="A1599" t="s">
        <v>8268</v>
      </c>
      <c r="B1599" t="s">
        <v>2180</v>
      </c>
      <c r="C1599" t="s">
        <v>3794</v>
      </c>
      <c r="D1599" t="s">
        <v>8269</v>
      </c>
      <c r="E1599" t="s">
        <v>8270</v>
      </c>
      <c r="H1599" t="s">
        <v>4</v>
      </c>
      <c r="J1599" t="s">
        <v>2180</v>
      </c>
      <c r="K1599" t="s">
        <v>4</v>
      </c>
    </row>
    <row r="1600" spans="1:11" x14ac:dyDescent="0.25">
      <c r="A1600" t="s">
        <v>6157</v>
      </c>
      <c r="B1600" t="s">
        <v>2181</v>
      </c>
      <c r="C1600" t="s">
        <v>3794</v>
      </c>
      <c r="D1600" t="s">
        <v>6002</v>
      </c>
      <c r="E1600" t="s">
        <v>8271</v>
      </c>
      <c r="H1600" t="s">
        <v>4</v>
      </c>
      <c r="J1600" t="s">
        <v>2181</v>
      </c>
      <c r="K1600" t="s">
        <v>4</v>
      </c>
    </row>
    <row r="1601" spans="1:11" x14ac:dyDescent="0.25">
      <c r="A1601" t="s">
        <v>7172</v>
      </c>
      <c r="B1601" t="s">
        <v>2182</v>
      </c>
      <c r="C1601" t="s">
        <v>3794</v>
      </c>
      <c r="D1601" t="s">
        <v>8272</v>
      </c>
      <c r="E1601" t="s">
        <v>8273</v>
      </c>
      <c r="F1601" t="s">
        <v>5721</v>
      </c>
      <c r="G1601" t="s">
        <v>456</v>
      </c>
      <c r="H1601" t="s">
        <v>3</v>
      </c>
      <c r="J1601" t="s">
        <v>2182</v>
      </c>
      <c r="K1601" t="s">
        <v>3</v>
      </c>
    </row>
    <row r="1602" spans="1:11" x14ac:dyDescent="0.25">
      <c r="A1602" t="s">
        <v>4105</v>
      </c>
      <c r="B1602" t="s">
        <v>2183</v>
      </c>
      <c r="C1602" t="s">
        <v>3794</v>
      </c>
      <c r="D1602" t="s">
        <v>8274</v>
      </c>
      <c r="E1602" t="s">
        <v>8275</v>
      </c>
      <c r="H1602" t="s">
        <v>4</v>
      </c>
      <c r="J1602" t="s">
        <v>2183</v>
      </c>
      <c r="K1602" t="s">
        <v>4</v>
      </c>
    </row>
    <row r="1603" spans="1:11" x14ac:dyDescent="0.25">
      <c r="A1603" t="s">
        <v>8276</v>
      </c>
      <c r="B1603" t="s">
        <v>2184</v>
      </c>
      <c r="C1603" t="s">
        <v>3794</v>
      </c>
      <c r="D1603" t="s">
        <v>8277</v>
      </c>
      <c r="E1603" t="s">
        <v>8278</v>
      </c>
      <c r="H1603" t="s">
        <v>4</v>
      </c>
      <c r="J1603" t="s">
        <v>2184</v>
      </c>
      <c r="K1603" t="s">
        <v>4</v>
      </c>
    </row>
    <row r="1604" spans="1:11" x14ac:dyDescent="0.25">
      <c r="A1604" t="s">
        <v>7811</v>
      </c>
      <c r="B1604" t="s">
        <v>2185</v>
      </c>
      <c r="C1604" t="s">
        <v>3794</v>
      </c>
      <c r="D1604" t="s">
        <v>8279</v>
      </c>
      <c r="E1604" t="s">
        <v>8280</v>
      </c>
      <c r="F1604" t="s">
        <v>5721</v>
      </c>
      <c r="G1604" t="s">
        <v>456</v>
      </c>
      <c r="H1604" t="s">
        <v>3</v>
      </c>
      <c r="J1604" t="s">
        <v>2185</v>
      </c>
      <c r="K1604" t="s">
        <v>3</v>
      </c>
    </row>
    <row r="1605" spans="1:11" x14ac:dyDescent="0.25">
      <c r="A1605" t="s">
        <v>8281</v>
      </c>
      <c r="B1605" t="s">
        <v>569</v>
      </c>
      <c r="C1605" t="s">
        <v>3794</v>
      </c>
      <c r="D1605" t="s">
        <v>8282</v>
      </c>
      <c r="E1605" t="s">
        <v>8283</v>
      </c>
      <c r="F1605" t="s">
        <v>5721</v>
      </c>
      <c r="G1605" t="s">
        <v>456</v>
      </c>
      <c r="H1605" t="s">
        <v>3</v>
      </c>
      <c r="J1605" t="s">
        <v>569</v>
      </c>
      <c r="K1605" t="s">
        <v>3</v>
      </c>
    </row>
    <row r="1606" spans="1:11" x14ac:dyDescent="0.25">
      <c r="A1606" t="s">
        <v>8284</v>
      </c>
      <c r="B1606" t="s">
        <v>2186</v>
      </c>
      <c r="C1606" t="s">
        <v>3794</v>
      </c>
      <c r="D1606" t="s">
        <v>8285</v>
      </c>
      <c r="E1606" t="s">
        <v>8286</v>
      </c>
      <c r="H1606" t="s">
        <v>4</v>
      </c>
      <c r="J1606" t="s">
        <v>2186</v>
      </c>
      <c r="K1606" t="s">
        <v>4</v>
      </c>
    </row>
    <row r="1607" spans="1:11" x14ac:dyDescent="0.25">
      <c r="A1607" t="s">
        <v>4431</v>
      </c>
      <c r="B1607" t="s">
        <v>2187</v>
      </c>
      <c r="C1607" t="s">
        <v>3794</v>
      </c>
      <c r="D1607" t="s">
        <v>8287</v>
      </c>
      <c r="E1607" t="s">
        <v>8288</v>
      </c>
      <c r="H1607" t="s">
        <v>4</v>
      </c>
      <c r="J1607" t="s">
        <v>2187</v>
      </c>
      <c r="K1607" t="s">
        <v>4</v>
      </c>
    </row>
    <row r="1608" spans="1:11" x14ac:dyDescent="0.25">
      <c r="A1608" t="s">
        <v>5934</v>
      </c>
      <c r="B1608" t="s">
        <v>2188</v>
      </c>
      <c r="C1608" t="s">
        <v>3794</v>
      </c>
      <c r="D1608" t="s">
        <v>6349</v>
      </c>
      <c r="E1608" t="s">
        <v>8289</v>
      </c>
      <c r="H1608" t="s">
        <v>4</v>
      </c>
      <c r="J1608" t="s">
        <v>2188</v>
      </c>
      <c r="K1608" t="s">
        <v>4</v>
      </c>
    </row>
    <row r="1609" spans="1:11" x14ac:dyDescent="0.25">
      <c r="A1609" t="s">
        <v>8290</v>
      </c>
      <c r="B1609" t="s">
        <v>2189</v>
      </c>
      <c r="C1609" t="s">
        <v>3794</v>
      </c>
      <c r="D1609" t="s">
        <v>8291</v>
      </c>
      <c r="E1609" t="s">
        <v>8292</v>
      </c>
      <c r="H1609" t="s">
        <v>4</v>
      </c>
      <c r="J1609" t="s">
        <v>2189</v>
      </c>
      <c r="K1609" t="s">
        <v>4</v>
      </c>
    </row>
    <row r="1610" spans="1:11" x14ac:dyDescent="0.25">
      <c r="A1610" t="s">
        <v>4434</v>
      </c>
      <c r="B1610" t="s">
        <v>2190</v>
      </c>
      <c r="C1610" t="s">
        <v>3794</v>
      </c>
      <c r="D1610" t="s">
        <v>8293</v>
      </c>
      <c r="E1610" t="s">
        <v>8294</v>
      </c>
      <c r="H1610" t="s">
        <v>4</v>
      </c>
      <c r="J1610" t="s">
        <v>2190</v>
      </c>
      <c r="K1610" t="s">
        <v>4</v>
      </c>
    </row>
    <row r="1611" spans="1:11" x14ac:dyDescent="0.25">
      <c r="A1611" t="s">
        <v>8295</v>
      </c>
      <c r="B1611" t="s">
        <v>2191</v>
      </c>
      <c r="C1611" t="s">
        <v>3794</v>
      </c>
      <c r="D1611" t="s">
        <v>8296</v>
      </c>
      <c r="E1611" t="s">
        <v>8297</v>
      </c>
      <c r="H1611" t="s">
        <v>4</v>
      </c>
      <c r="J1611" t="s">
        <v>2191</v>
      </c>
      <c r="K1611" t="s">
        <v>4</v>
      </c>
    </row>
    <row r="1612" spans="1:11" x14ac:dyDescent="0.25">
      <c r="A1612" t="s">
        <v>4108</v>
      </c>
      <c r="B1612" t="s">
        <v>2192</v>
      </c>
      <c r="C1612" t="s">
        <v>3794</v>
      </c>
      <c r="D1612" t="s">
        <v>8298</v>
      </c>
      <c r="E1612" t="s">
        <v>8299</v>
      </c>
      <c r="H1612" t="s">
        <v>4</v>
      </c>
      <c r="J1612" t="s">
        <v>2192</v>
      </c>
      <c r="K1612" t="s">
        <v>4</v>
      </c>
    </row>
    <row r="1613" spans="1:11" x14ac:dyDescent="0.25">
      <c r="A1613" t="s">
        <v>8300</v>
      </c>
      <c r="B1613" t="s">
        <v>2193</v>
      </c>
      <c r="C1613" t="s">
        <v>3794</v>
      </c>
      <c r="D1613" t="s">
        <v>8301</v>
      </c>
      <c r="E1613" t="s">
        <v>8302</v>
      </c>
      <c r="H1613" t="s">
        <v>4</v>
      </c>
      <c r="J1613" t="s">
        <v>2193</v>
      </c>
      <c r="K1613" t="s">
        <v>4</v>
      </c>
    </row>
    <row r="1614" spans="1:11" x14ac:dyDescent="0.25">
      <c r="A1614" t="s">
        <v>4449</v>
      </c>
      <c r="B1614" t="s">
        <v>2194</v>
      </c>
      <c r="C1614" t="s">
        <v>3794</v>
      </c>
      <c r="D1614" t="s">
        <v>8303</v>
      </c>
      <c r="E1614" t="s">
        <v>8304</v>
      </c>
      <c r="H1614" t="s">
        <v>4</v>
      </c>
      <c r="J1614" t="s">
        <v>2194</v>
      </c>
      <c r="K1614" t="s">
        <v>4</v>
      </c>
    </row>
    <row r="1615" spans="1:11" x14ac:dyDescent="0.25">
      <c r="A1615" t="s">
        <v>6180</v>
      </c>
      <c r="B1615" t="s">
        <v>2195</v>
      </c>
      <c r="C1615" t="s">
        <v>3794</v>
      </c>
      <c r="D1615" t="s">
        <v>8305</v>
      </c>
      <c r="E1615" t="s">
        <v>8306</v>
      </c>
      <c r="H1615" t="s">
        <v>4</v>
      </c>
      <c r="J1615" t="s">
        <v>2195</v>
      </c>
      <c r="K1615" t="s">
        <v>4</v>
      </c>
    </row>
    <row r="1616" spans="1:11" x14ac:dyDescent="0.25">
      <c r="A1616" t="s">
        <v>8307</v>
      </c>
      <c r="B1616" t="s">
        <v>2196</v>
      </c>
      <c r="C1616" t="s">
        <v>3794</v>
      </c>
      <c r="D1616" t="s">
        <v>8308</v>
      </c>
      <c r="E1616" t="s">
        <v>8309</v>
      </c>
      <c r="H1616" t="s">
        <v>4</v>
      </c>
      <c r="J1616" t="s">
        <v>2196</v>
      </c>
      <c r="K1616" t="s">
        <v>4</v>
      </c>
    </row>
    <row r="1617" spans="1:11" x14ac:dyDescent="0.25">
      <c r="A1617" t="s">
        <v>8310</v>
      </c>
      <c r="B1617" t="s">
        <v>2197</v>
      </c>
      <c r="C1617" t="s">
        <v>3794</v>
      </c>
      <c r="D1617" t="s">
        <v>8311</v>
      </c>
      <c r="E1617" t="s">
        <v>8312</v>
      </c>
      <c r="H1617" t="s">
        <v>4</v>
      </c>
      <c r="J1617" t="s">
        <v>2197</v>
      </c>
      <c r="K1617" t="s">
        <v>4</v>
      </c>
    </row>
    <row r="1618" spans="1:11" x14ac:dyDescent="0.25">
      <c r="A1618" t="s">
        <v>7208</v>
      </c>
      <c r="B1618" t="s">
        <v>2198</v>
      </c>
      <c r="C1618" t="s">
        <v>3794</v>
      </c>
      <c r="D1618" t="s">
        <v>7625</v>
      </c>
      <c r="E1618" t="s">
        <v>8313</v>
      </c>
      <c r="H1618" t="s">
        <v>4</v>
      </c>
      <c r="J1618" t="s">
        <v>2198</v>
      </c>
      <c r="K1618" t="s">
        <v>4</v>
      </c>
    </row>
    <row r="1619" spans="1:11" x14ac:dyDescent="0.25">
      <c r="A1619" t="s">
        <v>5533</v>
      </c>
      <c r="B1619" t="s">
        <v>2199</v>
      </c>
      <c r="C1619" t="s">
        <v>3794</v>
      </c>
      <c r="D1619" t="s">
        <v>8314</v>
      </c>
      <c r="E1619" t="s">
        <v>8315</v>
      </c>
      <c r="F1619" t="s">
        <v>5721</v>
      </c>
      <c r="G1619" t="s">
        <v>456</v>
      </c>
      <c r="H1619" t="s">
        <v>3</v>
      </c>
      <c r="J1619" t="s">
        <v>2199</v>
      </c>
      <c r="K1619" t="s">
        <v>3</v>
      </c>
    </row>
    <row r="1620" spans="1:11" x14ac:dyDescent="0.25">
      <c r="A1620" t="s">
        <v>4126</v>
      </c>
      <c r="B1620" t="s">
        <v>2200</v>
      </c>
      <c r="C1620" t="s">
        <v>3794</v>
      </c>
      <c r="D1620" t="s">
        <v>8316</v>
      </c>
      <c r="E1620" t="s">
        <v>8317</v>
      </c>
      <c r="H1620" t="s">
        <v>4</v>
      </c>
      <c r="J1620" t="s">
        <v>2200</v>
      </c>
      <c r="K1620" t="s">
        <v>4</v>
      </c>
    </row>
    <row r="1621" spans="1:11" x14ac:dyDescent="0.25">
      <c r="A1621" t="s">
        <v>5538</v>
      </c>
      <c r="B1621" t="s">
        <v>2201</v>
      </c>
      <c r="C1621" t="s">
        <v>3794</v>
      </c>
      <c r="D1621" t="s">
        <v>8318</v>
      </c>
      <c r="E1621" t="s">
        <v>8319</v>
      </c>
      <c r="H1621" t="s">
        <v>4</v>
      </c>
      <c r="J1621" t="s">
        <v>2201</v>
      </c>
      <c r="K1621" t="s">
        <v>4</v>
      </c>
    </row>
    <row r="1622" spans="1:11" x14ac:dyDescent="0.25">
      <c r="A1622" t="s">
        <v>5541</v>
      </c>
      <c r="B1622" t="s">
        <v>2202</v>
      </c>
      <c r="C1622" t="s">
        <v>3794</v>
      </c>
      <c r="D1622" t="s">
        <v>8320</v>
      </c>
      <c r="E1622" t="s">
        <v>8321</v>
      </c>
      <c r="F1622" t="s">
        <v>8114</v>
      </c>
      <c r="G1622" t="s">
        <v>491</v>
      </c>
      <c r="H1622" t="s">
        <v>3</v>
      </c>
      <c r="J1622" t="s">
        <v>2202</v>
      </c>
      <c r="K1622" t="s">
        <v>3</v>
      </c>
    </row>
    <row r="1623" spans="1:11" x14ac:dyDescent="0.25">
      <c r="A1623" t="s">
        <v>5560</v>
      </c>
      <c r="B1623" t="s">
        <v>2203</v>
      </c>
      <c r="C1623" t="s">
        <v>3794</v>
      </c>
      <c r="D1623" t="s">
        <v>8322</v>
      </c>
      <c r="E1623" t="s">
        <v>8323</v>
      </c>
      <c r="H1623" t="s">
        <v>4</v>
      </c>
      <c r="J1623" t="s">
        <v>2203</v>
      </c>
      <c r="K1623" t="s">
        <v>4</v>
      </c>
    </row>
    <row r="1624" spans="1:11" x14ac:dyDescent="0.25">
      <c r="A1624" t="s">
        <v>6466</v>
      </c>
      <c r="B1624" t="s">
        <v>2204</v>
      </c>
      <c r="C1624" t="s">
        <v>3794</v>
      </c>
      <c r="D1624" t="s">
        <v>8324</v>
      </c>
      <c r="E1624" t="s">
        <v>8325</v>
      </c>
      <c r="H1624" t="s">
        <v>4</v>
      </c>
      <c r="J1624" t="s">
        <v>2204</v>
      </c>
      <c r="K1624" t="s">
        <v>4</v>
      </c>
    </row>
    <row r="1625" spans="1:11" x14ac:dyDescent="0.25">
      <c r="A1625" t="s">
        <v>4135</v>
      </c>
      <c r="B1625" t="s">
        <v>12568</v>
      </c>
      <c r="C1625" t="s">
        <v>3794</v>
      </c>
      <c r="D1625" t="s">
        <v>8326</v>
      </c>
      <c r="E1625" t="s">
        <v>8327</v>
      </c>
      <c r="H1625" t="s">
        <v>4</v>
      </c>
      <c r="J1625" t="s">
        <v>12568</v>
      </c>
      <c r="K1625" t="s">
        <v>4</v>
      </c>
    </row>
    <row r="1626" spans="1:11" x14ac:dyDescent="0.25">
      <c r="A1626" t="s">
        <v>8328</v>
      </c>
      <c r="B1626" t="s">
        <v>2205</v>
      </c>
      <c r="C1626" t="s">
        <v>3795</v>
      </c>
      <c r="D1626" t="s">
        <v>8329</v>
      </c>
      <c r="E1626" t="s">
        <v>8330</v>
      </c>
      <c r="H1626" t="s">
        <v>4</v>
      </c>
      <c r="J1626" t="s">
        <v>2205</v>
      </c>
      <c r="K1626" t="s">
        <v>4</v>
      </c>
    </row>
    <row r="1627" spans="1:11" x14ac:dyDescent="0.25">
      <c r="A1627" t="s">
        <v>8331</v>
      </c>
      <c r="B1627" t="s">
        <v>2206</v>
      </c>
      <c r="C1627" t="s">
        <v>3795</v>
      </c>
      <c r="D1627" t="s">
        <v>8332</v>
      </c>
      <c r="E1627" t="s">
        <v>8333</v>
      </c>
      <c r="H1627" t="s">
        <v>4</v>
      </c>
      <c r="J1627" t="s">
        <v>2206</v>
      </c>
      <c r="K1627" t="s">
        <v>4</v>
      </c>
    </row>
    <row r="1628" spans="1:11" x14ac:dyDescent="0.25">
      <c r="A1628" t="s">
        <v>5601</v>
      </c>
      <c r="B1628" t="s">
        <v>2207</v>
      </c>
      <c r="C1628" t="s">
        <v>3795</v>
      </c>
      <c r="D1628" t="s">
        <v>8334</v>
      </c>
      <c r="E1628" t="s">
        <v>8335</v>
      </c>
      <c r="H1628" t="s">
        <v>4</v>
      </c>
      <c r="J1628" t="s">
        <v>2207</v>
      </c>
      <c r="K1628" t="s">
        <v>4</v>
      </c>
    </row>
    <row r="1629" spans="1:11" x14ac:dyDescent="0.25">
      <c r="A1629" t="s">
        <v>8336</v>
      </c>
      <c r="B1629" t="s">
        <v>2208</v>
      </c>
      <c r="C1629" t="s">
        <v>3795</v>
      </c>
      <c r="D1629" t="s">
        <v>8337</v>
      </c>
      <c r="E1629" t="s">
        <v>8338</v>
      </c>
      <c r="H1629" t="s">
        <v>4</v>
      </c>
      <c r="J1629" t="s">
        <v>2208</v>
      </c>
      <c r="K1629" t="s">
        <v>4</v>
      </c>
    </row>
    <row r="1630" spans="1:11" x14ac:dyDescent="0.25">
      <c r="A1630" t="s">
        <v>8339</v>
      </c>
      <c r="B1630" t="s">
        <v>2209</v>
      </c>
      <c r="C1630" t="s">
        <v>3795</v>
      </c>
      <c r="D1630" t="s">
        <v>8340</v>
      </c>
      <c r="E1630" t="s">
        <v>8341</v>
      </c>
      <c r="F1630" t="s">
        <v>8342</v>
      </c>
      <c r="G1630" t="s">
        <v>173</v>
      </c>
      <c r="H1630" t="s">
        <v>3</v>
      </c>
      <c r="J1630" t="s">
        <v>2209</v>
      </c>
      <c r="K1630" t="s">
        <v>3</v>
      </c>
    </row>
    <row r="1631" spans="1:11" x14ac:dyDescent="0.25">
      <c r="A1631" t="s">
        <v>6808</v>
      </c>
      <c r="B1631" t="s">
        <v>2210</v>
      </c>
      <c r="C1631" t="s">
        <v>3795</v>
      </c>
      <c r="D1631" t="s">
        <v>8343</v>
      </c>
      <c r="E1631" t="s">
        <v>8344</v>
      </c>
      <c r="H1631" t="s">
        <v>4</v>
      </c>
      <c r="J1631" t="s">
        <v>2210</v>
      </c>
      <c r="K1631" t="s">
        <v>4</v>
      </c>
    </row>
    <row r="1632" spans="1:11" x14ac:dyDescent="0.25">
      <c r="A1632" t="s">
        <v>8345</v>
      </c>
      <c r="B1632" t="s">
        <v>2211</v>
      </c>
      <c r="C1632" t="s">
        <v>3795</v>
      </c>
      <c r="D1632" t="s">
        <v>8346</v>
      </c>
      <c r="E1632" t="s">
        <v>8347</v>
      </c>
      <c r="F1632" t="s">
        <v>7763</v>
      </c>
      <c r="G1632" t="s">
        <v>285</v>
      </c>
      <c r="H1632" t="s">
        <v>3</v>
      </c>
      <c r="J1632" t="s">
        <v>2211</v>
      </c>
      <c r="K1632" t="s">
        <v>3</v>
      </c>
    </row>
    <row r="1633" spans="1:11" x14ac:dyDescent="0.25">
      <c r="A1633" t="s">
        <v>8348</v>
      </c>
      <c r="B1633" t="s">
        <v>2212</v>
      </c>
      <c r="C1633" t="s">
        <v>3795</v>
      </c>
      <c r="D1633" t="s">
        <v>8349</v>
      </c>
      <c r="E1633" t="s">
        <v>8350</v>
      </c>
      <c r="H1633" t="s">
        <v>4</v>
      </c>
      <c r="J1633" t="s">
        <v>2212</v>
      </c>
      <c r="K1633" t="s">
        <v>4</v>
      </c>
    </row>
    <row r="1634" spans="1:11" x14ac:dyDescent="0.25">
      <c r="A1634" t="s">
        <v>4716</v>
      </c>
      <c r="B1634" t="s">
        <v>2213</v>
      </c>
      <c r="C1634" t="s">
        <v>3795</v>
      </c>
      <c r="D1634" t="s">
        <v>8351</v>
      </c>
      <c r="E1634" t="s">
        <v>8352</v>
      </c>
      <c r="H1634" t="s">
        <v>4</v>
      </c>
      <c r="J1634" t="s">
        <v>2213</v>
      </c>
      <c r="K1634" t="s">
        <v>4</v>
      </c>
    </row>
    <row r="1635" spans="1:11" x14ac:dyDescent="0.25">
      <c r="A1635" t="s">
        <v>8353</v>
      </c>
      <c r="B1635" t="s">
        <v>2214</v>
      </c>
      <c r="C1635" t="s">
        <v>3795</v>
      </c>
      <c r="D1635" t="s">
        <v>8354</v>
      </c>
      <c r="E1635" t="s">
        <v>8355</v>
      </c>
      <c r="H1635" t="s">
        <v>4</v>
      </c>
      <c r="J1635" t="s">
        <v>2214</v>
      </c>
      <c r="K1635" t="s">
        <v>4</v>
      </c>
    </row>
    <row r="1636" spans="1:11" x14ac:dyDescent="0.25">
      <c r="A1636" t="s">
        <v>5245</v>
      </c>
      <c r="B1636" t="s">
        <v>2215</v>
      </c>
      <c r="C1636" t="s">
        <v>3795</v>
      </c>
      <c r="D1636" t="s">
        <v>7496</v>
      </c>
      <c r="E1636" t="s">
        <v>8356</v>
      </c>
      <c r="H1636" t="s">
        <v>4</v>
      </c>
      <c r="J1636" t="s">
        <v>2215</v>
      </c>
      <c r="K1636" t="s">
        <v>4</v>
      </c>
    </row>
    <row r="1637" spans="1:11" x14ac:dyDescent="0.25">
      <c r="A1637" t="s">
        <v>8357</v>
      </c>
      <c r="B1637" t="s">
        <v>2216</v>
      </c>
      <c r="C1637" t="s">
        <v>3795</v>
      </c>
      <c r="D1637" t="s">
        <v>8358</v>
      </c>
      <c r="E1637" t="s">
        <v>8359</v>
      </c>
      <c r="H1637" t="s">
        <v>4</v>
      </c>
      <c r="J1637" t="s">
        <v>2216</v>
      </c>
      <c r="K1637" t="s">
        <v>4</v>
      </c>
    </row>
    <row r="1638" spans="1:11" x14ac:dyDescent="0.25">
      <c r="A1638" t="s">
        <v>8360</v>
      </c>
      <c r="B1638" t="s">
        <v>2217</v>
      </c>
      <c r="C1638" t="s">
        <v>3795</v>
      </c>
      <c r="D1638" t="s">
        <v>8361</v>
      </c>
      <c r="E1638" t="s">
        <v>8362</v>
      </c>
      <c r="H1638" t="s">
        <v>4</v>
      </c>
      <c r="J1638" t="s">
        <v>2217</v>
      </c>
      <c r="K1638" t="s">
        <v>4</v>
      </c>
    </row>
    <row r="1639" spans="1:11" x14ac:dyDescent="0.25">
      <c r="A1639" t="s">
        <v>8363</v>
      </c>
      <c r="B1639" t="s">
        <v>2218</v>
      </c>
      <c r="C1639" t="s">
        <v>3795</v>
      </c>
      <c r="D1639" t="s">
        <v>8364</v>
      </c>
      <c r="E1639" t="s">
        <v>8365</v>
      </c>
      <c r="H1639" t="s">
        <v>4</v>
      </c>
      <c r="J1639" t="s">
        <v>2218</v>
      </c>
      <c r="K1639" t="s">
        <v>4</v>
      </c>
    </row>
    <row r="1640" spans="1:11" x14ac:dyDescent="0.25">
      <c r="A1640" t="s">
        <v>8366</v>
      </c>
      <c r="B1640" t="s">
        <v>2219</v>
      </c>
      <c r="C1640" t="s">
        <v>3795</v>
      </c>
      <c r="D1640" t="s">
        <v>7901</v>
      </c>
      <c r="E1640" t="s">
        <v>8367</v>
      </c>
      <c r="H1640" t="s">
        <v>4</v>
      </c>
      <c r="J1640" t="s">
        <v>2219</v>
      </c>
      <c r="K1640" t="s">
        <v>4</v>
      </c>
    </row>
    <row r="1641" spans="1:11" x14ac:dyDescent="0.25">
      <c r="A1641" t="s">
        <v>5791</v>
      </c>
      <c r="B1641" t="s">
        <v>2220</v>
      </c>
      <c r="C1641" t="s">
        <v>3795</v>
      </c>
      <c r="D1641" t="s">
        <v>8368</v>
      </c>
      <c r="E1641" t="s">
        <v>8369</v>
      </c>
      <c r="H1641" t="s">
        <v>4</v>
      </c>
      <c r="J1641" t="s">
        <v>2220</v>
      </c>
      <c r="K1641" t="s">
        <v>4</v>
      </c>
    </row>
    <row r="1642" spans="1:11" x14ac:dyDescent="0.25">
      <c r="A1642" t="s">
        <v>4744</v>
      </c>
      <c r="B1642" t="s">
        <v>2221</v>
      </c>
      <c r="C1642" t="s">
        <v>3795</v>
      </c>
      <c r="D1642" t="s">
        <v>8370</v>
      </c>
      <c r="E1642" t="s">
        <v>8371</v>
      </c>
      <c r="H1642" t="s">
        <v>4</v>
      </c>
      <c r="J1642" t="s">
        <v>2221</v>
      </c>
      <c r="K1642" t="s">
        <v>4</v>
      </c>
    </row>
    <row r="1643" spans="1:11" x14ac:dyDescent="0.25">
      <c r="A1643" t="s">
        <v>8372</v>
      </c>
      <c r="B1643" t="s">
        <v>2222</v>
      </c>
      <c r="C1643" t="s">
        <v>3795</v>
      </c>
      <c r="D1643" t="s">
        <v>8373</v>
      </c>
      <c r="E1643" t="s">
        <v>8374</v>
      </c>
      <c r="H1643" t="s">
        <v>4</v>
      </c>
      <c r="J1643" t="s">
        <v>2222</v>
      </c>
      <c r="K1643" t="s">
        <v>4</v>
      </c>
    </row>
    <row r="1644" spans="1:11" x14ac:dyDescent="0.25">
      <c r="A1644" t="s">
        <v>8375</v>
      </c>
      <c r="B1644" t="s">
        <v>2223</v>
      </c>
      <c r="C1644" t="s">
        <v>3795</v>
      </c>
      <c r="D1644" t="s">
        <v>8376</v>
      </c>
      <c r="E1644" t="s">
        <v>8377</v>
      </c>
      <c r="F1644" t="s">
        <v>8342</v>
      </c>
      <c r="G1644" t="s">
        <v>173</v>
      </c>
      <c r="H1644" t="s">
        <v>3</v>
      </c>
      <c r="J1644" t="s">
        <v>2223</v>
      </c>
      <c r="K1644" t="s">
        <v>3</v>
      </c>
    </row>
    <row r="1645" spans="1:11" x14ac:dyDescent="0.25">
      <c r="A1645" t="s">
        <v>8378</v>
      </c>
      <c r="B1645" t="s">
        <v>2224</v>
      </c>
      <c r="C1645" t="s">
        <v>3795</v>
      </c>
      <c r="D1645" t="s">
        <v>8379</v>
      </c>
      <c r="E1645" t="s">
        <v>8380</v>
      </c>
      <c r="H1645" t="s">
        <v>4</v>
      </c>
      <c r="J1645" t="s">
        <v>2224</v>
      </c>
      <c r="K1645" t="s">
        <v>4</v>
      </c>
    </row>
    <row r="1646" spans="1:11" x14ac:dyDescent="0.25">
      <c r="A1646" t="s">
        <v>8381</v>
      </c>
      <c r="B1646" t="s">
        <v>2225</v>
      </c>
      <c r="C1646" t="s">
        <v>3795</v>
      </c>
      <c r="D1646" t="s">
        <v>8382</v>
      </c>
      <c r="E1646" t="s">
        <v>8383</v>
      </c>
      <c r="H1646" t="s">
        <v>4</v>
      </c>
      <c r="J1646" t="s">
        <v>2225</v>
      </c>
      <c r="K1646" t="s">
        <v>4</v>
      </c>
    </row>
    <row r="1647" spans="1:11" x14ac:dyDescent="0.25">
      <c r="A1647" t="s">
        <v>4037</v>
      </c>
      <c r="B1647" t="s">
        <v>2226</v>
      </c>
      <c r="C1647" t="s">
        <v>3795</v>
      </c>
      <c r="D1647" t="s">
        <v>8384</v>
      </c>
      <c r="E1647" t="s">
        <v>8385</v>
      </c>
      <c r="H1647" t="s">
        <v>4</v>
      </c>
      <c r="J1647" t="s">
        <v>2226</v>
      </c>
      <c r="K1647" t="s">
        <v>4</v>
      </c>
    </row>
    <row r="1648" spans="1:11" x14ac:dyDescent="0.25">
      <c r="A1648" t="s">
        <v>8386</v>
      </c>
      <c r="B1648" t="s">
        <v>2227</v>
      </c>
      <c r="C1648" t="s">
        <v>3795</v>
      </c>
      <c r="D1648" t="s">
        <v>8387</v>
      </c>
      <c r="E1648" t="s">
        <v>8388</v>
      </c>
      <c r="H1648" t="s">
        <v>4</v>
      </c>
      <c r="J1648" t="s">
        <v>2227</v>
      </c>
      <c r="K1648" t="s">
        <v>4</v>
      </c>
    </row>
    <row r="1649" spans="1:11" x14ac:dyDescent="0.25">
      <c r="A1649" t="s">
        <v>4526</v>
      </c>
      <c r="B1649" t="s">
        <v>2228</v>
      </c>
      <c r="C1649" t="s">
        <v>3795</v>
      </c>
      <c r="D1649" t="s">
        <v>8389</v>
      </c>
      <c r="E1649" t="s">
        <v>8390</v>
      </c>
      <c r="H1649" t="s">
        <v>4</v>
      </c>
      <c r="J1649" t="s">
        <v>2228</v>
      </c>
      <c r="K1649" t="s">
        <v>4</v>
      </c>
    </row>
    <row r="1650" spans="1:11" x14ac:dyDescent="0.25">
      <c r="A1650" t="s">
        <v>8391</v>
      </c>
      <c r="B1650" t="s">
        <v>2229</v>
      </c>
      <c r="C1650" t="s">
        <v>3795</v>
      </c>
      <c r="D1650" t="s">
        <v>8392</v>
      </c>
      <c r="E1650" t="s">
        <v>8393</v>
      </c>
      <c r="H1650" t="s">
        <v>4</v>
      </c>
      <c r="J1650" t="s">
        <v>2229</v>
      </c>
      <c r="K1650" t="s">
        <v>4</v>
      </c>
    </row>
    <row r="1651" spans="1:11" x14ac:dyDescent="0.25">
      <c r="A1651" t="s">
        <v>5038</v>
      </c>
      <c r="B1651" t="s">
        <v>2230</v>
      </c>
      <c r="C1651" t="s">
        <v>3795</v>
      </c>
      <c r="D1651" t="s">
        <v>8394</v>
      </c>
      <c r="E1651" t="s">
        <v>8395</v>
      </c>
      <c r="H1651" t="s">
        <v>4</v>
      </c>
      <c r="J1651" t="s">
        <v>2230</v>
      </c>
      <c r="K1651" t="s">
        <v>4</v>
      </c>
    </row>
    <row r="1652" spans="1:11" x14ac:dyDescent="0.25">
      <c r="A1652" t="s">
        <v>4368</v>
      </c>
      <c r="B1652" t="s">
        <v>2231</v>
      </c>
      <c r="C1652" t="s">
        <v>3795</v>
      </c>
      <c r="D1652" t="s">
        <v>4924</v>
      </c>
      <c r="E1652" t="s">
        <v>8396</v>
      </c>
      <c r="H1652" t="s">
        <v>4</v>
      </c>
      <c r="J1652" t="s">
        <v>2231</v>
      </c>
      <c r="K1652" t="s">
        <v>4</v>
      </c>
    </row>
    <row r="1653" spans="1:11" x14ac:dyDescent="0.25">
      <c r="A1653" t="s">
        <v>8397</v>
      </c>
      <c r="B1653" t="s">
        <v>2232</v>
      </c>
      <c r="C1653" t="s">
        <v>3795</v>
      </c>
      <c r="D1653" t="s">
        <v>8398</v>
      </c>
      <c r="E1653" t="s">
        <v>8399</v>
      </c>
      <c r="H1653" t="s">
        <v>4</v>
      </c>
      <c r="J1653" t="s">
        <v>2232</v>
      </c>
      <c r="K1653" t="s">
        <v>4</v>
      </c>
    </row>
    <row r="1654" spans="1:11" x14ac:dyDescent="0.25">
      <c r="A1654" t="s">
        <v>4064</v>
      </c>
      <c r="B1654" t="s">
        <v>2233</v>
      </c>
      <c r="C1654" t="s">
        <v>3795</v>
      </c>
      <c r="D1654" t="s">
        <v>8400</v>
      </c>
      <c r="E1654" t="s">
        <v>8401</v>
      </c>
      <c r="H1654" t="s">
        <v>4</v>
      </c>
      <c r="J1654" t="s">
        <v>2233</v>
      </c>
      <c r="K1654" t="s">
        <v>4</v>
      </c>
    </row>
    <row r="1655" spans="1:11" x14ac:dyDescent="0.25">
      <c r="A1655" t="s">
        <v>8402</v>
      </c>
      <c r="B1655" t="s">
        <v>2234</v>
      </c>
      <c r="C1655" t="s">
        <v>3795</v>
      </c>
      <c r="D1655" t="s">
        <v>8403</v>
      </c>
      <c r="E1655" t="s">
        <v>8404</v>
      </c>
      <c r="H1655" t="s">
        <v>4</v>
      </c>
      <c r="J1655" t="s">
        <v>2234</v>
      </c>
      <c r="K1655" t="s">
        <v>4</v>
      </c>
    </row>
    <row r="1656" spans="1:11" x14ac:dyDescent="0.25">
      <c r="A1656" t="s">
        <v>4792</v>
      </c>
      <c r="B1656" t="s">
        <v>2235</v>
      </c>
      <c r="C1656" t="s">
        <v>3795</v>
      </c>
      <c r="D1656" t="s">
        <v>8405</v>
      </c>
      <c r="E1656" t="s">
        <v>8406</v>
      </c>
      <c r="H1656" t="s">
        <v>4</v>
      </c>
      <c r="J1656" t="s">
        <v>2235</v>
      </c>
      <c r="K1656" t="s">
        <v>4</v>
      </c>
    </row>
    <row r="1657" spans="1:11" x14ac:dyDescent="0.25">
      <c r="A1657" t="s">
        <v>8407</v>
      </c>
      <c r="B1657" t="s">
        <v>379</v>
      </c>
      <c r="C1657" t="s">
        <v>3795</v>
      </c>
      <c r="D1657" t="s">
        <v>8408</v>
      </c>
      <c r="E1657" t="s">
        <v>8409</v>
      </c>
      <c r="F1657" t="s">
        <v>8410</v>
      </c>
      <c r="G1657" t="s">
        <v>379</v>
      </c>
      <c r="H1657" t="s">
        <v>3</v>
      </c>
      <c r="J1657" t="s">
        <v>379</v>
      </c>
      <c r="K1657" t="s">
        <v>3</v>
      </c>
    </row>
    <row r="1658" spans="1:11" x14ac:dyDescent="0.25">
      <c r="A1658" t="s">
        <v>8411</v>
      </c>
      <c r="B1658" t="s">
        <v>2236</v>
      </c>
      <c r="C1658" t="s">
        <v>3795</v>
      </c>
      <c r="D1658" t="s">
        <v>8412</v>
      </c>
      <c r="E1658" t="s">
        <v>8413</v>
      </c>
      <c r="H1658" t="s">
        <v>4</v>
      </c>
      <c r="J1658" t="s">
        <v>2236</v>
      </c>
      <c r="K1658" t="s">
        <v>4</v>
      </c>
    </row>
    <row r="1659" spans="1:11" x14ac:dyDescent="0.25">
      <c r="A1659" t="s">
        <v>4812</v>
      </c>
      <c r="B1659" t="s">
        <v>2237</v>
      </c>
      <c r="C1659" t="s">
        <v>3795</v>
      </c>
      <c r="D1659" t="s">
        <v>8414</v>
      </c>
      <c r="E1659" t="s">
        <v>8415</v>
      </c>
      <c r="H1659" t="s">
        <v>4</v>
      </c>
      <c r="J1659" t="s">
        <v>2237</v>
      </c>
      <c r="K1659" t="s">
        <v>4</v>
      </c>
    </row>
    <row r="1660" spans="1:11" x14ac:dyDescent="0.25">
      <c r="A1660" t="s">
        <v>8416</v>
      </c>
      <c r="B1660" t="s">
        <v>2238</v>
      </c>
      <c r="C1660" t="s">
        <v>3795</v>
      </c>
      <c r="D1660" t="s">
        <v>8417</v>
      </c>
      <c r="E1660" t="s">
        <v>8418</v>
      </c>
      <c r="H1660" t="s">
        <v>4</v>
      </c>
      <c r="J1660" t="s">
        <v>2238</v>
      </c>
      <c r="K1660" t="s">
        <v>4</v>
      </c>
    </row>
    <row r="1661" spans="1:11" x14ac:dyDescent="0.25">
      <c r="A1661" t="s">
        <v>4406</v>
      </c>
      <c r="B1661" t="s">
        <v>2239</v>
      </c>
      <c r="C1661" t="s">
        <v>3795</v>
      </c>
      <c r="D1661" t="s">
        <v>8419</v>
      </c>
      <c r="E1661" t="s">
        <v>8420</v>
      </c>
      <c r="H1661" t="s">
        <v>4</v>
      </c>
      <c r="J1661" t="s">
        <v>2239</v>
      </c>
      <c r="K1661" t="s">
        <v>4</v>
      </c>
    </row>
    <row r="1662" spans="1:11" x14ac:dyDescent="0.25">
      <c r="A1662" t="s">
        <v>8421</v>
      </c>
      <c r="B1662" t="s">
        <v>2240</v>
      </c>
      <c r="C1662" t="s">
        <v>3795</v>
      </c>
      <c r="D1662" t="s">
        <v>8422</v>
      </c>
      <c r="E1662" t="s">
        <v>8423</v>
      </c>
      <c r="H1662" t="s">
        <v>4</v>
      </c>
      <c r="J1662" t="s">
        <v>2240</v>
      </c>
      <c r="K1662" t="s">
        <v>4</v>
      </c>
    </row>
    <row r="1663" spans="1:11" x14ac:dyDescent="0.25">
      <c r="A1663" t="s">
        <v>8424</v>
      </c>
      <c r="B1663" t="s">
        <v>2241</v>
      </c>
      <c r="C1663" t="s">
        <v>3795</v>
      </c>
      <c r="D1663" t="s">
        <v>8425</v>
      </c>
      <c r="E1663" t="s">
        <v>8426</v>
      </c>
      <c r="H1663" t="s">
        <v>4</v>
      </c>
      <c r="J1663" t="s">
        <v>2241</v>
      </c>
      <c r="K1663" t="s">
        <v>4</v>
      </c>
    </row>
    <row r="1664" spans="1:11" x14ac:dyDescent="0.25">
      <c r="A1664" t="s">
        <v>6995</v>
      </c>
      <c r="B1664" t="s">
        <v>2242</v>
      </c>
      <c r="C1664" t="s">
        <v>3795</v>
      </c>
      <c r="D1664" t="s">
        <v>8427</v>
      </c>
      <c r="E1664" t="s">
        <v>8428</v>
      </c>
      <c r="H1664" t="s">
        <v>4</v>
      </c>
      <c r="J1664" t="s">
        <v>2242</v>
      </c>
      <c r="K1664" t="s">
        <v>4</v>
      </c>
    </row>
    <row r="1665" spans="1:11" x14ac:dyDescent="0.25">
      <c r="A1665" t="s">
        <v>4420</v>
      </c>
      <c r="B1665" t="s">
        <v>2243</v>
      </c>
      <c r="C1665" t="s">
        <v>3795</v>
      </c>
      <c r="D1665" t="s">
        <v>8429</v>
      </c>
      <c r="E1665" t="s">
        <v>8430</v>
      </c>
      <c r="H1665" t="s">
        <v>4</v>
      </c>
      <c r="J1665" t="s">
        <v>2243</v>
      </c>
      <c r="K1665" t="s">
        <v>4</v>
      </c>
    </row>
    <row r="1666" spans="1:11" x14ac:dyDescent="0.25">
      <c r="A1666" t="s">
        <v>8431</v>
      </c>
      <c r="B1666" t="s">
        <v>2244</v>
      </c>
      <c r="C1666" t="s">
        <v>3795</v>
      </c>
      <c r="D1666" t="s">
        <v>8432</v>
      </c>
      <c r="E1666" t="s">
        <v>8433</v>
      </c>
      <c r="H1666" t="s">
        <v>4</v>
      </c>
      <c r="J1666" t="s">
        <v>2244</v>
      </c>
      <c r="K1666" t="s">
        <v>4</v>
      </c>
    </row>
    <row r="1667" spans="1:11" x14ac:dyDescent="0.25">
      <c r="A1667" t="s">
        <v>5921</v>
      </c>
      <c r="B1667" t="s">
        <v>2245</v>
      </c>
      <c r="C1667" t="s">
        <v>3795</v>
      </c>
      <c r="D1667" t="s">
        <v>8434</v>
      </c>
      <c r="E1667" t="s">
        <v>8435</v>
      </c>
      <c r="H1667" t="s">
        <v>4</v>
      </c>
      <c r="J1667" t="s">
        <v>2245</v>
      </c>
      <c r="K1667" t="s">
        <v>4</v>
      </c>
    </row>
    <row r="1668" spans="1:11" x14ac:dyDescent="0.25">
      <c r="A1668" t="s">
        <v>8436</v>
      </c>
      <c r="B1668" t="s">
        <v>2246</v>
      </c>
      <c r="C1668" t="s">
        <v>3795</v>
      </c>
      <c r="D1668" t="s">
        <v>8437</v>
      </c>
      <c r="E1668" t="s">
        <v>8438</v>
      </c>
      <c r="H1668" t="s">
        <v>4</v>
      </c>
      <c r="J1668" t="s">
        <v>2246</v>
      </c>
      <c r="K1668" t="s">
        <v>4</v>
      </c>
    </row>
    <row r="1669" spans="1:11" x14ac:dyDescent="0.25">
      <c r="A1669" t="s">
        <v>8439</v>
      </c>
      <c r="B1669" t="s">
        <v>2247</v>
      </c>
      <c r="C1669" t="s">
        <v>3795</v>
      </c>
      <c r="D1669" t="s">
        <v>8440</v>
      </c>
      <c r="E1669" t="s">
        <v>8441</v>
      </c>
      <c r="H1669" t="s">
        <v>4</v>
      </c>
      <c r="J1669" t="s">
        <v>2247</v>
      </c>
      <c r="K1669" t="s">
        <v>4</v>
      </c>
    </row>
    <row r="1670" spans="1:11" x14ac:dyDescent="0.25">
      <c r="A1670" t="s">
        <v>8442</v>
      </c>
      <c r="B1670" t="s">
        <v>2248</v>
      </c>
      <c r="C1670" t="s">
        <v>3795</v>
      </c>
      <c r="D1670" t="s">
        <v>8443</v>
      </c>
      <c r="E1670" t="s">
        <v>8444</v>
      </c>
      <c r="H1670" t="s">
        <v>4</v>
      </c>
      <c r="J1670" t="s">
        <v>2248</v>
      </c>
      <c r="K1670" t="s">
        <v>4</v>
      </c>
    </row>
    <row r="1671" spans="1:11" x14ac:dyDescent="0.25">
      <c r="A1671" t="s">
        <v>6704</v>
      </c>
      <c r="B1671" t="s">
        <v>2249</v>
      </c>
      <c r="C1671" t="s">
        <v>3795</v>
      </c>
      <c r="D1671" t="s">
        <v>8445</v>
      </c>
      <c r="E1671" t="s">
        <v>8446</v>
      </c>
      <c r="H1671" t="s">
        <v>4</v>
      </c>
      <c r="J1671" t="s">
        <v>2249</v>
      </c>
      <c r="K1671" t="s">
        <v>4</v>
      </c>
    </row>
    <row r="1672" spans="1:11" x14ac:dyDescent="0.25">
      <c r="A1672" t="s">
        <v>8447</v>
      </c>
      <c r="B1672" t="s">
        <v>2250</v>
      </c>
      <c r="C1672" t="s">
        <v>3795</v>
      </c>
      <c r="D1672" t="s">
        <v>8448</v>
      </c>
      <c r="E1672" t="s">
        <v>8449</v>
      </c>
      <c r="H1672" t="s">
        <v>4</v>
      </c>
      <c r="J1672" t="s">
        <v>2250</v>
      </c>
      <c r="K1672" t="s">
        <v>4</v>
      </c>
    </row>
    <row r="1673" spans="1:11" x14ac:dyDescent="0.25">
      <c r="A1673" t="s">
        <v>8450</v>
      </c>
      <c r="B1673" t="s">
        <v>2251</v>
      </c>
      <c r="C1673" t="s">
        <v>3795</v>
      </c>
      <c r="D1673" t="s">
        <v>8451</v>
      </c>
      <c r="E1673" t="s">
        <v>8452</v>
      </c>
      <c r="H1673" t="s">
        <v>4</v>
      </c>
      <c r="J1673" t="s">
        <v>2251</v>
      </c>
      <c r="K1673" t="s">
        <v>4</v>
      </c>
    </row>
    <row r="1674" spans="1:11" x14ac:dyDescent="0.25">
      <c r="A1674" t="s">
        <v>8453</v>
      </c>
      <c r="B1674" t="s">
        <v>2252</v>
      </c>
      <c r="C1674" t="s">
        <v>3795</v>
      </c>
      <c r="D1674" t="s">
        <v>8454</v>
      </c>
      <c r="E1674" t="s">
        <v>8455</v>
      </c>
      <c r="H1674" t="s">
        <v>4</v>
      </c>
      <c r="J1674" t="s">
        <v>2252</v>
      </c>
      <c r="K1674" t="s">
        <v>4</v>
      </c>
    </row>
    <row r="1675" spans="1:11" x14ac:dyDescent="0.25">
      <c r="A1675" t="s">
        <v>5699</v>
      </c>
      <c r="B1675" t="s">
        <v>2253</v>
      </c>
      <c r="C1675" t="s">
        <v>3795</v>
      </c>
      <c r="D1675" t="s">
        <v>8456</v>
      </c>
      <c r="E1675" t="s">
        <v>8457</v>
      </c>
      <c r="H1675" t="s">
        <v>4</v>
      </c>
      <c r="J1675" t="s">
        <v>2253</v>
      </c>
      <c r="K1675" t="s">
        <v>4</v>
      </c>
    </row>
    <row r="1676" spans="1:11" x14ac:dyDescent="0.25">
      <c r="A1676" t="s">
        <v>8458</v>
      </c>
      <c r="B1676" t="s">
        <v>2254</v>
      </c>
      <c r="C1676" t="s">
        <v>3795</v>
      </c>
      <c r="D1676" t="s">
        <v>8459</v>
      </c>
      <c r="E1676" t="s">
        <v>8460</v>
      </c>
      <c r="H1676" t="s">
        <v>4</v>
      </c>
      <c r="J1676" t="s">
        <v>2254</v>
      </c>
      <c r="K1676" t="s">
        <v>4</v>
      </c>
    </row>
    <row r="1677" spans="1:11" x14ac:dyDescent="0.25">
      <c r="A1677" t="s">
        <v>8461</v>
      </c>
      <c r="B1677" t="s">
        <v>2255</v>
      </c>
      <c r="C1677" t="s">
        <v>3795</v>
      </c>
      <c r="D1677" t="s">
        <v>8462</v>
      </c>
      <c r="E1677" t="s">
        <v>8463</v>
      </c>
      <c r="H1677" t="s">
        <v>4</v>
      </c>
      <c r="J1677" t="s">
        <v>2255</v>
      </c>
      <c r="K1677" t="s">
        <v>4</v>
      </c>
    </row>
    <row r="1678" spans="1:11" x14ac:dyDescent="0.25">
      <c r="A1678" t="s">
        <v>5705</v>
      </c>
      <c r="B1678" t="s">
        <v>2256</v>
      </c>
      <c r="C1678" t="s">
        <v>3795</v>
      </c>
      <c r="D1678" t="s">
        <v>8464</v>
      </c>
      <c r="E1678" t="s">
        <v>8465</v>
      </c>
      <c r="H1678" t="s">
        <v>4</v>
      </c>
      <c r="J1678" t="s">
        <v>2256</v>
      </c>
      <c r="K1678" t="s">
        <v>4</v>
      </c>
    </row>
    <row r="1679" spans="1:11" x14ac:dyDescent="0.25">
      <c r="A1679" t="s">
        <v>8466</v>
      </c>
      <c r="B1679" t="s">
        <v>2257</v>
      </c>
      <c r="C1679" t="s">
        <v>3795</v>
      </c>
      <c r="D1679" t="s">
        <v>8467</v>
      </c>
      <c r="E1679" t="s">
        <v>8468</v>
      </c>
      <c r="H1679" t="s">
        <v>4</v>
      </c>
      <c r="J1679" t="s">
        <v>2257</v>
      </c>
      <c r="K1679" t="s">
        <v>4</v>
      </c>
    </row>
    <row r="1680" spans="1:11" x14ac:dyDescent="0.25">
      <c r="A1680" t="s">
        <v>8469</v>
      </c>
      <c r="B1680" t="s">
        <v>2258</v>
      </c>
      <c r="C1680" t="s">
        <v>3795</v>
      </c>
      <c r="D1680" t="s">
        <v>8470</v>
      </c>
      <c r="E1680" t="s">
        <v>8471</v>
      </c>
      <c r="H1680" t="s">
        <v>4</v>
      </c>
      <c r="J1680" t="s">
        <v>2258</v>
      </c>
      <c r="K1680" t="s">
        <v>4</v>
      </c>
    </row>
    <row r="1681" spans="1:11" x14ac:dyDescent="0.25">
      <c r="A1681" t="s">
        <v>8472</v>
      </c>
      <c r="B1681" t="s">
        <v>2259</v>
      </c>
      <c r="C1681" t="s">
        <v>3795</v>
      </c>
      <c r="D1681" t="s">
        <v>8473</v>
      </c>
      <c r="E1681" t="s">
        <v>8474</v>
      </c>
      <c r="F1681" t="s">
        <v>8342</v>
      </c>
      <c r="G1681" t="s">
        <v>173</v>
      </c>
      <c r="H1681" t="s">
        <v>3</v>
      </c>
      <c r="J1681" t="s">
        <v>2259</v>
      </c>
      <c r="K1681" t="s">
        <v>3</v>
      </c>
    </row>
    <row r="1682" spans="1:11" x14ac:dyDescent="0.25">
      <c r="A1682" t="s">
        <v>4135</v>
      </c>
      <c r="B1682" t="s">
        <v>12569</v>
      </c>
      <c r="C1682" t="s">
        <v>3795</v>
      </c>
      <c r="D1682" t="s">
        <v>8475</v>
      </c>
      <c r="E1682" t="s">
        <v>8476</v>
      </c>
      <c r="H1682" t="s">
        <v>4</v>
      </c>
      <c r="J1682" t="s">
        <v>12569</v>
      </c>
      <c r="K1682" t="s">
        <v>4</v>
      </c>
    </row>
    <row r="1683" spans="1:11" x14ac:dyDescent="0.25">
      <c r="A1683" t="s">
        <v>4675</v>
      </c>
      <c r="B1683" t="s">
        <v>2260</v>
      </c>
      <c r="C1683" t="s">
        <v>120</v>
      </c>
      <c r="D1683" t="s">
        <v>8477</v>
      </c>
      <c r="E1683" t="s">
        <v>8478</v>
      </c>
      <c r="H1683" t="s">
        <v>4</v>
      </c>
      <c r="J1683" t="s">
        <v>2260</v>
      </c>
      <c r="K1683" t="s">
        <v>4</v>
      </c>
    </row>
    <row r="1684" spans="1:11" x14ac:dyDescent="0.25">
      <c r="A1684" t="s">
        <v>8479</v>
      </c>
      <c r="B1684" t="s">
        <v>2261</v>
      </c>
      <c r="C1684" t="s">
        <v>120</v>
      </c>
      <c r="D1684" t="s">
        <v>8480</v>
      </c>
      <c r="E1684" t="s">
        <v>8481</v>
      </c>
      <c r="H1684" t="s">
        <v>4</v>
      </c>
      <c r="J1684" t="s">
        <v>2261</v>
      </c>
      <c r="K1684" t="s">
        <v>4</v>
      </c>
    </row>
    <row r="1685" spans="1:11" x14ac:dyDescent="0.25">
      <c r="A1685" t="s">
        <v>8482</v>
      </c>
      <c r="B1685" t="s">
        <v>2262</v>
      </c>
      <c r="C1685" t="s">
        <v>120</v>
      </c>
      <c r="D1685" t="s">
        <v>7500</v>
      </c>
      <c r="E1685" t="s">
        <v>8483</v>
      </c>
      <c r="H1685" t="s">
        <v>4</v>
      </c>
      <c r="J1685" t="s">
        <v>2262</v>
      </c>
      <c r="K1685" t="s">
        <v>4</v>
      </c>
    </row>
    <row r="1686" spans="1:11" x14ac:dyDescent="0.25">
      <c r="A1686" t="s">
        <v>8484</v>
      </c>
      <c r="B1686" t="s">
        <v>2263</v>
      </c>
      <c r="C1686" t="s">
        <v>120</v>
      </c>
      <c r="D1686" t="s">
        <v>8485</v>
      </c>
      <c r="E1686" t="s">
        <v>8486</v>
      </c>
      <c r="H1686" t="s">
        <v>4</v>
      </c>
      <c r="J1686" t="s">
        <v>2263</v>
      </c>
      <c r="K1686" t="s">
        <v>4</v>
      </c>
    </row>
    <row r="1687" spans="1:11" x14ac:dyDescent="0.25">
      <c r="A1687" t="s">
        <v>5601</v>
      </c>
      <c r="B1687" t="s">
        <v>2264</v>
      </c>
      <c r="C1687" t="s">
        <v>120</v>
      </c>
      <c r="D1687" t="s">
        <v>8487</v>
      </c>
      <c r="E1687" t="s">
        <v>8488</v>
      </c>
      <c r="H1687" t="s">
        <v>4</v>
      </c>
      <c r="J1687" t="s">
        <v>2264</v>
      </c>
      <c r="K1687" t="s">
        <v>4</v>
      </c>
    </row>
    <row r="1688" spans="1:11" x14ac:dyDescent="0.25">
      <c r="A1688" t="s">
        <v>4267</v>
      </c>
      <c r="B1688" t="s">
        <v>2265</v>
      </c>
      <c r="C1688" t="s">
        <v>120</v>
      </c>
      <c r="D1688" t="s">
        <v>8489</v>
      </c>
      <c r="E1688" t="s">
        <v>8490</v>
      </c>
      <c r="H1688" t="s">
        <v>4</v>
      </c>
      <c r="J1688" t="s">
        <v>2265</v>
      </c>
      <c r="K1688" t="s">
        <v>4</v>
      </c>
    </row>
    <row r="1689" spans="1:11" x14ac:dyDescent="0.25">
      <c r="A1689" t="s">
        <v>8491</v>
      </c>
      <c r="B1689" t="s">
        <v>2266</v>
      </c>
      <c r="C1689" t="s">
        <v>120</v>
      </c>
      <c r="D1689" t="s">
        <v>8492</v>
      </c>
      <c r="E1689" t="s">
        <v>8493</v>
      </c>
      <c r="H1689" t="s">
        <v>4</v>
      </c>
      <c r="J1689" t="s">
        <v>2266</v>
      </c>
      <c r="K1689" t="s">
        <v>4</v>
      </c>
    </row>
    <row r="1690" spans="1:11" x14ac:dyDescent="0.25">
      <c r="A1690" t="s">
        <v>6773</v>
      </c>
      <c r="B1690" t="s">
        <v>2267</v>
      </c>
      <c r="C1690" t="s">
        <v>120</v>
      </c>
      <c r="D1690" t="s">
        <v>8494</v>
      </c>
      <c r="E1690" t="s">
        <v>8495</v>
      </c>
      <c r="H1690" t="s">
        <v>4</v>
      </c>
      <c r="J1690" t="s">
        <v>2267</v>
      </c>
      <c r="K1690" t="s">
        <v>4</v>
      </c>
    </row>
    <row r="1691" spans="1:11" x14ac:dyDescent="0.25">
      <c r="A1691" t="s">
        <v>5725</v>
      </c>
      <c r="B1691" t="s">
        <v>2268</v>
      </c>
      <c r="C1691" t="s">
        <v>120</v>
      </c>
      <c r="D1691" t="s">
        <v>8496</v>
      </c>
      <c r="E1691" t="s">
        <v>8497</v>
      </c>
      <c r="H1691" t="s">
        <v>4</v>
      </c>
      <c r="J1691" t="s">
        <v>2268</v>
      </c>
      <c r="K1691" t="s">
        <v>4</v>
      </c>
    </row>
    <row r="1692" spans="1:11" x14ac:dyDescent="0.25">
      <c r="A1692" t="s">
        <v>8498</v>
      </c>
      <c r="B1692" t="s">
        <v>2269</v>
      </c>
      <c r="C1692" t="s">
        <v>120</v>
      </c>
      <c r="D1692" t="s">
        <v>8499</v>
      </c>
      <c r="E1692" t="s">
        <v>8500</v>
      </c>
      <c r="H1692" t="s">
        <v>4</v>
      </c>
      <c r="J1692" t="s">
        <v>2269</v>
      </c>
      <c r="K1692" t="s">
        <v>4</v>
      </c>
    </row>
    <row r="1693" spans="1:11" x14ac:dyDescent="0.25">
      <c r="A1693" t="s">
        <v>8501</v>
      </c>
      <c r="B1693" t="s">
        <v>2270</v>
      </c>
      <c r="C1693" t="s">
        <v>120</v>
      </c>
      <c r="D1693" t="s">
        <v>5835</v>
      </c>
      <c r="E1693" t="s">
        <v>8502</v>
      </c>
      <c r="H1693" t="s">
        <v>4</v>
      </c>
      <c r="J1693" t="s">
        <v>2270</v>
      </c>
      <c r="K1693" t="s">
        <v>4</v>
      </c>
    </row>
    <row r="1694" spans="1:11" x14ac:dyDescent="0.25">
      <c r="A1694" t="s">
        <v>3942</v>
      </c>
      <c r="B1694" t="s">
        <v>2271</v>
      </c>
      <c r="C1694" t="s">
        <v>120</v>
      </c>
      <c r="D1694" t="s">
        <v>8503</v>
      </c>
      <c r="E1694" t="s">
        <v>8504</v>
      </c>
      <c r="H1694" t="s">
        <v>4</v>
      </c>
      <c r="J1694" t="s">
        <v>2271</v>
      </c>
      <c r="K1694" t="s">
        <v>4</v>
      </c>
    </row>
    <row r="1695" spans="1:11" x14ac:dyDescent="0.25">
      <c r="A1695" t="s">
        <v>5735</v>
      </c>
      <c r="B1695" t="s">
        <v>2272</v>
      </c>
      <c r="C1695" t="s">
        <v>120</v>
      </c>
      <c r="D1695" t="s">
        <v>8505</v>
      </c>
      <c r="E1695" t="s">
        <v>8506</v>
      </c>
      <c r="F1695" t="s">
        <v>6328</v>
      </c>
      <c r="G1695" t="s">
        <v>411</v>
      </c>
      <c r="H1695" t="s">
        <v>3</v>
      </c>
      <c r="J1695" t="s">
        <v>2272</v>
      </c>
      <c r="K1695" t="s">
        <v>3</v>
      </c>
    </row>
    <row r="1696" spans="1:11" x14ac:dyDescent="0.25">
      <c r="A1696" t="s">
        <v>6262</v>
      </c>
      <c r="B1696" t="s">
        <v>2273</v>
      </c>
      <c r="C1696" t="s">
        <v>120</v>
      </c>
      <c r="D1696" t="s">
        <v>8507</v>
      </c>
      <c r="E1696" t="s">
        <v>8508</v>
      </c>
      <c r="H1696" t="s">
        <v>4</v>
      </c>
      <c r="J1696" t="s">
        <v>2273</v>
      </c>
      <c r="K1696" t="s">
        <v>4</v>
      </c>
    </row>
    <row r="1697" spans="1:11" x14ac:dyDescent="0.25">
      <c r="A1697" t="s">
        <v>6492</v>
      </c>
      <c r="B1697" t="s">
        <v>2274</v>
      </c>
      <c r="C1697" t="s">
        <v>120</v>
      </c>
      <c r="D1697" t="s">
        <v>6591</v>
      </c>
      <c r="E1697" t="s">
        <v>8509</v>
      </c>
      <c r="H1697" t="s">
        <v>4</v>
      </c>
      <c r="J1697" t="s">
        <v>2274</v>
      </c>
      <c r="K1697" t="s">
        <v>4</v>
      </c>
    </row>
    <row r="1698" spans="1:11" x14ac:dyDescent="0.25">
      <c r="A1698" t="s">
        <v>8510</v>
      </c>
      <c r="B1698" t="s">
        <v>2275</v>
      </c>
      <c r="C1698" t="s">
        <v>120</v>
      </c>
      <c r="D1698" t="s">
        <v>8511</v>
      </c>
      <c r="E1698" t="s">
        <v>8512</v>
      </c>
      <c r="H1698" t="s">
        <v>4</v>
      </c>
      <c r="J1698" t="s">
        <v>2275</v>
      </c>
      <c r="K1698" t="s">
        <v>4</v>
      </c>
    </row>
    <row r="1699" spans="1:11" x14ac:dyDescent="0.25">
      <c r="A1699" t="s">
        <v>4701</v>
      </c>
      <c r="B1699" t="s">
        <v>2276</v>
      </c>
      <c r="C1699" t="s">
        <v>120</v>
      </c>
      <c r="D1699" t="s">
        <v>8513</v>
      </c>
      <c r="E1699" t="s">
        <v>8514</v>
      </c>
      <c r="H1699" t="s">
        <v>4</v>
      </c>
      <c r="J1699" t="s">
        <v>2276</v>
      </c>
      <c r="K1699" t="s">
        <v>4</v>
      </c>
    </row>
    <row r="1700" spans="1:11" x14ac:dyDescent="0.25">
      <c r="A1700" t="s">
        <v>3964</v>
      </c>
      <c r="B1700" t="s">
        <v>2277</v>
      </c>
      <c r="C1700" t="s">
        <v>120</v>
      </c>
      <c r="D1700" t="s">
        <v>8515</v>
      </c>
      <c r="E1700" t="s">
        <v>8516</v>
      </c>
      <c r="H1700" t="s">
        <v>4</v>
      </c>
      <c r="J1700" t="s">
        <v>2277</v>
      </c>
      <c r="K1700" t="s">
        <v>4</v>
      </c>
    </row>
    <row r="1701" spans="1:11" x14ac:dyDescent="0.25">
      <c r="A1701" t="s">
        <v>8517</v>
      </c>
      <c r="B1701" t="s">
        <v>2278</v>
      </c>
      <c r="C1701" t="s">
        <v>120</v>
      </c>
      <c r="D1701" t="s">
        <v>8518</v>
      </c>
      <c r="E1701" t="s">
        <v>8519</v>
      </c>
      <c r="H1701" t="s">
        <v>4</v>
      </c>
      <c r="J1701" t="s">
        <v>2278</v>
      </c>
      <c r="K1701" t="s">
        <v>4</v>
      </c>
    </row>
    <row r="1702" spans="1:11" x14ac:dyDescent="0.25">
      <c r="A1702" t="s">
        <v>8520</v>
      </c>
      <c r="B1702" t="s">
        <v>2279</v>
      </c>
      <c r="C1702" t="s">
        <v>120</v>
      </c>
      <c r="D1702" t="s">
        <v>8521</v>
      </c>
      <c r="E1702" t="s">
        <v>8522</v>
      </c>
      <c r="H1702" t="s">
        <v>4</v>
      </c>
      <c r="J1702" t="s">
        <v>2279</v>
      </c>
      <c r="K1702" t="s">
        <v>4</v>
      </c>
    </row>
    <row r="1703" spans="1:11" x14ac:dyDescent="0.25">
      <c r="A1703" t="s">
        <v>4716</v>
      </c>
      <c r="B1703" t="s">
        <v>2280</v>
      </c>
      <c r="C1703" t="s">
        <v>120</v>
      </c>
      <c r="D1703" t="s">
        <v>8523</v>
      </c>
      <c r="E1703" t="s">
        <v>8524</v>
      </c>
      <c r="H1703" t="s">
        <v>4</v>
      </c>
      <c r="J1703" t="s">
        <v>2280</v>
      </c>
      <c r="K1703" t="s">
        <v>4</v>
      </c>
    </row>
    <row r="1704" spans="1:11" x14ac:dyDescent="0.25">
      <c r="A1704" t="s">
        <v>7677</v>
      </c>
      <c r="B1704" t="s">
        <v>2281</v>
      </c>
      <c r="C1704" t="s">
        <v>120</v>
      </c>
      <c r="D1704" t="s">
        <v>8525</v>
      </c>
      <c r="E1704" t="s">
        <v>8526</v>
      </c>
      <c r="F1704" t="s">
        <v>6409</v>
      </c>
      <c r="G1704" t="s">
        <v>484</v>
      </c>
      <c r="H1704" t="s">
        <v>3</v>
      </c>
      <c r="J1704" t="s">
        <v>2281</v>
      </c>
      <c r="K1704" t="s">
        <v>3</v>
      </c>
    </row>
    <row r="1705" spans="1:11" x14ac:dyDescent="0.25">
      <c r="A1705" t="s">
        <v>8527</v>
      </c>
      <c r="B1705" t="s">
        <v>2282</v>
      </c>
      <c r="C1705" t="s">
        <v>120</v>
      </c>
      <c r="D1705" t="s">
        <v>8528</v>
      </c>
      <c r="E1705" t="s">
        <v>8529</v>
      </c>
      <c r="H1705" t="s">
        <v>4</v>
      </c>
      <c r="J1705" t="s">
        <v>2282</v>
      </c>
      <c r="K1705" t="s">
        <v>4</v>
      </c>
    </row>
    <row r="1706" spans="1:11" x14ac:dyDescent="0.25">
      <c r="A1706" t="s">
        <v>5245</v>
      </c>
      <c r="B1706" t="s">
        <v>2283</v>
      </c>
      <c r="C1706" t="s">
        <v>120</v>
      </c>
      <c r="D1706" t="s">
        <v>8530</v>
      </c>
      <c r="E1706" t="s">
        <v>8531</v>
      </c>
      <c r="H1706" t="s">
        <v>4</v>
      </c>
      <c r="J1706" t="s">
        <v>2283</v>
      </c>
      <c r="K1706" t="s">
        <v>4</v>
      </c>
    </row>
    <row r="1707" spans="1:11" x14ac:dyDescent="0.25">
      <c r="A1707" t="s">
        <v>8532</v>
      </c>
      <c r="B1707" t="s">
        <v>2284</v>
      </c>
      <c r="C1707" t="s">
        <v>120</v>
      </c>
      <c r="D1707" t="s">
        <v>8533</v>
      </c>
      <c r="E1707" t="s">
        <v>8534</v>
      </c>
      <c r="H1707" t="s">
        <v>4</v>
      </c>
      <c r="J1707" t="s">
        <v>2284</v>
      </c>
      <c r="K1707" t="s">
        <v>4</v>
      </c>
    </row>
    <row r="1708" spans="1:11" x14ac:dyDescent="0.25">
      <c r="A1708" t="s">
        <v>8535</v>
      </c>
      <c r="B1708" t="s">
        <v>2285</v>
      </c>
      <c r="C1708" t="s">
        <v>120</v>
      </c>
      <c r="D1708" t="s">
        <v>8536</v>
      </c>
      <c r="E1708" t="s">
        <v>8537</v>
      </c>
      <c r="F1708" t="s">
        <v>6409</v>
      </c>
      <c r="G1708" t="s">
        <v>484</v>
      </c>
      <c r="H1708" t="s">
        <v>3</v>
      </c>
      <c r="J1708" t="s">
        <v>2285</v>
      </c>
      <c r="K1708" t="s">
        <v>3</v>
      </c>
    </row>
    <row r="1709" spans="1:11" x14ac:dyDescent="0.25">
      <c r="A1709" t="s">
        <v>5253</v>
      </c>
      <c r="B1709" t="s">
        <v>2286</v>
      </c>
      <c r="C1709" t="s">
        <v>120</v>
      </c>
      <c r="D1709" t="s">
        <v>8538</v>
      </c>
      <c r="E1709" t="s">
        <v>8539</v>
      </c>
      <c r="H1709" t="s">
        <v>4</v>
      </c>
      <c r="J1709" t="s">
        <v>2286</v>
      </c>
      <c r="K1709" t="s">
        <v>4</v>
      </c>
    </row>
    <row r="1710" spans="1:11" x14ac:dyDescent="0.25">
      <c r="A1710" t="s">
        <v>4728</v>
      </c>
      <c r="B1710" t="s">
        <v>2287</v>
      </c>
      <c r="C1710" t="s">
        <v>120</v>
      </c>
      <c r="D1710" t="s">
        <v>8540</v>
      </c>
      <c r="E1710" t="s">
        <v>8541</v>
      </c>
      <c r="F1710" t="s">
        <v>6328</v>
      </c>
      <c r="G1710" t="s">
        <v>411</v>
      </c>
      <c r="H1710" t="s">
        <v>3</v>
      </c>
      <c r="J1710" t="s">
        <v>2287</v>
      </c>
      <c r="K1710" t="s">
        <v>3</v>
      </c>
    </row>
    <row r="1711" spans="1:11" x14ac:dyDescent="0.25">
      <c r="A1711" t="s">
        <v>8542</v>
      </c>
      <c r="B1711" t="s">
        <v>2288</v>
      </c>
      <c r="C1711" t="s">
        <v>120</v>
      </c>
      <c r="D1711" t="s">
        <v>8543</v>
      </c>
      <c r="E1711" t="s">
        <v>8544</v>
      </c>
      <c r="H1711" t="s">
        <v>4</v>
      </c>
      <c r="J1711" t="s">
        <v>2288</v>
      </c>
      <c r="K1711" t="s">
        <v>4</v>
      </c>
    </row>
    <row r="1712" spans="1:11" x14ac:dyDescent="0.25">
      <c r="A1712" t="s">
        <v>7688</v>
      </c>
      <c r="B1712" t="s">
        <v>2289</v>
      </c>
      <c r="C1712" t="s">
        <v>120</v>
      </c>
      <c r="D1712" t="s">
        <v>8545</v>
      </c>
      <c r="E1712" t="s">
        <v>8546</v>
      </c>
      <c r="H1712" t="s">
        <v>4</v>
      </c>
      <c r="J1712" t="s">
        <v>2289</v>
      </c>
      <c r="K1712" t="s">
        <v>4</v>
      </c>
    </row>
    <row r="1713" spans="1:11" x14ac:dyDescent="0.25">
      <c r="A1713" t="s">
        <v>4014</v>
      </c>
      <c r="B1713" t="s">
        <v>2290</v>
      </c>
      <c r="C1713" t="s">
        <v>120</v>
      </c>
      <c r="D1713" t="s">
        <v>8547</v>
      </c>
      <c r="E1713" t="s">
        <v>8548</v>
      </c>
      <c r="H1713" t="s">
        <v>4</v>
      </c>
      <c r="J1713" t="s">
        <v>2290</v>
      </c>
      <c r="K1713" t="s">
        <v>4</v>
      </c>
    </row>
    <row r="1714" spans="1:11" x14ac:dyDescent="0.25">
      <c r="A1714" t="s">
        <v>8549</v>
      </c>
      <c r="B1714" t="s">
        <v>2291</v>
      </c>
      <c r="C1714" t="s">
        <v>120</v>
      </c>
      <c r="D1714" t="s">
        <v>8550</v>
      </c>
      <c r="E1714" t="s">
        <v>8551</v>
      </c>
      <c r="H1714" t="s">
        <v>4</v>
      </c>
      <c r="J1714" t="s">
        <v>2291</v>
      </c>
      <c r="K1714" t="s">
        <v>4</v>
      </c>
    </row>
    <row r="1715" spans="1:11" x14ac:dyDescent="0.25">
      <c r="A1715" t="s">
        <v>8552</v>
      </c>
      <c r="B1715" t="s">
        <v>2292</v>
      </c>
      <c r="C1715" t="s">
        <v>120</v>
      </c>
      <c r="D1715" t="s">
        <v>8553</v>
      </c>
      <c r="E1715" t="s">
        <v>8554</v>
      </c>
      <c r="H1715" t="s">
        <v>4</v>
      </c>
      <c r="J1715" t="s">
        <v>2292</v>
      </c>
      <c r="K1715" t="s">
        <v>4</v>
      </c>
    </row>
    <row r="1716" spans="1:11" x14ac:dyDescent="0.25">
      <c r="A1716" t="s">
        <v>8555</v>
      </c>
      <c r="B1716" t="s">
        <v>2293</v>
      </c>
      <c r="C1716" t="s">
        <v>120</v>
      </c>
      <c r="D1716" t="s">
        <v>8556</v>
      </c>
      <c r="E1716" t="s">
        <v>8557</v>
      </c>
      <c r="H1716" t="s">
        <v>4</v>
      </c>
      <c r="J1716" t="s">
        <v>2293</v>
      </c>
      <c r="K1716" t="s">
        <v>4</v>
      </c>
    </row>
    <row r="1717" spans="1:11" x14ac:dyDescent="0.25">
      <c r="A1717" t="s">
        <v>8558</v>
      </c>
      <c r="B1717" t="s">
        <v>2294</v>
      </c>
      <c r="C1717" t="s">
        <v>120</v>
      </c>
      <c r="D1717" t="s">
        <v>8559</v>
      </c>
      <c r="E1717" t="s">
        <v>8560</v>
      </c>
      <c r="H1717" t="s">
        <v>4</v>
      </c>
      <c r="J1717" t="s">
        <v>2294</v>
      </c>
      <c r="K1717" t="s">
        <v>4</v>
      </c>
    </row>
    <row r="1718" spans="1:11" x14ac:dyDescent="0.25">
      <c r="A1718" t="s">
        <v>4744</v>
      </c>
      <c r="B1718" t="s">
        <v>2295</v>
      </c>
      <c r="C1718" t="s">
        <v>120</v>
      </c>
      <c r="D1718" t="s">
        <v>8561</v>
      </c>
      <c r="E1718" t="s">
        <v>8562</v>
      </c>
      <c r="H1718" t="s">
        <v>4</v>
      </c>
      <c r="J1718" t="s">
        <v>2295</v>
      </c>
      <c r="K1718" t="s">
        <v>4</v>
      </c>
    </row>
    <row r="1719" spans="1:11" x14ac:dyDescent="0.25">
      <c r="A1719" t="s">
        <v>8563</v>
      </c>
      <c r="B1719" t="s">
        <v>2296</v>
      </c>
      <c r="C1719" t="s">
        <v>120</v>
      </c>
      <c r="D1719" t="s">
        <v>8564</v>
      </c>
      <c r="E1719" t="s">
        <v>8565</v>
      </c>
      <c r="H1719" t="s">
        <v>4</v>
      </c>
      <c r="J1719" t="s">
        <v>2296</v>
      </c>
      <c r="K1719" t="s">
        <v>4</v>
      </c>
    </row>
    <row r="1720" spans="1:11" x14ac:dyDescent="0.25">
      <c r="A1720" t="s">
        <v>4334</v>
      </c>
      <c r="B1720" t="s">
        <v>2297</v>
      </c>
      <c r="C1720" t="s">
        <v>120</v>
      </c>
      <c r="D1720" t="s">
        <v>8566</v>
      </c>
      <c r="E1720" t="s">
        <v>8567</v>
      </c>
      <c r="H1720" t="s">
        <v>4</v>
      </c>
      <c r="J1720" t="s">
        <v>2297</v>
      </c>
      <c r="K1720" t="s">
        <v>4</v>
      </c>
    </row>
    <row r="1721" spans="1:11" x14ac:dyDescent="0.25">
      <c r="A1721" t="s">
        <v>6561</v>
      </c>
      <c r="B1721" t="s">
        <v>2298</v>
      </c>
      <c r="C1721" t="s">
        <v>120</v>
      </c>
      <c r="D1721" t="s">
        <v>8568</v>
      </c>
      <c r="E1721" t="s">
        <v>8569</v>
      </c>
      <c r="H1721" t="s">
        <v>4</v>
      </c>
      <c r="J1721" t="s">
        <v>2298</v>
      </c>
      <c r="K1721" t="s">
        <v>4</v>
      </c>
    </row>
    <row r="1722" spans="1:11" x14ac:dyDescent="0.25">
      <c r="A1722" t="s">
        <v>5319</v>
      </c>
      <c r="B1722" t="s">
        <v>2299</v>
      </c>
      <c r="C1722" t="s">
        <v>120</v>
      </c>
      <c r="D1722" t="s">
        <v>8570</v>
      </c>
      <c r="E1722" t="s">
        <v>8571</v>
      </c>
      <c r="F1722" t="s">
        <v>7700</v>
      </c>
      <c r="G1722" t="s">
        <v>281</v>
      </c>
      <c r="H1722" t="s">
        <v>3</v>
      </c>
      <c r="J1722" t="s">
        <v>2299</v>
      </c>
      <c r="K1722" t="s">
        <v>3</v>
      </c>
    </row>
    <row r="1723" spans="1:11" x14ac:dyDescent="0.25">
      <c r="A1723" t="s">
        <v>4993</v>
      </c>
      <c r="B1723" t="s">
        <v>2300</v>
      </c>
      <c r="C1723" t="s">
        <v>120</v>
      </c>
      <c r="D1723" t="s">
        <v>8572</v>
      </c>
      <c r="E1723" t="s">
        <v>8573</v>
      </c>
      <c r="F1723" t="s">
        <v>7700</v>
      </c>
      <c r="G1723" t="s">
        <v>281</v>
      </c>
      <c r="H1723" t="s">
        <v>3</v>
      </c>
      <c r="J1723" t="s">
        <v>2300</v>
      </c>
      <c r="K1723" t="s">
        <v>3</v>
      </c>
    </row>
    <row r="1724" spans="1:11" x14ac:dyDescent="0.25">
      <c r="A1724" t="s">
        <v>6873</v>
      </c>
      <c r="B1724" t="s">
        <v>2301</v>
      </c>
      <c r="C1724" t="s">
        <v>120</v>
      </c>
      <c r="D1724" t="s">
        <v>8574</v>
      </c>
      <c r="E1724" t="s">
        <v>8575</v>
      </c>
      <c r="H1724" t="s">
        <v>4</v>
      </c>
      <c r="J1724" t="s">
        <v>2301</v>
      </c>
      <c r="K1724" t="s">
        <v>4</v>
      </c>
    </row>
    <row r="1725" spans="1:11" x14ac:dyDescent="0.25">
      <c r="A1725" t="s">
        <v>8576</v>
      </c>
      <c r="B1725" t="s">
        <v>2302</v>
      </c>
      <c r="C1725" t="s">
        <v>120</v>
      </c>
      <c r="D1725" t="s">
        <v>8577</v>
      </c>
      <c r="E1725" t="s">
        <v>8578</v>
      </c>
      <c r="H1725" t="s">
        <v>4</v>
      </c>
      <c r="J1725" t="s">
        <v>2302</v>
      </c>
      <c r="K1725" t="s">
        <v>4</v>
      </c>
    </row>
    <row r="1726" spans="1:11" x14ac:dyDescent="0.25">
      <c r="A1726" t="s">
        <v>8579</v>
      </c>
      <c r="B1726" t="s">
        <v>2303</v>
      </c>
      <c r="C1726" t="s">
        <v>120</v>
      </c>
      <c r="D1726" t="s">
        <v>8580</v>
      </c>
      <c r="E1726" t="s">
        <v>8581</v>
      </c>
      <c r="H1726" t="s">
        <v>4</v>
      </c>
      <c r="J1726" t="s">
        <v>2303</v>
      </c>
      <c r="K1726" t="s">
        <v>4</v>
      </c>
    </row>
    <row r="1727" spans="1:11" x14ac:dyDescent="0.25">
      <c r="A1727" t="s">
        <v>8162</v>
      </c>
      <c r="B1727" t="s">
        <v>2304</v>
      </c>
      <c r="C1727" t="s">
        <v>120</v>
      </c>
      <c r="D1727" t="s">
        <v>8582</v>
      </c>
      <c r="E1727" t="s">
        <v>8583</v>
      </c>
      <c r="H1727" t="s">
        <v>4</v>
      </c>
      <c r="J1727" t="s">
        <v>2304</v>
      </c>
      <c r="K1727" t="s">
        <v>4</v>
      </c>
    </row>
    <row r="1728" spans="1:11" x14ac:dyDescent="0.25">
      <c r="A1728" t="s">
        <v>8584</v>
      </c>
      <c r="B1728" t="s">
        <v>2305</v>
      </c>
      <c r="C1728" t="s">
        <v>120</v>
      </c>
      <c r="D1728" t="s">
        <v>8585</v>
      </c>
      <c r="E1728" t="s">
        <v>8586</v>
      </c>
      <c r="H1728" t="s">
        <v>4</v>
      </c>
      <c r="J1728" t="s">
        <v>2305</v>
      </c>
      <c r="K1728" t="s">
        <v>4</v>
      </c>
    </row>
    <row r="1729" spans="1:11" x14ac:dyDescent="0.25">
      <c r="A1729" t="s">
        <v>4345</v>
      </c>
      <c r="B1729" t="s">
        <v>2306</v>
      </c>
      <c r="C1729" t="s">
        <v>120</v>
      </c>
      <c r="D1729" t="s">
        <v>8587</v>
      </c>
      <c r="E1729" t="s">
        <v>8588</v>
      </c>
      <c r="F1729" t="s">
        <v>7700</v>
      </c>
      <c r="G1729" t="s">
        <v>281</v>
      </c>
      <c r="H1729" t="s">
        <v>3</v>
      </c>
      <c r="J1729" t="s">
        <v>2306</v>
      </c>
      <c r="K1729" t="s">
        <v>3</v>
      </c>
    </row>
    <row r="1730" spans="1:11" x14ac:dyDescent="0.25">
      <c r="A1730" t="s">
        <v>4037</v>
      </c>
      <c r="B1730" t="s">
        <v>2307</v>
      </c>
      <c r="C1730" t="s">
        <v>120</v>
      </c>
      <c r="D1730" t="s">
        <v>8589</v>
      </c>
      <c r="E1730" t="s">
        <v>8590</v>
      </c>
      <c r="H1730" t="s">
        <v>4</v>
      </c>
      <c r="J1730" t="s">
        <v>2307</v>
      </c>
      <c r="K1730" t="s">
        <v>4</v>
      </c>
    </row>
    <row r="1731" spans="1:11" x14ac:dyDescent="0.25">
      <c r="A1731" t="s">
        <v>4358</v>
      </c>
      <c r="B1731" t="s">
        <v>2308</v>
      </c>
      <c r="C1731" t="s">
        <v>120</v>
      </c>
      <c r="D1731" t="s">
        <v>8591</v>
      </c>
      <c r="E1731" t="s">
        <v>8592</v>
      </c>
      <c r="H1731" t="s">
        <v>4</v>
      </c>
      <c r="J1731" t="s">
        <v>2308</v>
      </c>
      <c r="K1731" t="s">
        <v>4</v>
      </c>
    </row>
    <row r="1732" spans="1:11" x14ac:dyDescent="0.25">
      <c r="A1732" t="s">
        <v>8593</v>
      </c>
      <c r="B1732" t="s">
        <v>2309</v>
      </c>
      <c r="C1732" t="s">
        <v>120</v>
      </c>
      <c r="D1732" t="s">
        <v>8594</v>
      </c>
      <c r="E1732" t="s">
        <v>8595</v>
      </c>
      <c r="H1732" t="s">
        <v>4</v>
      </c>
      <c r="J1732" t="s">
        <v>2309</v>
      </c>
      <c r="K1732" t="s">
        <v>4</v>
      </c>
    </row>
    <row r="1733" spans="1:11" x14ac:dyDescent="0.25">
      <c r="A1733" t="s">
        <v>8596</v>
      </c>
      <c r="B1733" t="s">
        <v>2310</v>
      </c>
      <c r="C1733" t="s">
        <v>120</v>
      </c>
      <c r="D1733" t="s">
        <v>8597</v>
      </c>
      <c r="E1733" t="s">
        <v>8598</v>
      </c>
      <c r="H1733" t="s">
        <v>4</v>
      </c>
      <c r="J1733" t="s">
        <v>2310</v>
      </c>
      <c r="K1733" t="s">
        <v>4</v>
      </c>
    </row>
    <row r="1734" spans="1:11" x14ac:dyDescent="0.25">
      <c r="A1734" t="s">
        <v>8599</v>
      </c>
      <c r="B1734" t="s">
        <v>2311</v>
      </c>
      <c r="C1734" t="s">
        <v>120</v>
      </c>
      <c r="D1734" t="s">
        <v>8600</v>
      </c>
      <c r="E1734" t="s">
        <v>8601</v>
      </c>
      <c r="H1734" t="s">
        <v>4</v>
      </c>
      <c r="J1734" t="s">
        <v>2311</v>
      </c>
      <c r="K1734" t="s">
        <v>4</v>
      </c>
    </row>
    <row r="1735" spans="1:11" x14ac:dyDescent="0.25">
      <c r="A1735" t="s">
        <v>8602</v>
      </c>
      <c r="B1735" t="s">
        <v>2312</v>
      </c>
      <c r="C1735" t="s">
        <v>120</v>
      </c>
      <c r="D1735" t="s">
        <v>8603</v>
      </c>
      <c r="E1735" t="s">
        <v>8604</v>
      </c>
      <c r="H1735" t="s">
        <v>4</v>
      </c>
      <c r="J1735" t="s">
        <v>2312</v>
      </c>
      <c r="K1735" t="s">
        <v>4</v>
      </c>
    </row>
    <row r="1736" spans="1:11" x14ac:dyDescent="0.25">
      <c r="A1736" t="s">
        <v>5839</v>
      </c>
      <c r="B1736" t="s">
        <v>2313</v>
      </c>
      <c r="C1736" t="s">
        <v>120</v>
      </c>
      <c r="D1736" t="s">
        <v>8605</v>
      </c>
      <c r="E1736" t="s">
        <v>8606</v>
      </c>
      <c r="H1736" t="s">
        <v>4</v>
      </c>
      <c r="J1736" t="s">
        <v>2313</v>
      </c>
      <c r="K1736" t="s">
        <v>4</v>
      </c>
    </row>
    <row r="1737" spans="1:11" x14ac:dyDescent="0.25">
      <c r="A1737" t="s">
        <v>8607</v>
      </c>
      <c r="B1737" t="s">
        <v>2314</v>
      </c>
      <c r="C1737" t="s">
        <v>120</v>
      </c>
      <c r="D1737" t="s">
        <v>8608</v>
      </c>
      <c r="E1737" t="s">
        <v>8609</v>
      </c>
      <c r="F1737" t="s">
        <v>8610</v>
      </c>
      <c r="G1737" t="s">
        <v>353</v>
      </c>
      <c r="H1737" t="s">
        <v>3</v>
      </c>
      <c r="J1737" t="s">
        <v>2314</v>
      </c>
      <c r="K1737" t="s">
        <v>3</v>
      </c>
    </row>
    <row r="1738" spans="1:11" x14ac:dyDescent="0.25">
      <c r="A1738" t="s">
        <v>4368</v>
      </c>
      <c r="B1738" t="s">
        <v>353</v>
      </c>
      <c r="C1738" t="s">
        <v>120</v>
      </c>
      <c r="D1738" t="s">
        <v>8611</v>
      </c>
      <c r="E1738" t="s">
        <v>8612</v>
      </c>
      <c r="H1738" t="s">
        <v>4</v>
      </c>
      <c r="J1738" t="s">
        <v>353</v>
      </c>
      <c r="K1738" t="s">
        <v>4</v>
      </c>
    </row>
    <row r="1739" spans="1:11" x14ac:dyDescent="0.25">
      <c r="A1739" t="s">
        <v>4375</v>
      </c>
      <c r="B1739" t="s">
        <v>2315</v>
      </c>
      <c r="C1739" t="s">
        <v>120</v>
      </c>
      <c r="D1739" t="s">
        <v>8613</v>
      </c>
      <c r="E1739" t="s">
        <v>8614</v>
      </c>
      <c r="H1739" t="s">
        <v>4</v>
      </c>
      <c r="J1739" t="s">
        <v>2315</v>
      </c>
      <c r="K1739" t="s">
        <v>4</v>
      </c>
    </row>
    <row r="1740" spans="1:11" x14ac:dyDescent="0.25">
      <c r="A1740" t="s">
        <v>8615</v>
      </c>
      <c r="B1740" t="s">
        <v>2316</v>
      </c>
      <c r="C1740" t="s">
        <v>120</v>
      </c>
      <c r="D1740" t="s">
        <v>8616</v>
      </c>
      <c r="E1740" t="s">
        <v>8617</v>
      </c>
      <c r="H1740" t="s">
        <v>4</v>
      </c>
      <c r="J1740" t="s">
        <v>2316</v>
      </c>
      <c r="K1740" t="s">
        <v>4</v>
      </c>
    </row>
    <row r="1741" spans="1:11" x14ac:dyDescent="0.25">
      <c r="A1741" t="s">
        <v>8618</v>
      </c>
      <c r="B1741" t="s">
        <v>2317</v>
      </c>
      <c r="C1741" t="s">
        <v>120</v>
      </c>
      <c r="D1741" t="s">
        <v>8619</v>
      </c>
      <c r="E1741" t="s">
        <v>8620</v>
      </c>
      <c r="H1741" t="s">
        <v>4</v>
      </c>
      <c r="J1741" t="s">
        <v>2317</v>
      </c>
      <c r="K1741" t="s">
        <v>4</v>
      </c>
    </row>
    <row r="1742" spans="1:11" x14ac:dyDescent="0.25">
      <c r="A1742" t="s">
        <v>4064</v>
      </c>
      <c r="B1742" t="s">
        <v>2318</v>
      </c>
      <c r="C1742" t="s">
        <v>120</v>
      </c>
      <c r="D1742" t="s">
        <v>8621</v>
      </c>
      <c r="E1742" t="s">
        <v>8622</v>
      </c>
      <c r="H1742" t="s">
        <v>4</v>
      </c>
      <c r="J1742" t="s">
        <v>2318</v>
      </c>
      <c r="K1742" t="s">
        <v>4</v>
      </c>
    </row>
    <row r="1743" spans="1:11" x14ac:dyDescent="0.25">
      <c r="A1743" t="s">
        <v>8623</v>
      </c>
      <c r="B1743" t="s">
        <v>2319</v>
      </c>
      <c r="C1743" t="s">
        <v>120</v>
      </c>
      <c r="D1743" t="s">
        <v>8624</v>
      </c>
      <c r="E1743" t="s">
        <v>8625</v>
      </c>
      <c r="F1743" t="s">
        <v>7700</v>
      </c>
      <c r="G1743" t="s">
        <v>281</v>
      </c>
      <c r="H1743" t="s">
        <v>3</v>
      </c>
      <c r="J1743" t="s">
        <v>2319</v>
      </c>
      <c r="K1743" t="s">
        <v>3</v>
      </c>
    </row>
    <row r="1744" spans="1:11" x14ac:dyDescent="0.25">
      <c r="A1744" t="s">
        <v>8626</v>
      </c>
      <c r="B1744" t="s">
        <v>2320</v>
      </c>
      <c r="C1744" t="s">
        <v>120</v>
      </c>
      <c r="D1744" t="s">
        <v>8627</v>
      </c>
      <c r="E1744" t="s">
        <v>8628</v>
      </c>
      <c r="H1744" t="s">
        <v>4</v>
      </c>
      <c r="J1744" t="s">
        <v>2320</v>
      </c>
      <c r="K1744" t="s">
        <v>4</v>
      </c>
    </row>
    <row r="1745" spans="1:11" x14ac:dyDescent="0.25">
      <c r="A1745" t="s">
        <v>8629</v>
      </c>
      <c r="B1745" t="s">
        <v>2321</v>
      </c>
      <c r="C1745" t="s">
        <v>120</v>
      </c>
      <c r="D1745" t="s">
        <v>8630</v>
      </c>
      <c r="E1745" t="s">
        <v>8631</v>
      </c>
      <c r="H1745" t="s">
        <v>4</v>
      </c>
      <c r="J1745" t="s">
        <v>2321</v>
      </c>
      <c r="K1745" t="s">
        <v>4</v>
      </c>
    </row>
    <row r="1746" spans="1:11" x14ac:dyDescent="0.25">
      <c r="A1746" t="s">
        <v>6639</v>
      </c>
      <c r="B1746" t="s">
        <v>2322</v>
      </c>
      <c r="C1746" t="s">
        <v>120</v>
      </c>
      <c r="D1746" t="s">
        <v>8632</v>
      </c>
      <c r="E1746" t="s">
        <v>8633</v>
      </c>
      <c r="H1746" t="s">
        <v>4</v>
      </c>
      <c r="J1746" t="s">
        <v>2322</v>
      </c>
      <c r="K1746" t="s">
        <v>4</v>
      </c>
    </row>
    <row r="1747" spans="1:11" x14ac:dyDescent="0.25">
      <c r="A1747" t="s">
        <v>8634</v>
      </c>
      <c r="B1747" t="s">
        <v>2323</v>
      </c>
      <c r="C1747" t="s">
        <v>120</v>
      </c>
      <c r="D1747" t="s">
        <v>8635</v>
      </c>
      <c r="E1747" t="s">
        <v>8636</v>
      </c>
      <c r="H1747" t="s">
        <v>4</v>
      </c>
      <c r="J1747" t="s">
        <v>2323</v>
      </c>
      <c r="K1747" t="s">
        <v>4</v>
      </c>
    </row>
    <row r="1748" spans="1:11" x14ac:dyDescent="0.25">
      <c r="A1748" t="s">
        <v>8637</v>
      </c>
      <c r="B1748" t="s">
        <v>2324</v>
      </c>
      <c r="C1748" t="s">
        <v>120</v>
      </c>
      <c r="D1748" t="s">
        <v>8638</v>
      </c>
      <c r="E1748" t="s">
        <v>8639</v>
      </c>
      <c r="H1748" t="s">
        <v>4</v>
      </c>
      <c r="J1748" t="s">
        <v>2324</v>
      </c>
      <c r="K1748" t="s">
        <v>4</v>
      </c>
    </row>
    <row r="1749" spans="1:11" x14ac:dyDescent="0.25">
      <c r="A1749" t="s">
        <v>6659</v>
      </c>
      <c r="B1749" t="s">
        <v>2325</v>
      </c>
      <c r="C1749" t="s">
        <v>120</v>
      </c>
      <c r="D1749" t="s">
        <v>8640</v>
      </c>
      <c r="E1749" t="s">
        <v>8641</v>
      </c>
      <c r="H1749" t="s">
        <v>4</v>
      </c>
      <c r="J1749" t="s">
        <v>2325</v>
      </c>
      <c r="K1749" t="s">
        <v>4</v>
      </c>
    </row>
    <row r="1750" spans="1:11" x14ac:dyDescent="0.25">
      <c r="A1750" t="s">
        <v>8642</v>
      </c>
      <c r="B1750" t="s">
        <v>2326</v>
      </c>
      <c r="C1750" t="s">
        <v>120</v>
      </c>
      <c r="D1750" t="s">
        <v>8643</v>
      </c>
      <c r="E1750" t="s">
        <v>8644</v>
      </c>
      <c r="H1750" t="s">
        <v>4</v>
      </c>
      <c r="J1750" t="s">
        <v>2326</v>
      </c>
      <c r="K1750" t="s">
        <v>4</v>
      </c>
    </row>
    <row r="1751" spans="1:11" x14ac:dyDescent="0.25">
      <c r="A1751" t="s">
        <v>8247</v>
      </c>
      <c r="B1751" t="s">
        <v>2327</v>
      </c>
      <c r="C1751" t="s">
        <v>120</v>
      </c>
      <c r="D1751" t="s">
        <v>8645</v>
      </c>
      <c r="E1751" t="s">
        <v>8646</v>
      </c>
      <c r="H1751" t="s">
        <v>4</v>
      </c>
      <c r="J1751" t="s">
        <v>2327</v>
      </c>
      <c r="K1751" t="s">
        <v>4</v>
      </c>
    </row>
    <row r="1752" spans="1:11" x14ac:dyDescent="0.25">
      <c r="A1752" t="s">
        <v>5436</v>
      </c>
      <c r="B1752" t="s">
        <v>2328</v>
      </c>
      <c r="C1752" t="s">
        <v>120</v>
      </c>
      <c r="D1752" t="s">
        <v>8647</v>
      </c>
      <c r="E1752" t="s">
        <v>8648</v>
      </c>
      <c r="H1752" t="s">
        <v>4</v>
      </c>
      <c r="J1752" t="s">
        <v>2328</v>
      </c>
      <c r="K1752" t="s">
        <v>4</v>
      </c>
    </row>
    <row r="1753" spans="1:11" x14ac:dyDescent="0.25">
      <c r="A1753" t="s">
        <v>8252</v>
      </c>
      <c r="B1753" t="s">
        <v>2329</v>
      </c>
      <c r="C1753" t="s">
        <v>120</v>
      </c>
      <c r="D1753" t="s">
        <v>8649</v>
      </c>
      <c r="E1753" t="s">
        <v>8650</v>
      </c>
      <c r="H1753" t="s">
        <v>4</v>
      </c>
      <c r="J1753" t="s">
        <v>2329</v>
      </c>
      <c r="K1753" t="s">
        <v>4</v>
      </c>
    </row>
    <row r="1754" spans="1:11" x14ac:dyDescent="0.25">
      <c r="A1754" t="s">
        <v>4414</v>
      </c>
      <c r="B1754" t="s">
        <v>2330</v>
      </c>
      <c r="C1754" t="s">
        <v>120</v>
      </c>
      <c r="D1754" t="s">
        <v>8651</v>
      </c>
      <c r="E1754" t="s">
        <v>8652</v>
      </c>
      <c r="H1754" t="s">
        <v>4</v>
      </c>
      <c r="J1754" t="s">
        <v>2330</v>
      </c>
      <c r="K1754" t="s">
        <v>4</v>
      </c>
    </row>
    <row r="1755" spans="1:11" x14ac:dyDescent="0.25">
      <c r="A1755" t="s">
        <v>8653</v>
      </c>
      <c r="B1755" t="s">
        <v>2331</v>
      </c>
      <c r="C1755" t="s">
        <v>120</v>
      </c>
      <c r="D1755" t="s">
        <v>8654</v>
      </c>
      <c r="E1755" t="s">
        <v>8655</v>
      </c>
      <c r="H1755" t="s">
        <v>4</v>
      </c>
      <c r="J1755" t="s">
        <v>2331</v>
      </c>
      <c r="K1755" t="s">
        <v>4</v>
      </c>
    </row>
    <row r="1756" spans="1:11" x14ac:dyDescent="0.25">
      <c r="A1756" t="s">
        <v>8656</v>
      </c>
      <c r="B1756" t="s">
        <v>2332</v>
      </c>
      <c r="C1756" t="s">
        <v>120</v>
      </c>
      <c r="D1756" t="s">
        <v>8657</v>
      </c>
      <c r="E1756" t="s">
        <v>8658</v>
      </c>
      <c r="H1756" t="s">
        <v>4</v>
      </c>
      <c r="J1756" t="s">
        <v>2332</v>
      </c>
      <c r="K1756" t="s">
        <v>4</v>
      </c>
    </row>
    <row r="1757" spans="1:11" x14ac:dyDescent="0.25">
      <c r="A1757" t="s">
        <v>7805</v>
      </c>
      <c r="B1757" t="s">
        <v>2333</v>
      </c>
      <c r="C1757" t="s">
        <v>120</v>
      </c>
      <c r="D1757" t="s">
        <v>8659</v>
      </c>
      <c r="E1757" t="s">
        <v>8660</v>
      </c>
      <c r="H1757" t="s">
        <v>4</v>
      </c>
      <c r="J1757" t="s">
        <v>2333</v>
      </c>
      <c r="K1757" t="s">
        <v>4</v>
      </c>
    </row>
    <row r="1758" spans="1:11" x14ac:dyDescent="0.25">
      <c r="A1758" t="s">
        <v>4431</v>
      </c>
      <c r="B1758" t="s">
        <v>2334</v>
      </c>
      <c r="C1758" t="s">
        <v>120</v>
      </c>
      <c r="D1758" t="s">
        <v>8661</v>
      </c>
      <c r="E1758" t="s">
        <v>8662</v>
      </c>
      <c r="H1758" t="s">
        <v>4</v>
      </c>
      <c r="J1758" t="s">
        <v>2334</v>
      </c>
      <c r="K1758" t="s">
        <v>4</v>
      </c>
    </row>
    <row r="1759" spans="1:11" x14ac:dyDescent="0.25">
      <c r="A1759" t="s">
        <v>8663</v>
      </c>
      <c r="B1759" t="s">
        <v>2335</v>
      </c>
      <c r="C1759" t="s">
        <v>120</v>
      </c>
      <c r="D1759" t="s">
        <v>8664</v>
      </c>
      <c r="E1759" t="s">
        <v>8665</v>
      </c>
      <c r="F1759" t="s">
        <v>6328</v>
      </c>
      <c r="G1759" t="s">
        <v>411</v>
      </c>
      <c r="H1759" t="s">
        <v>3</v>
      </c>
      <c r="J1759" t="s">
        <v>2335</v>
      </c>
      <c r="K1759" t="s">
        <v>3</v>
      </c>
    </row>
    <row r="1760" spans="1:11" x14ac:dyDescent="0.25">
      <c r="A1760" t="s">
        <v>8666</v>
      </c>
      <c r="B1760" t="s">
        <v>2336</v>
      </c>
      <c r="C1760" t="s">
        <v>120</v>
      </c>
      <c r="D1760" t="s">
        <v>8667</v>
      </c>
      <c r="E1760" t="s">
        <v>8668</v>
      </c>
      <c r="F1760" t="s">
        <v>6328</v>
      </c>
      <c r="G1760" t="s">
        <v>411</v>
      </c>
      <c r="H1760" t="s">
        <v>3</v>
      </c>
      <c r="J1760" t="s">
        <v>2336</v>
      </c>
      <c r="K1760" t="s">
        <v>3</v>
      </c>
    </row>
    <row r="1761" spans="1:11" x14ac:dyDescent="0.25">
      <c r="A1761" t="s">
        <v>8669</v>
      </c>
      <c r="B1761" t="s">
        <v>2337</v>
      </c>
      <c r="C1761" t="s">
        <v>120</v>
      </c>
      <c r="D1761" t="s">
        <v>8670</v>
      </c>
      <c r="E1761" t="s">
        <v>8671</v>
      </c>
      <c r="H1761" t="s">
        <v>4</v>
      </c>
      <c r="J1761" t="s">
        <v>2337</v>
      </c>
      <c r="K1761" t="s">
        <v>4</v>
      </c>
    </row>
    <row r="1762" spans="1:11" x14ac:dyDescent="0.25">
      <c r="A1762" t="s">
        <v>6698</v>
      </c>
      <c r="B1762" t="s">
        <v>2338</v>
      </c>
      <c r="C1762" t="s">
        <v>120</v>
      </c>
      <c r="D1762" t="s">
        <v>8672</v>
      </c>
      <c r="E1762" t="s">
        <v>8673</v>
      </c>
      <c r="F1762" t="s">
        <v>8610</v>
      </c>
      <c r="G1762" t="s">
        <v>353</v>
      </c>
      <c r="H1762" t="s">
        <v>3</v>
      </c>
      <c r="J1762" t="s">
        <v>2338</v>
      </c>
      <c r="K1762" t="s">
        <v>3</v>
      </c>
    </row>
    <row r="1763" spans="1:11" x14ac:dyDescent="0.25">
      <c r="A1763" t="s">
        <v>6704</v>
      </c>
      <c r="B1763" t="s">
        <v>2339</v>
      </c>
      <c r="C1763" t="s">
        <v>120</v>
      </c>
      <c r="D1763" t="s">
        <v>8674</v>
      </c>
      <c r="E1763" t="s">
        <v>8675</v>
      </c>
      <c r="H1763" t="s">
        <v>4</v>
      </c>
      <c r="J1763" t="s">
        <v>2339</v>
      </c>
      <c r="K1763" t="s">
        <v>4</v>
      </c>
    </row>
    <row r="1764" spans="1:11" x14ac:dyDescent="0.25">
      <c r="A1764" t="s">
        <v>6707</v>
      </c>
      <c r="B1764" t="s">
        <v>2340</v>
      </c>
      <c r="C1764" t="s">
        <v>120</v>
      </c>
      <c r="D1764" t="s">
        <v>8676</v>
      </c>
      <c r="E1764" t="s">
        <v>8677</v>
      </c>
      <c r="H1764" t="s">
        <v>4</v>
      </c>
      <c r="J1764" t="s">
        <v>2340</v>
      </c>
      <c r="K1764" t="s">
        <v>4</v>
      </c>
    </row>
    <row r="1765" spans="1:11" x14ac:dyDescent="0.25">
      <c r="A1765" t="s">
        <v>6431</v>
      </c>
      <c r="B1765" t="s">
        <v>2341</v>
      </c>
      <c r="C1765" t="s">
        <v>120</v>
      </c>
      <c r="D1765" t="s">
        <v>8678</v>
      </c>
      <c r="E1765" t="s">
        <v>8679</v>
      </c>
      <c r="H1765" t="s">
        <v>4</v>
      </c>
      <c r="J1765" t="s">
        <v>2341</v>
      </c>
      <c r="K1765" t="s">
        <v>4</v>
      </c>
    </row>
    <row r="1766" spans="1:11" x14ac:dyDescent="0.25">
      <c r="A1766" t="s">
        <v>6716</v>
      </c>
      <c r="B1766" t="s">
        <v>2342</v>
      </c>
      <c r="C1766" t="s">
        <v>120</v>
      </c>
      <c r="D1766" t="s">
        <v>8680</v>
      </c>
      <c r="E1766" t="s">
        <v>8681</v>
      </c>
      <c r="H1766" t="s">
        <v>4</v>
      </c>
      <c r="J1766" t="s">
        <v>2342</v>
      </c>
      <c r="K1766" t="s">
        <v>4</v>
      </c>
    </row>
    <row r="1767" spans="1:11" x14ac:dyDescent="0.25">
      <c r="A1767" t="s">
        <v>8682</v>
      </c>
      <c r="B1767" t="s">
        <v>2343</v>
      </c>
      <c r="C1767" t="s">
        <v>120</v>
      </c>
      <c r="D1767" t="s">
        <v>8683</v>
      </c>
      <c r="E1767" t="s">
        <v>8684</v>
      </c>
      <c r="H1767" t="s">
        <v>4</v>
      </c>
      <c r="J1767" t="s">
        <v>2343</v>
      </c>
      <c r="K1767" t="s">
        <v>4</v>
      </c>
    </row>
    <row r="1768" spans="1:11" x14ac:dyDescent="0.25">
      <c r="A1768" t="s">
        <v>5497</v>
      </c>
      <c r="B1768" t="s">
        <v>2344</v>
      </c>
      <c r="C1768" t="s">
        <v>120</v>
      </c>
      <c r="D1768" t="s">
        <v>8685</v>
      </c>
      <c r="E1768" t="s">
        <v>8686</v>
      </c>
      <c r="H1768" t="s">
        <v>4</v>
      </c>
      <c r="J1768" t="s">
        <v>2344</v>
      </c>
      <c r="K1768" t="s">
        <v>4</v>
      </c>
    </row>
    <row r="1769" spans="1:11" x14ac:dyDescent="0.25">
      <c r="A1769" t="s">
        <v>8687</v>
      </c>
      <c r="B1769" t="s">
        <v>2345</v>
      </c>
      <c r="C1769" t="s">
        <v>120</v>
      </c>
      <c r="D1769" t="s">
        <v>8688</v>
      </c>
      <c r="E1769" t="s">
        <v>8689</v>
      </c>
      <c r="H1769" t="s">
        <v>4</v>
      </c>
      <c r="J1769" t="s">
        <v>2345</v>
      </c>
      <c r="K1769" t="s">
        <v>4</v>
      </c>
    </row>
    <row r="1770" spans="1:11" x14ac:dyDescent="0.25">
      <c r="A1770" t="s">
        <v>5705</v>
      </c>
      <c r="B1770" t="s">
        <v>2346</v>
      </c>
      <c r="C1770" t="s">
        <v>120</v>
      </c>
      <c r="D1770" t="s">
        <v>8690</v>
      </c>
      <c r="E1770" t="s">
        <v>8691</v>
      </c>
      <c r="H1770" t="s">
        <v>4</v>
      </c>
      <c r="J1770" t="s">
        <v>2346</v>
      </c>
      <c r="K1770" t="s">
        <v>4</v>
      </c>
    </row>
    <row r="1771" spans="1:11" x14ac:dyDescent="0.25">
      <c r="A1771" t="s">
        <v>4126</v>
      </c>
      <c r="B1771" t="s">
        <v>2347</v>
      </c>
      <c r="C1771" t="s">
        <v>120</v>
      </c>
      <c r="D1771" t="s">
        <v>8692</v>
      </c>
      <c r="E1771" t="s">
        <v>8693</v>
      </c>
      <c r="F1771" t="s">
        <v>6328</v>
      </c>
      <c r="G1771" t="s">
        <v>411</v>
      </c>
      <c r="H1771" t="s">
        <v>3</v>
      </c>
      <c r="J1771" t="s">
        <v>2347</v>
      </c>
      <c r="K1771" t="s">
        <v>3</v>
      </c>
    </row>
    <row r="1772" spans="1:11" x14ac:dyDescent="0.25">
      <c r="A1772" t="s">
        <v>5538</v>
      </c>
      <c r="B1772" t="s">
        <v>2348</v>
      </c>
      <c r="C1772" t="s">
        <v>120</v>
      </c>
      <c r="D1772" t="s">
        <v>8694</v>
      </c>
      <c r="E1772" t="s">
        <v>8695</v>
      </c>
      <c r="H1772" t="s">
        <v>4</v>
      </c>
      <c r="J1772" t="s">
        <v>2348</v>
      </c>
      <c r="K1772" t="s">
        <v>4</v>
      </c>
    </row>
    <row r="1773" spans="1:11" x14ac:dyDescent="0.25">
      <c r="A1773" t="s">
        <v>5541</v>
      </c>
      <c r="B1773" t="s">
        <v>2349</v>
      </c>
      <c r="C1773" t="s">
        <v>120</v>
      </c>
      <c r="D1773" t="s">
        <v>8696</v>
      </c>
      <c r="E1773" t="s">
        <v>8697</v>
      </c>
      <c r="H1773" t="s">
        <v>4</v>
      </c>
      <c r="J1773" t="s">
        <v>2349</v>
      </c>
      <c r="K1773" t="s">
        <v>4</v>
      </c>
    </row>
    <row r="1774" spans="1:11" x14ac:dyDescent="0.25">
      <c r="A1774" t="s">
        <v>5544</v>
      </c>
      <c r="B1774" t="s">
        <v>2350</v>
      </c>
      <c r="C1774" t="s">
        <v>120</v>
      </c>
      <c r="D1774" t="s">
        <v>8698</v>
      </c>
      <c r="E1774" t="s">
        <v>8699</v>
      </c>
      <c r="H1774" t="s">
        <v>4</v>
      </c>
      <c r="J1774" t="s">
        <v>2350</v>
      </c>
      <c r="K1774" t="s">
        <v>4</v>
      </c>
    </row>
    <row r="1775" spans="1:11" x14ac:dyDescent="0.25">
      <c r="A1775" t="s">
        <v>7269</v>
      </c>
      <c r="B1775" t="s">
        <v>2351</v>
      </c>
      <c r="C1775" t="s">
        <v>120</v>
      </c>
      <c r="D1775" t="s">
        <v>8700</v>
      </c>
      <c r="E1775" t="s">
        <v>8701</v>
      </c>
      <c r="H1775" t="s">
        <v>4</v>
      </c>
      <c r="J1775" t="s">
        <v>2351</v>
      </c>
      <c r="K1775" t="s">
        <v>4</v>
      </c>
    </row>
    <row r="1776" spans="1:11" x14ac:dyDescent="0.25">
      <c r="A1776" t="s">
        <v>4135</v>
      </c>
      <c r="B1776" t="s">
        <v>12570</v>
      </c>
      <c r="C1776" t="s">
        <v>120</v>
      </c>
      <c r="D1776" t="s">
        <v>8702</v>
      </c>
      <c r="E1776" t="s">
        <v>8703</v>
      </c>
      <c r="H1776" t="s">
        <v>4</v>
      </c>
      <c r="J1776" t="s">
        <v>12570</v>
      </c>
      <c r="K1776" t="s">
        <v>4</v>
      </c>
    </row>
    <row r="1777" spans="1:11" x14ac:dyDescent="0.25">
      <c r="A1777" t="s">
        <v>8704</v>
      </c>
      <c r="B1777" t="s">
        <v>2352</v>
      </c>
      <c r="C1777" t="s">
        <v>3796</v>
      </c>
      <c r="D1777" t="s">
        <v>8705</v>
      </c>
      <c r="E1777" t="s">
        <v>8706</v>
      </c>
      <c r="H1777" t="s">
        <v>4</v>
      </c>
      <c r="J1777" t="s">
        <v>2352</v>
      </c>
      <c r="K1777" t="s">
        <v>4</v>
      </c>
    </row>
    <row r="1778" spans="1:11" x14ac:dyDescent="0.25">
      <c r="A1778" t="s">
        <v>4281</v>
      </c>
      <c r="B1778" t="s">
        <v>2353</v>
      </c>
      <c r="C1778" t="s">
        <v>3796</v>
      </c>
      <c r="D1778" t="s">
        <v>8707</v>
      </c>
      <c r="E1778" t="s">
        <v>8708</v>
      </c>
      <c r="F1778" t="s">
        <v>8709</v>
      </c>
      <c r="G1778" t="s">
        <v>345</v>
      </c>
      <c r="H1778" t="s">
        <v>3</v>
      </c>
      <c r="J1778" t="s">
        <v>2353</v>
      </c>
      <c r="K1778" t="s">
        <v>3</v>
      </c>
    </row>
    <row r="1779" spans="1:11" x14ac:dyDescent="0.25">
      <c r="A1779" t="s">
        <v>4728</v>
      </c>
      <c r="B1779" t="s">
        <v>2354</v>
      </c>
      <c r="C1779" t="s">
        <v>3796</v>
      </c>
      <c r="D1779" t="s">
        <v>6072</v>
      </c>
      <c r="E1779" t="s">
        <v>8710</v>
      </c>
      <c r="H1779" t="s">
        <v>4</v>
      </c>
      <c r="J1779" t="s">
        <v>2354</v>
      </c>
      <c r="K1779" t="s">
        <v>4</v>
      </c>
    </row>
    <row r="1780" spans="1:11" x14ac:dyDescent="0.25">
      <c r="A1780" t="s">
        <v>8711</v>
      </c>
      <c r="B1780" t="s">
        <v>2355</v>
      </c>
      <c r="C1780" t="s">
        <v>3796</v>
      </c>
      <c r="D1780" t="s">
        <v>8712</v>
      </c>
      <c r="E1780" t="s">
        <v>8713</v>
      </c>
      <c r="H1780" t="s">
        <v>4</v>
      </c>
      <c r="J1780" t="s">
        <v>2355</v>
      </c>
      <c r="K1780" t="s">
        <v>4</v>
      </c>
    </row>
    <row r="1781" spans="1:11" x14ac:dyDescent="0.25">
      <c r="A1781" t="s">
        <v>8714</v>
      </c>
      <c r="B1781" t="s">
        <v>2356</v>
      </c>
      <c r="C1781" t="s">
        <v>3796</v>
      </c>
      <c r="D1781" t="s">
        <v>8715</v>
      </c>
      <c r="E1781" t="s">
        <v>8716</v>
      </c>
      <c r="H1781" t="s">
        <v>4</v>
      </c>
      <c r="J1781" t="s">
        <v>2356</v>
      </c>
      <c r="K1781" t="s">
        <v>4</v>
      </c>
    </row>
    <row r="1782" spans="1:11" x14ac:dyDescent="0.25">
      <c r="A1782" t="s">
        <v>8717</v>
      </c>
      <c r="B1782" t="s">
        <v>2357</v>
      </c>
      <c r="C1782" t="s">
        <v>3796</v>
      </c>
      <c r="D1782" t="s">
        <v>8718</v>
      </c>
      <c r="E1782" t="s">
        <v>8719</v>
      </c>
      <c r="H1782" t="s">
        <v>4</v>
      </c>
      <c r="J1782" t="s">
        <v>2357</v>
      </c>
      <c r="K1782" t="s">
        <v>4</v>
      </c>
    </row>
    <row r="1783" spans="1:11" x14ac:dyDescent="0.25">
      <c r="A1783" t="s">
        <v>4508</v>
      </c>
      <c r="B1783" t="s">
        <v>2358</v>
      </c>
      <c r="C1783" t="s">
        <v>3796</v>
      </c>
      <c r="D1783" t="s">
        <v>8720</v>
      </c>
      <c r="E1783" t="s">
        <v>8721</v>
      </c>
      <c r="H1783" t="s">
        <v>4</v>
      </c>
      <c r="J1783" t="s">
        <v>2358</v>
      </c>
      <c r="K1783" t="s">
        <v>4</v>
      </c>
    </row>
    <row r="1784" spans="1:11" x14ac:dyDescent="0.25">
      <c r="A1784" t="s">
        <v>8722</v>
      </c>
      <c r="B1784" t="s">
        <v>2359</v>
      </c>
      <c r="C1784" t="s">
        <v>3796</v>
      </c>
      <c r="D1784" t="s">
        <v>8723</v>
      </c>
      <c r="E1784" t="s">
        <v>8724</v>
      </c>
      <c r="H1784" t="s">
        <v>4</v>
      </c>
      <c r="J1784" t="s">
        <v>2359</v>
      </c>
      <c r="K1784" t="s">
        <v>4</v>
      </c>
    </row>
    <row r="1785" spans="1:11" x14ac:dyDescent="0.25">
      <c r="A1785" t="s">
        <v>4368</v>
      </c>
      <c r="B1785" t="s">
        <v>2360</v>
      </c>
      <c r="C1785" t="s">
        <v>3796</v>
      </c>
      <c r="D1785" t="s">
        <v>8725</v>
      </c>
      <c r="E1785" t="s">
        <v>8726</v>
      </c>
      <c r="H1785" t="s">
        <v>4</v>
      </c>
      <c r="J1785" t="s">
        <v>2360</v>
      </c>
      <c r="K1785" t="s">
        <v>4</v>
      </c>
    </row>
    <row r="1786" spans="1:11" x14ac:dyDescent="0.25">
      <c r="A1786" t="s">
        <v>6368</v>
      </c>
      <c r="B1786" t="s">
        <v>2361</v>
      </c>
      <c r="C1786" t="s">
        <v>3796</v>
      </c>
      <c r="D1786" t="s">
        <v>8727</v>
      </c>
      <c r="E1786" t="s">
        <v>8728</v>
      </c>
      <c r="H1786" t="s">
        <v>4</v>
      </c>
      <c r="J1786" t="s">
        <v>2361</v>
      </c>
      <c r="K1786" t="s">
        <v>4</v>
      </c>
    </row>
    <row r="1787" spans="1:11" x14ac:dyDescent="0.25">
      <c r="A1787" t="s">
        <v>4792</v>
      </c>
      <c r="B1787" t="s">
        <v>2362</v>
      </c>
      <c r="C1787" t="s">
        <v>3796</v>
      </c>
      <c r="D1787" t="s">
        <v>7704</v>
      </c>
      <c r="E1787" t="s">
        <v>8729</v>
      </c>
      <c r="H1787" t="s">
        <v>4</v>
      </c>
      <c r="J1787" t="s">
        <v>2362</v>
      </c>
      <c r="K1787" t="s">
        <v>4</v>
      </c>
    </row>
    <row r="1788" spans="1:11" x14ac:dyDescent="0.25">
      <c r="A1788" t="s">
        <v>8730</v>
      </c>
      <c r="B1788" t="s">
        <v>2363</v>
      </c>
      <c r="C1788" t="s">
        <v>3796</v>
      </c>
      <c r="D1788" t="s">
        <v>8731</v>
      </c>
      <c r="E1788" t="s">
        <v>8732</v>
      </c>
      <c r="H1788" t="s">
        <v>4</v>
      </c>
      <c r="J1788" t="s">
        <v>2363</v>
      </c>
      <c r="K1788" t="s">
        <v>4</v>
      </c>
    </row>
    <row r="1789" spans="1:11" x14ac:dyDescent="0.25">
      <c r="A1789" t="s">
        <v>8733</v>
      </c>
      <c r="B1789" t="s">
        <v>199</v>
      </c>
      <c r="C1789" t="s">
        <v>3796</v>
      </c>
      <c r="D1789" t="s">
        <v>8734</v>
      </c>
      <c r="E1789" t="s">
        <v>8735</v>
      </c>
      <c r="F1789" t="s">
        <v>6271</v>
      </c>
      <c r="G1789" t="s">
        <v>199</v>
      </c>
      <c r="H1789" t="s">
        <v>3</v>
      </c>
      <c r="J1789" t="s">
        <v>199</v>
      </c>
      <c r="K1789" t="s">
        <v>3</v>
      </c>
    </row>
    <row r="1790" spans="1:11" x14ac:dyDescent="0.25">
      <c r="A1790" t="s">
        <v>8736</v>
      </c>
      <c r="B1790" t="s">
        <v>2364</v>
      </c>
      <c r="C1790" t="s">
        <v>3796</v>
      </c>
      <c r="D1790" t="s">
        <v>8737</v>
      </c>
      <c r="E1790" t="s">
        <v>8738</v>
      </c>
      <c r="H1790" t="s">
        <v>4</v>
      </c>
      <c r="J1790" t="s">
        <v>2364</v>
      </c>
      <c r="K1790" t="s">
        <v>4</v>
      </c>
    </row>
    <row r="1791" spans="1:11" x14ac:dyDescent="0.25">
      <c r="A1791" t="s">
        <v>8739</v>
      </c>
      <c r="B1791" t="s">
        <v>2365</v>
      </c>
      <c r="C1791" t="s">
        <v>3796</v>
      </c>
      <c r="D1791" t="s">
        <v>8740</v>
      </c>
      <c r="E1791" t="s">
        <v>8741</v>
      </c>
      <c r="F1791" t="s">
        <v>8742</v>
      </c>
      <c r="G1791" t="s">
        <v>441</v>
      </c>
      <c r="H1791" t="s">
        <v>3</v>
      </c>
      <c r="J1791" t="s">
        <v>2365</v>
      </c>
      <c r="K1791" t="s">
        <v>3</v>
      </c>
    </row>
    <row r="1792" spans="1:11" x14ac:dyDescent="0.25">
      <c r="A1792" t="s">
        <v>8743</v>
      </c>
      <c r="B1792" t="s">
        <v>2366</v>
      </c>
      <c r="C1792" t="s">
        <v>3796</v>
      </c>
      <c r="D1792" t="s">
        <v>8744</v>
      </c>
      <c r="E1792" t="s">
        <v>8745</v>
      </c>
      <c r="F1792" t="s">
        <v>8742</v>
      </c>
      <c r="G1792" t="s">
        <v>441</v>
      </c>
      <c r="H1792" t="s">
        <v>3</v>
      </c>
      <c r="J1792" t="s">
        <v>2366</v>
      </c>
      <c r="K1792" t="s">
        <v>3</v>
      </c>
    </row>
    <row r="1793" spans="1:11" x14ac:dyDescent="0.25">
      <c r="A1793" t="s">
        <v>8746</v>
      </c>
      <c r="B1793" t="s">
        <v>2367</v>
      </c>
      <c r="C1793" t="s">
        <v>3796</v>
      </c>
      <c r="D1793" t="s">
        <v>8747</v>
      </c>
      <c r="E1793" t="s">
        <v>8748</v>
      </c>
      <c r="H1793" t="s">
        <v>4</v>
      </c>
      <c r="J1793" t="s">
        <v>2367</v>
      </c>
      <c r="K1793" t="s">
        <v>4</v>
      </c>
    </row>
    <row r="1794" spans="1:11" x14ac:dyDescent="0.25">
      <c r="A1794" t="s">
        <v>4135</v>
      </c>
      <c r="B1794" t="s">
        <v>12571</v>
      </c>
      <c r="C1794" t="s">
        <v>3796</v>
      </c>
      <c r="D1794" t="s">
        <v>8749</v>
      </c>
      <c r="E1794" t="s">
        <v>8750</v>
      </c>
      <c r="H1794" t="s">
        <v>4</v>
      </c>
      <c r="J1794" t="s">
        <v>12571</v>
      </c>
      <c r="K1794" t="s">
        <v>4</v>
      </c>
    </row>
    <row r="1795" spans="1:11" x14ac:dyDescent="0.25">
      <c r="A1795" t="s">
        <v>8751</v>
      </c>
      <c r="B1795" t="s">
        <v>2368</v>
      </c>
      <c r="C1795" t="s">
        <v>3797</v>
      </c>
      <c r="D1795" t="s">
        <v>8752</v>
      </c>
      <c r="E1795" t="s">
        <v>8753</v>
      </c>
      <c r="H1795" t="s">
        <v>4</v>
      </c>
      <c r="J1795" t="s">
        <v>2368</v>
      </c>
      <c r="K1795" t="s">
        <v>4</v>
      </c>
    </row>
    <row r="1796" spans="1:11" x14ac:dyDescent="0.25">
      <c r="A1796" t="s">
        <v>4275</v>
      </c>
      <c r="B1796" t="s">
        <v>2369</v>
      </c>
      <c r="C1796" t="s">
        <v>3797</v>
      </c>
      <c r="D1796" t="s">
        <v>8754</v>
      </c>
      <c r="E1796" t="s">
        <v>8755</v>
      </c>
      <c r="H1796" t="s">
        <v>4</v>
      </c>
      <c r="J1796" t="s">
        <v>2369</v>
      </c>
      <c r="K1796" t="s">
        <v>4</v>
      </c>
    </row>
    <row r="1797" spans="1:11" x14ac:dyDescent="0.25">
      <c r="A1797" t="s">
        <v>8756</v>
      </c>
      <c r="B1797" t="s">
        <v>2370</v>
      </c>
      <c r="C1797" t="s">
        <v>3797</v>
      </c>
      <c r="D1797" t="s">
        <v>8757</v>
      </c>
      <c r="E1797" t="s">
        <v>8758</v>
      </c>
      <c r="H1797" t="s">
        <v>4</v>
      </c>
      <c r="J1797" t="s">
        <v>2370</v>
      </c>
      <c r="K1797" t="s">
        <v>4</v>
      </c>
    </row>
    <row r="1798" spans="1:11" x14ac:dyDescent="0.25">
      <c r="A1798" t="s">
        <v>8759</v>
      </c>
      <c r="B1798" t="s">
        <v>2371</v>
      </c>
      <c r="C1798" t="s">
        <v>3797</v>
      </c>
      <c r="D1798" t="s">
        <v>8760</v>
      </c>
      <c r="E1798" t="s">
        <v>8761</v>
      </c>
      <c r="H1798" t="s">
        <v>4</v>
      </c>
      <c r="J1798" t="s">
        <v>2371</v>
      </c>
      <c r="K1798" t="s">
        <v>4</v>
      </c>
    </row>
    <row r="1799" spans="1:11" x14ac:dyDescent="0.25">
      <c r="A1799" t="s">
        <v>8762</v>
      </c>
      <c r="B1799" t="s">
        <v>2372</v>
      </c>
      <c r="C1799" t="s">
        <v>3797</v>
      </c>
      <c r="D1799" t="s">
        <v>8763</v>
      </c>
      <c r="E1799" t="s">
        <v>8764</v>
      </c>
      <c r="H1799" t="s">
        <v>4</v>
      </c>
      <c r="J1799" t="s">
        <v>2372</v>
      </c>
      <c r="K1799" t="s">
        <v>4</v>
      </c>
    </row>
    <row r="1800" spans="1:11" x14ac:dyDescent="0.25">
      <c r="A1800" t="s">
        <v>5010</v>
      </c>
      <c r="B1800" t="s">
        <v>2373</v>
      </c>
      <c r="C1800" t="s">
        <v>3797</v>
      </c>
      <c r="D1800" t="s">
        <v>8765</v>
      </c>
      <c r="E1800" t="s">
        <v>8766</v>
      </c>
      <c r="F1800" t="s">
        <v>8767</v>
      </c>
      <c r="G1800" t="s">
        <v>364</v>
      </c>
      <c r="H1800" t="s">
        <v>3</v>
      </c>
      <c r="J1800" t="s">
        <v>2373</v>
      </c>
      <c r="K1800" t="s">
        <v>3</v>
      </c>
    </row>
    <row r="1801" spans="1:11" x14ac:dyDescent="0.25">
      <c r="A1801" t="s">
        <v>8768</v>
      </c>
      <c r="B1801" t="s">
        <v>2374</v>
      </c>
      <c r="C1801" t="s">
        <v>3797</v>
      </c>
      <c r="D1801" t="s">
        <v>8769</v>
      </c>
      <c r="E1801" t="s">
        <v>8770</v>
      </c>
      <c r="H1801" t="s">
        <v>4</v>
      </c>
      <c r="J1801" t="s">
        <v>2374</v>
      </c>
      <c r="K1801" t="s">
        <v>4</v>
      </c>
    </row>
    <row r="1802" spans="1:11" x14ac:dyDescent="0.25">
      <c r="A1802" t="s">
        <v>8771</v>
      </c>
      <c r="B1802" t="s">
        <v>2375</v>
      </c>
      <c r="C1802" t="s">
        <v>3797</v>
      </c>
      <c r="D1802" t="s">
        <v>8772</v>
      </c>
      <c r="E1802" t="s">
        <v>8773</v>
      </c>
      <c r="F1802" t="s">
        <v>8774</v>
      </c>
      <c r="G1802" t="s">
        <v>448</v>
      </c>
      <c r="H1802" t="s">
        <v>3</v>
      </c>
      <c r="J1802" t="s">
        <v>2375</v>
      </c>
      <c r="K1802" t="s">
        <v>3</v>
      </c>
    </row>
    <row r="1803" spans="1:11" x14ac:dyDescent="0.25">
      <c r="A1803" t="s">
        <v>8775</v>
      </c>
      <c r="B1803" t="s">
        <v>2376</v>
      </c>
      <c r="C1803" t="s">
        <v>3797</v>
      </c>
      <c r="D1803" t="s">
        <v>8776</v>
      </c>
      <c r="E1803" t="s">
        <v>8777</v>
      </c>
      <c r="F1803" t="s">
        <v>8774</v>
      </c>
      <c r="G1803" t="s">
        <v>448</v>
      </c>
      <c r="H1803" t="s">
        <v>3</v>
      </c>
      <c r="J1803" t="s">
        <v>2376</v>
      </c>
      <c r="K1803" t="s">
        <v>3</v>
      </c>
    </row>
    <row r="1804" spans="1:11" x14ac:dyDescent="0.25">
      <c r="A1804" t="s">
        <v>6180</v>
      </c>
      <c r="B1804" t="s">
        <v>2377</v>
      </c>
      <c r="C1804" t="s">
        <v>3797</v>
      </c>
      <c r="D1804" t="s">
        <v>8778</v>
      </c>
      <c r="E1804" t="s">
        <v>8779</v>
      </c>
      <c r="H1804" t="s">
        <v>4</v>
      </c>
      <c r="J1804" t="s">
        <v>2377</v>
      </c>
      <c r="K1804" t="s">
        <v>4</v>
      </c>
    </row>
    <row r="1805" spans="1:11" x14ac:dyDescent="0.25">
      <c r="A1805" t="s">
        <v>4135</v>
      </c>
      <c r="B1805" t="s">
        <v>12572</v>
      </c>
      <c r="C1805" t="s">
        <v>3797</v>
      </c>
      <c r="D1805" t="s">
        <v>8780</v>
      </c>
      <c r="E1805" t="s">
        <v>8781</v>
      </c>
      <c r="H1805" t="s">
        <v>4</v>
      </c>
      <c r="J1805" t="s">
        <v>12572</v>
      </c>
      <c r="K1805" t="s">
        <v>4</v>
      </c>
    </row>
    <row r="1806" spans="1:11" x14ac:dyDescent="0.25">
      <c r="A1806" t="s">
        <v>8782</v>
      </c>
      <c r="B1806" t="s">
        <v>2378</v>
      </c>
      <c r="C1806" t="s">
        <v>3798</v>
      </c>
      <c r="D1806" t="s">
        <v>8783</v>
      </c>
      <c r="E1806" t="s">
        <v>8784</v>
      </c>
      <c r="F1806" t="s">
        <v>8785</v>
      </c>
      <c r="G1806" t="s">
        <v>158</v>
      </c>
      <c r="H1806" t="s">
        <v>3</v>
      </c>
      <c r="J1806" t="s">
        <v>2378</v>
      </c>
      <c r="K1806" t="s">
        <v>3</v>
      </c>
    </row>
    <row r="1807" spans="1:11" x14ac:dyDescent="0.25">
      <c r="A1807" t="s">
        <v>8786</v>
      </c>
      <c r="B1807" t="s">
        <v>2379</v>
      </c>
      <c r="C1807" t="s">
        <v>3798</v>
      </c>
      <c r="D1807" t="s">
        <v>8787</v>
      </c>
      <c r="E1807" t="s">
        <v>8788</v>
      </c>
      <c r="F1807" t="s">
        <v>8789</v>
      </c>
      <c r="G1807" t="s">
        <v>400</v>
      </c>
      <c r="H1807" t="s">
        <v>3</v>
      </c>
      <c r="J1807" t="s">
        <v>2379</v>
      </c>
      <c r="K1807" t="s">
        <v>3</v>
      </c>
    </row>
    <row r="1808" spans="1:11" x14ac:dyDescent="0.25">
      <c r="A1808" t="s">
        <v>8790</v>
      </c>
      <c r="B1808" t="s">
        <v>2380</v>
      </c>
      <c r="C1808" t="s">
        <v>3798</v>
      </c>
      <c r="D1808" t="s">
        <v>8791</v>
      </c>
      <c r="E1808" t="s">
        <v>8792</v>
      </c>
      <c r="F1808" t="s">
        <v>8793</v>
      </c>
      <c r="G1808" t="s">
        <v>194</v>
      </c>
      <c r="H1808" t="s">
        <v>3</v>
      </c>
      <c r="J1808" t="s">
        <v>2380</v>
      </c>
      <c r="K1808" t="s">
        <v>3</v>
      </c>
    </row>
    <row r="1809" spans="1:11" x14ac:dyDescent="0.25">
      <c r="A1809" t="s">
        <v>5185</v>
      </c>
      <c r="B1809" t="s">
        <v>194</v>
      </c>
      <c r="C1809" t="s">
        <v>3798</v>
      </c>
      <c r="D1809" t="s">
        <v>8794</v>
      </c>
      <c r="E1809" t="s">
        <v>8795</v>
      </c>
      <c r="F1809" t="s">
        <v>8793</v>
      </c>
      <c r="G1809" t="s">
        <v>194</v>
      </c>
      <c r="H1809" t="s">
        <v>3</v>
      </c>
      <c r="J1809" t="s">
        <v>194</v>
      </c>
      <c r="K1809" t="s">
        <v>3</v>
      </c>
    </row>
    <row r="1810" spans="1:11" x14ac:dyDescent="0.25">
      <c r="A1810" t="s">
        <v>8796</v>
      </c>
      <c r="B1810" t="s">
        <v>2381</v>
      </c>
      <c r="C1810" t="s">
        <v>3798</v>
      </c>
      <c r="D1810" t="s">
        <v>8797</v>
      </c>
      <c r="E1810" t="s">
        <v>8798</v>
      </c>
      <c r="F1810" t="s">
        <v>8799</v>
      </c>
      <c r="G1810" t="s">
        <v>406</v>
      </c>
      <c r="H1810" t="s">
        <v>3</v>
      </c>
      <c r="J1810" t="s">
        <v>2381</v>
      </c>
      <c r="K1810" t="s">
        <v>3</v>
      </c>
    </row>
    <row r="1811" spans="1:11" x14ac:dyDescent="0.25">
      <c r="A1811" t="s">
        <v>5760</v>
      </c>
      <c r="B1811" t="s">
        <v>2382</v>
      </c>
      <c r="C1811" t="s">
        <v>3798</v>
      </c>
      <c r="D1811" t="s">
        <v>8800</v>
      </c>
      <c r="E1811" t="s">
        <v>8801</v>
      </c>
      <c r="F1811" t="s">
        <v>8802</v>
      </c>
      <c r="G1811" t="s">
        <v>516</v>
      </c>
      <c r="H1811" t="s">
        <v>3</v>
      </c>
      <c r="J1811" t="s">
        <v>2382</v>
      </c>
      <c r="K1811" t="s">
        <v>3</v>
      </c>
    </row>
    <row r="1812" spans="1:11" x14ac:dyDescent="0.25">
      <c r="A1812" t="s">
        <v>7357</v>
      </c>
      <c r="B1812" t="s">
        <v>2383</v>
      </c>
      <c r="C1812" t="s">
        <v>3798</v>
      </c>
      <c r="D1812" t="s">
        <v>8803</v>
      </c>
      <c r="E1812" t="s">
        <v>8804</v>
      </c>
      <c r="F1812" t="s">
        <v>8805</v>
      </c>
      <c r="G1812" t="s">
        <v>396</v>
      </c>
      <c r="H1812" t="s">
        <v>3</v>
      </c>
      <c r="J1812" t="s">
        <v>2383</v>
      </c>
      <c r="K1812" t="s">
        <v>3</v>
      </c>
    </row>
    <row r="1813" spans="1:11" x14ac:dyDescent="0.25">
      <c r="A1813" t="s">
        <v>8806</v>
      </c>
      <c r="B1813" t="s">
        <v>2384</v>
      </c>
      <c r="C1813" t="s">
        <v>3798</v>
      </c>
      <c r="D1813" t="s">
        <v>8807</v>
      </c>
      <c r="E1813" t="s">
        <v>8808</v>
      </c>
      <c r="F1813" t="s">
        <v>8793</v>
      </c>
      <c r="G1813" t="s">
        <v>194</v>
      </c>
      <c r="H1813" t="s">
        <v>3</v>
      </c>
      <c r="J1813" t="s">
        <v>2384</v>
      </c>
      <c r="K1813" t="s">
        <v>3</v>
      </c>
    </row>
    <row r="1814" spans="1:11" x14ac:dyDescent="0.25">
      <c r="A1814" t="s">
        <v>8809</v>
      </c>
      <c r="B1814" t="s">
        <v>2385</v>
      </c>
      <c r="C1814" t="s">
        <v>3798</v>
      </c>
      <c r="D1814" t="s">
        <v>8810</v>
      </c>
      <c r="E1814" t="s">
        <v>8811</v>
      </c>
      <c r="F1814" t="s">
        <v>8789</v>
      </c>
      <c r="G1814" t="s">
        <v>400</v>
      </c>
      <c r="H1814" t="s">
        <v>3</v>
      </c>
      <c r="J1814" t="s">
        <v>2385</v>
      </c>
      <c r="K1814" t="s">
        <v>3</v>
      </c>
    </row>
    <row r="1815" spans="1:11" x14ac:dyDescent="0.25">
      <c r="A1815" t="s">
        <v>8812</v>
      </c>
      <c r="B1815" t="s">
        <v>2386</v>
      </c>
      <c r="C1815" t="s">
        <v>3798</v>
      </c>
      <c r="D1815" t="s">
        <v>8813</v>
      </c>
      <c r="E1815" t="s">
        <v>8814</v>
      </c>
      <c r="F1815" t="s">
        <v>8805</v>
      </c>
      <c r="G1815" t="s">
        <v>396</v>
      </c>
      <c r="H1815" t="s">
        <v>3</v>
      </c>
      <c r="J1815" t="s">
        <v>2386</v>
      </c>
      <c r="K1815" t="s">
        <v>3</v>
      </c>
    </row>
    <row r="1816" spans="1:11" x14ac:dyDescent="0.25">
      <c r="A1816" t="s">
        <v>5889</v>
      </c>
      <c r="B1816" t="s">
        <v>2387</v>
      </c>
      <c r="C1816" t="s">
        <v>3798</v>
      </c>
      <c r="D1816" t="s">
        <v>8815</v>
      </c>
      <c r="E1816" t="s">
        <v>8816</v>
      </c>
      <c r="F1816" t="s">
        <v>8817</v>
      </c>
      <c r="G1816" t="s">
        <v>506</v>
      </c>
      <c r="H1816" t="s">
        <v>3</v>
      </c>
      <c r="J1816" t="s">
        <v>2387</v>
      </c>
      <c r="K1816" t="s">
        <v>3</v>
      </c>
    </row>
    <row r="1817" spans="1:11" x14ac:dyDescent="0.25">
      <c r="A1817" t="s">
        <v>4878</v>
      </c>
      <c r="B1817" t="s">
        <v>2388</v>
      </c>
      <c r="C1817" t="s">
        <v>3798</v>
      </c>
      <c r="D1817" t="s">
        <v>8818</v>
      </c>
      <c r="E1817" t="s">
        <v>8819</v>
      </c>
      <c r="F1817" t="s">
        <v>8789</v>
      </c>
      <c r="G1817" t="s">
        <v>400</v>
      </c>
      <c r="H1817" t="s">
        <v>3</v>
      </c>
      <c r="J1817" t="s">
        <v>2388</v>
      </c>
      <c r="K1817" t="s">
        <v>3</v>
      </c>
    </row>
    <row r="1818" spans="1:11" x14ac:dyDescent="0.25">
      <c r="A1818" t="s">
        <v>8820</v>
      </c>
      <c r="B1818" t="s">
        <v>2389</v>
      </c>
      <c r="C1818" t="s">
        <v>3798</v>
      </c>
      <c r="D1818" t="s">
        <v>8821</v>
      </c>
      <c r="E1818" t="s">
        <v>8822</v>
      </c>
      <c r="F1818" t="s">
        <v>8789</v>
      </c>
      <c r="G1818" t="s">
        <v>400</v>
      </c>
      <c r="H1818" t="s">
        <v>3</v>
      </c>
      <c r="J1818" t="s">
        <v>2389</v>
      </c>
      <c r="K1818" t="s">
        <v>3</v>
      </c>
    </row>
    <row r="1819" spans="1:11" x14ac:dyDescent="0.25">
      <c r="A1819" t="s">
        <v>6633</v>
      </c>
      <c r="B1819" t="s">
        <v>2390</v>
      </c>
      <c r="C1819" t="s">
        <v>3798</v>
      </c>
      <c r="D1819" t="s">
        <v>8823</v>
      </c>
      <c r="E1819" t="s">
        <v>8824</v>
      </c>
      <c r="F1819" t="s">
        <v>8805</v>
      </c>
      <c r="G1819" t="s">
        <v>396</v>
      </c>
      <c r="H1819" t="s">
        <v>3</v>
      </c>
      <c r="J1819" t="s">
        <v>2390</v>
      </c>
      <c r="K1819" t="s">
        <v>3</v>
      </c>
    </row>
    <row r="1820" spans="1:11" x14ac:dyDescent="0.25">
      <c r="A1820" t="s">
        <v>8825</v>
      </c>
      <c r="B1820" t="s">
        <v>2391</v>
      </c>
      <c r="C1820" t="s">
        <v>3798</v>
      </c>
      <c r="D1820" t="s">
        <v>8826</v>
      </c>
      <c r="E1820" t="s">
        <v>8827</v>
      </c>
      <c r="F1820" t="s">
        <v>8789</v>
      </c>
      <c r="G1820" t="s">
        <v>400</v>
      </c>
      <c r="H1820" t="s">
        <v>3</v>
      </c>
      <c r="J1820" t="s">
        <v>2391</v>
      </c>
      <c r="K1820" t="s">
        <v>3</v>
      </c>
    </row>
    <row r="1821" spans="1:11" x14ac:dyDescent="0.25">
      <c r="A1821" t="s">
        <v>8828</v>
      </c>
      <c r="B1821" t="s">
        <v>2392</v>
      </c>
      <c r="C1821" t="s">
        <v>3798</v>
      </c>
      <c r="D1821" t="s">
        <v>8829</v>
      </c>
      <c r="E1821" t="s">
        <v>8830</v>
      </c>
      <c r="F1821" t="s">
        <v>8789</v>
      </c>
      <c r="G1821" t="s">
        <v>400</v>
      </c>
      <c r="H1821" t="s">
        <v>3</v>
      </c>
      <c r="J1821" t="s">
        <v>2392</v>
      </c>
      <c r="K1821" t="s">
        <v>3</v>
      </c>
    </row>
    <row r="1822" spans="1:11" x14ac:dyDescent="0.25">
      <c r="A1822" t="s">
        <v>8831</v>
      </c>
      <c r="B1822" t="s">
        <v>2393</v>
      </c>
      <c r="C1822" t="s">
        <v>3798</v>
      </c>
      <c r="D1822" t="s">
        <v>8832</v>
      </c>
      <c r="E1822" t="s">
        <v>8833</v>
      </c>
      <c r="F1822" t="s">
        <v>4905</v>
      </c>
      <c r="G1822" t="s">
        <v>534</v>
      </c>
      <c r="H1822" t="s">
        <v>3</v>
      </c>
      <c r="J1822" t="s">
        <v>2393</v>
      </c>
      <c r="K1822" t="s">
        <v>3</v>
      </c>
    </row>
    <row r="1823" spans="1:11" x14ac:dyDescent="0.25">
      <c r="A1823" t="s">
        <v>7261</v>
      </c>
      <c r="B1823" t="s">
        <v>2394</v>
      </c>
      <c r="C1823" t="s">
        <v>3798</v>
      </c>
      <c r="D1823" t="s">
        <v>8834</v>
      </c>
      <c r="E1823" t="s">
        <v>8835</v>
      </c>
      <c r="F1823" t="s">
        <v>8805</v>
      </c>
      <c r="G1823" t="s">
        <v>396</v>
      </c>
      <c r="H1823" t="s">
        <v>3</v>
      </c>
      <c r="J1823" t="s">
        <v>2394</v>
      </c>
      <c r="K1823" t="s">
        <v>3</v>
      </c>
    </row>
    <row r="1824" spans="1:11" x14ac:dyDescent="0.25">
      <c r="A1824" t="s">
        <v>4906</v>
      </c>
      <c r="B1824" t="s">
        <v>2395</v>
      </c>
      <c r="C1824" t="s">
        <v>3798</v>
      </c>
      <c r="D1824" t="s">
        <v>8836</v>
      </c>
      <c r="E1824" t="s">
        <v>8837</v>
      </c>
      <c r="F1824" t="s">
        <v>8805</v>
      </c>
      <c r="G1824" t="s">
        <v>396</v>
      </c>
      <c r="H1824" t="s">
        <v>3</v>
      </c>
      <c r="J1824" t="s">
        <v>2395</v>
      </c>
      <c r="K1824" t="s">
        <v>3</v>
      </c>
    </row>
    <row r="1825" spans="1:11" x14ac:dyDescent="0.25">
      <c r="A1825" t="s">
        <v>4452</v>
      </c>
      <c r="B1825" t="s">
        <v>2396</v>
      </c>
      <c r="C1825" t="s">
        <v>3798</v>
      </c>
      <c r="D1825" t="s">
        <v>8838</v>
      </c>
      <c r="E1825" t="s">
        <v>8839</v>
      </c>
      <c r="F1825" t="s">
        <v>8805</v>
      </c>
      <c r="G1825" t="s">
        <v>396</v>
      </c>
      <c r="H1825" t="s">
        <v>3</v>
      </c>
      <c r="J1825" t="s">
        <v>2396</v>
      </c>
      <c r="K1825" t="s">
        <v>3</v>
      </c>
    </row>
    <row r="1826" spans="1:11" x14ac:dyDescent="0.25">
      <c r="A1826" t="s">
        <v>5533</v>
      </c>
      <c r="B1826" t="s">
        <v>2397</v>
      </c>
      <c r="C1826" t="s">
        <v>3798</v>
      </c>
      <c r="D1826" t="s">
        <v>8840</v>
      </c>
      <c r="E1826" t="s">
        <v>8841</v>
      </c>
      <c r="F1826" t="s">
        <v>8842</v>
      </c>
      <c r="G1826" t="s">
        <v>145</v>
      </c>
      <c r="H1826" t="s">
        <v>3</v>
      </c>
      <c r="J1826" t="s">
        <v>2397</v>
      </c>
      <c r="K1826" t="s">
        <v>3</v>
      </c>
    </row>
    <row r="1827" spans="1:11" x14ac:dyDescent="0.25">
      <c r="A1827" t="s">
        <v>4135</v>
      </c>
      <c r="B1827" t="s">
        <v>12573</v>
      </c>
      <c r="C1827" t="s">
        <v>3798</v>
      </c>
      <c r="D1827" t="s">
        <v>8843</v>
      </c>
      <c r="E1827" t="s">
        <v>8844</v>
      </c>
      <c r="H1827" t="s">
        <v>4</v>
      </c>
      <c r="J1827" t="s">
        <v>12573</v>
      </c>
      <c r="K1827" t="s">
        <v>4</v>
      </c>
    </row>
    <row r="1828" spans="1:11" x14ac:dyDescent="0.25">
      <c r="A1828" t="s">
        <v>8845</v>
      </c>
      <c r="B1828" t="s">
        <v>2398</v>
      </c>
      <c r="C1828" t="s">
        <v>3799</v>
      </c>
      <c r="D1828" t="s">
        <v>8846</v>
      </c>
      <c r="E1828" t="s">
        <v>8847</v>
      </c>
      <c r="F1828" t="s">
        <v>8848</v>
      </c>
      <c r="G1828" t="s">
        <v>143</v>
      </c>
      <c r="H1828" t="s">
        <v>3</v>
      </c>
      <c r="J1828" t="s">
        <v>2398</v>
      </c>
      <c r="K1828" t="s">
        <v>3</v>
      </c>
    </row>
    <row r="1829" spans="1:11" x14ac:dyDescent="0.25">
      <c r="A1829" t="s">
        <v>8849</v>
      </c>
      <c r="B1829" t="s">
        <v>2399</v>
      </c>
      <c r="C1829" t="s">
        <v>3799</v>
      </c>
      <c r="D1829" t="s">
        <v>8850</v>
      </c>
      <c r="E1829" t="s">
        <v>8851</v>
      </c>
      <c r="H1829" t="s">
        <v>4</v>
      </c>
      <c r="J1829" t="s">
        <v>2399</v>
      </c>
      <c r="K1829" t="s">
        <v>4</v>
      </c>
    </row>
    <row r="1830" spans="1:11" x14ac:dyDescent="0.25">
      <c r="A1830" t="s">
        <v>8852</v>
      </c>
      <c r="B1830" t="s">
        <v>2400</v>
      </c>
      <c r="C1830" t="s">
        <v>3799</v>
      </c>
      <c r="D1830" t="s">
        <v>8853</v>
      </c>
      <c r="E1830" t="s">
        <v>8854</v>
      </c>
      <c r="H1830" t="s">
        <v>4</v>
      </c>
      <c r="J1830" t="s">
        <v>2400</v>
      </c>
      <c r="K1830" t="s">
        <v>4</v>
      </c>
    </row>
    <row r="1831" spans="1:11" x14ac:dyDescent="0.25">
      <c r="A1831" t="s">
        <v>8855</v>
      </c>
      <c r="B1831" t="s">
        <v>2401</v>
      </c>
      <c r="C1831" t="s">
        <v>3799</v>
      </c>
      <c r="D1831" t="s">
        <v>8856</v>
      </c>
      <c r="E1831" t="s">
        <v>8857</v>
      </c>
      <c r="H1831" t="s">
        <v>4</v>
      </c>
      <c r="J1831" t="s">
        <v>2401</v>
      </c>
      <c r="K1831" t="s">
        <v>4</v>
      </c>
    </row>
    <row r="1832" spans="1:11" x14ac:dyDescent="0.25">
      <c r="A1832" t="s">
        <v>8517</v>
      </c>
      <c r="B1832" t="s">
        <v>2402</v>
      </c>
      <c r="C1832" t="s">
        <v>3799</v>
      </c>
      <c r="D1832" t="s">
        <v>8858</v>
      </c>
      <c r="E1832" t="s">
        <v>8859</v>
      </c>
      <c r="H1832" t="s">
        <v>4</v>
      </c>
      <c r="J1832" t="s">
        <v>2402</v>
      </c>
      <c r="K1832" t="s">
        <v>4</v>
      </c>
    </row>
    <row r="1833" spans="1:11" x14ac:dyDescent="0.25">
      <c r="A1833" t="s">
        <v>8860</v>
      </c>
      <c r="B1833" t="s">
        <v>2403</v>
      </c>
      <c r="C1833" t="s">
        <v>3799</v>
      </c>
      <c r="D1833" t="s">
        <v>8861</v>
      </c>
      <c r="E1833" t="s">
        <v>8862</v>
      </c>
      <c r="H1833" t="s">
        <v>4</v>
      </c>
      <c r="J1833" t="s">
        <v>2403</v>
      </c>
      <c r="K1833" t="s">
        <v>4</v>
      </c>
    </row>
    <row r="1834" spans="1:11" x14ac:dyDescent="0.25">
      <c r="A1834" t="s">
        <v>8863</v>
      </c>
      <c r="B1834" t="s">
        <v>2404</v>
      </c>
      <c r="C1834" t="s">
        <v>3799</v>
      </c>
      <c r="D1834" t="s">
        <v>8864</v>
      </c>
      <c r="E1834" t="s">
        <v>8865</v>
      </c>
      <c r="H1834" t="s">
        <v>4</v>
      </c>
      <c r="J1834" t="s">
        <v>2404</v>
      </c>
      <c r="K1834" t="s">
        <v>4</v>
      </c>
    </row>
    <row r="1835" spans="1:11" x14ac:dyDescent="0.25">
      <c r="A1835" t="s">
        <v>8866</v>
      </c>
      <c r="B1835" t="s">
        <v>2405</v>
      </c>
      <c r="C1835" t="s">
        <v>3799</v>
      </c>
      <c r="D1835" t="s">
        <v>8867</v>
      </c>
      <c r="E1835" t="s">
        <v>8868</v>
      </c>
      <c r="F1835" t="s">
        <v>8869</v>
      </c>
      <c r="G1835" t="s">
        <v>344</v>
      </c>
      <c r="H1835" t="s">
        <v>3</v>
      </c>
      <c r="J1835" t="s">
        <v>2405</v>
      </c>
      <c r="K1835" t="s">
        <v>3</v>
      </c>
    </row>
    <row r="1836" spans="1:11" x14ac:dyDescent="0.25">
      <c r="A1836" t="s">
        <v>8870</v>
      </c>
      <c r="B1836" t="s">
        <v>2406</v>
      </c>
      <c r="C1836" t="s">
        <v>3799</v>
      </c>
      <c r="D1836" t="s">
        <v>8871</v>
      </c>
      <c r="E1836" t="s">
        <v>8872</v>
      </c>
      <c r="H1836" t="s">
        <v>4</v>
      </c>
      <c r="J1836" t="s">
        <v>2406</v>
      </c>
      <c r="K1836" t="s">
        <v>4</v>
      </c>
    </row>
    <row r="1837" spans="1:11" x14ac:dyDescent="0.25">
      <c r="A1837" t="s">
        <v>4334</v>
      </c>
      <c r="B1837" t="s">
        <v>2407</v>
      </c>
      <c r="C1837" t="s">
        <v>3799</v>
      </c>
      <c r="D1837" t="s">
        <v>8873</v>
      </c>
      <c r="E1837" t="s">
        <v>8874</v>
      </c>
      <c r="H1837" t="s">
        <v>4</v>
      </c>
      <c r="J1837" t="s">
        <v>2407</v>
      </c>
      <c r="K1837" t="s">
        <v>4</v>
      </c>
    </row>
    <row r="1838" spans="1:11" x14ac:dyDescent="0.25">
      <c r="A1838" t="s">
        <v>8875</v>
      </c>
      <c r="B1838" t="s">
        <v>2408</v>
      </c>
      <c r="C1838" t="s">
        <v>3799</v>
      </c>
      <c r="D1838" t="s">
        <v>8876</v>
      </c>
      <c r="E1838" t="s">
        <v>8877</v>
      </c>
      <c r="H1838" t="s">
        <v>4</v>
      </c>
      <c r="J1838" t="s">
        <v>2408</v>
      </c>
      <c r="K1838" t="s">
        <v>4</v>
      </c>
    </row>
    <row r="1839" spans="1:11" x14ac:dyDescent="0.25">
      <c r="A1839" t="s">
        <v>8878</v>
      </c>
      <c r="B1839" t="s">
        <v>2409</v>
      </c>
      <c r="C1839" t="s">
        <v>3799</v>
      </c>
      <c r="D1839" t="s">
        <v>8879</v>
      </c>
      <c r="E1839" t="s">
        <v>8880</v>
      </c>
      <c r="H1839" t="s">
        <v>4</v>
      </c>
      <c r="J1839" t="s">
        <v>2409</v>
      </c>
      <c r="K1839" t="s">
        <v>4</v>
      </c>
    </row>
    <row r="1840" spans="1:11" x14ac:dyDescent="0.25">
      <c r="A1840" t="s">
        <v>8881</v>
      </c>
      <c r="B1840" t="s">
        <v>2410</v>
      </c>
      <c r="C1840" t="s">
        <v>3799</v>
      </c>
      <c r="D1840" t="s">
        <v>8882</v>
      </c>
      <c r="E1840" t="s">
        <v>8883</v>
      </c>
      <c r="H1840" t="s">
        <v>4</v>
      </c>
      <c r="J1840" t="s">
        <v>2410</v>
      </c>
      <c r="K1840" t="s">
        <v>4</v>
      </c>
    </row>
    <row r="1841" spans="1:11" x14ac:dyDescent="0.25">
      <c r="A1841" t="s">
        <v>8884</v>
      </c>
      <c r="B1841" t="s">
        <v>2411</v>
      </c>
      <c r="C1841" t="s">
        <v>3799</v>
      </c>
      <c r="D1841" t="s">
        <v>8885</v>
      </c>
      <c r="E1841" t="s">
        <v>8886</v>
      </c>
      <c r="H1841" t="s">
        <v>4</v>
      </c>
      <c r="J1841" t="s">
        <v>2411</v>
      </c>
      <c r="K1841" t="s">
        <v>4</v>
      </c>
    </row>
    <row r="1842" spans="1:11" x14ac:dyDescent="0.25">
      <c r="A1842" t="s">
        <v>4368</v>
      </c>
      <c r="B1842" t="s">
        <v>2412</v>
      </c>
      <c r="C1842" t="s">
        <v>3799</v>
      </c>
      <c r="D1842" t="s">
        <v>8887</v>
      </c>
      <c r="E1842" t="s">
        <v>8888</v>
      </c>
      <c r="H1842" t="s">
        <v>4</v>
      </c>
      <c r="J1842" t="s">
        <v>2412</v>
      </c>
      <c r="K1842" t="s">
        <v>4</v>
      </c>
    </row>
    <row r="1843" spans="1:11" x14ac:dyDescent="0.25">
      <c r="A1843" t="s">
        <v>8889</v>
      </c>
      <c r="B1843" t="s">
        <v>2413</v>
      </c>
      <c r="C1843" t="s">
        <v>3799</v>
      </c>
      <c r="D1843" t="s">
        <v>8890</v>
      </c>
      <c r="E1843" t="s">
        <v>8891</v>
      </c>
      <c r="H1843" t="s">
        <v>4</v>
      </c>
      <c r="J1843" t="s">
        <v>2413</v>
      </c>
      <c r="K1843" t="s">
        <v>4</v>
      </c>
    </row>
    <row r="1844" spans="1:11" x14ac:dyDescent="0.25">
      <c r="A1844" t="s">
        <v>8892</v>
      </c>
      <c r="B1844" t="s">
        <v>2414</v>
      </c>
      <c r="C1844" t="s">
        <v>3799</v>
      </c>
      <c r="D1844" t="s">
        <v>8893</v>
      </c>
      <c r="E1844" t="s">
        <v>8894</v>
      </c>
      <c r="H1844" t="s">
        <v>4</v>
      </c>
      <c r="J1844" t="s">
        <v>2414</v>
      </c>
      <c r="K1844" t="s">
        <v>4</v>
      </c>
    </row>
    <row r="1845" spans="1:11" x14ac:dyDescent="0.25">
      <c r="A1845" t="s">
        <v>8895</v>
      </c>
      <c r="B1845" t="s">
        <v>2415</v>
      </c>
      <c r="C1845" t="s">
        <v>3799</v>
      </c>
      <c r="D1845" t="s">
        <v>8896</v>
      </c>
      <c r="E1845" t="s">
        <v>8897</v>
      </c>
      <c r="H1845" t="s">
        <v>4</v>
      </c>
      <c r="J1845" t="s">
        <v>2415</v>
      </c>
      <c r="K1845" t="s">
        <v>4</v>
      </c>
    </row>
    <row r="1846" spans="1:11" x14ac:dyDescent="0.25">
      <c r="A1846" t="s">
        <v>8898</v>
      </c>
      <c r="B1846" t="s">
        <v>2416</v>
      </c>
      <c r="C1846" t="s">
        <v>3799</v>
      </c>
      <c r="D1846" t="s">
        <v>8899</v>
      </c>
      <c r="E1846" t="s">
        <v>8900</v>
      </c>
      <c r="H1846" t="s">
        <v>4</v>
      </c>
      <c r="J1846" t="s">
        <v>2416</v>
      </c>
      <c r="K1846" t="s">
        <v>4</v>
      </c>
    </row>
    <row r="1847" spans="1:11" x14ac:dyDescent="0.25">
      <c r="A1847" t="s">
        <v>4806</v>
      </c>
      <c r="B1847" t="s">
        <v>2417</v>
      </c>
      <c r="C1847" t="s">
        <v>3799</v>
      </c>
      <c r="D1847" t="s">
        <v>8901</v>
      </c>
      <c r="E1847" t="s">
        <v>8902</v>
      </c>
      <c r="H1847" t="s">
        <v>4</v>
      </c>
      <c r="J1847" t="s">
        <v>2417</v>
      </c>
      <c r="K1847" t="s">
        <v>4</v>
      </c>
    </row>
    <row r="1848" spans="1:11" x14ac:dyDescent="0.25">
      <c r="A1848" t="s">
        <v>8903</v>
      </c>
      <c r="B1848" t="s">
        <v>2418</v>
      </c>
      <c r="C1848" t="s">
        <v>3799</v>
      </c>
      <c r="D1848" t="s">
        <v>8904</v>
      </c>
      <c r="E1848" t="s">
        <v>8905</v>
      </c>
      <c r="H1848" t="s">
        <v>4</v>
      </c>
      <c r="J1848" t="s">
        <v>2418</v>
      </c>
      <c r="K1848" t="s">
        <v>4</v>
      </c>
    </row>
    <row r="1849" spans="1:11" x14ac:dyDescent="0.25">
      <c r="A1849" t="s">
        <v>8906</v>
      </c>
      <c r="B1849" t="s">
        <v>2419</v>
      </c>
      <c r="C1849" t="s">
        <v>3799</v>
      </c>
      <c r="D1849" t="s">
        <v>8907</v>
      </c>
      <c r="E1849" t="s">
        <v>8908</v>
      </c>
      <c r="H1849" t="s">
        <v>4</v>
      </c>
      <c r="J1849" t="s">
        <v>2419</v>
      </c>
      <c r="K1849" t="s">
        <v>4</v>
      </c>
    </row>
    <row r="1850" spans="1:11" x14ac:dyDescent="0.25">
      <c r="A1850" t="s">
        <v>8436</v>
      </c>
      <c r="B1850" t="s">
        <v>2420</v>
      </c>
      <c r="C1850" t="s">
        <v>3799</v>
      </c>
      <c r="D1850" t="s">
        <v>8909</v>
      </c>
      <c r="E1850" t="s">
        <v>8910</v>
      </c>
      <c r="H1850" t="s">
        <v>4</v>
      </c>
      <c r="J1850" t="s">
        <v>2420</v>
      </c>
      <c r="K1850" t="s">
        <v>4</v>
      </c>
    </row>
    <row r="1851" spans="1:11" x14ac:dyDescent="0.25">
      <c r="A1851" t="s">
        <v>8911</v>
      </c>
      <c r="B1851" t="s">
        <v>2421</v>
      </c>
      <c r="C1851" t="s">
        <v>3799</v>
      </c>
      <c r="D1851" t="s">
        <v>8912</v>
      </c>
      <c r="E1851" t="s">
        <v>8913</v>
      </c>
      <c r="F1851" t="s">
        <v>8848</v>
      </c>
      <c r="G1851" t="s">
        <v>143</v>
      </c>
      <c r="H1851" t="s">
        <v>3</v>
      </c>
      <c r="J1851" t="s">
        <v>2421</v>
      </c>
      <c r="K1851" t="s">
        <v>3</v>
      </c>
    </row>
    <row r="1852" spans="1:11" x14ac:dyDescent="0.25">
      <c r="A1852" t="s">
        <v>4839</v>
      </c>
      <c r="B1852" t="s">
        <v>2422</v>
      </c>
      <c r="C1852" t="s">
        <v>3799</v>
      </c>
      <c r="D1852" t="s">
        <v>8914</v>
      </c>
      <c r="E1852" t="s">
        <v>8915</v>
      </c>
      <c r="F1852" t="s">
        <v>8916</v>
      </c>
      <c r="G1852" t="s">
        <v>259</v>
      </c>
      <c r="H1852" t="s">
        <v>3</v>
      </c>
      <c r="J1852" t="s">
        <v>2422</v>
      </c>
      <c r="K1852" t="s">
        <v>3</v>
      </c>
    </row>
    <row r="1853" spans="1:11" x14ac:dyDescent="0.25">
      <c r="A1853" t="s">
        <v>4842</v>
      </c>
      <c r="B1853" t="s">
        <v>2423</v>
      </c>
      <c r="C1853" t="s">
        <v>3799</v>
      </c>
      <c r="D1853" t="s">
        <v>8917</v>
      </c>
      <c r="E1853" t="s">
        <v>8918</v>
      </c>
      <c r="H1853" t="s">
        <v>4</v>
      </c>
      <c r="J1853" t="s">
        <v>2423</v>
      </c>
      <c r="K1853" t="s">
        <v>4</v>
      </c>
    </row>
    <row r="1854" spans="1:11" x14ac:dyDescent="0.25">
      <c r="A1854" t="s">
        <v>8919</v>
      </c>
      <c r="B1854" t="s">
        <v>471</v>
      </c>
      <c r="C1854" t="s">
        <v>3799</v>
      </c>
      <c r="D1854" t="s">
        <v>8920</v>
      </c>
      <c r="E1854" t="s">
        <v>8921</v>
      </c>
      <c r="F1854" t="s">
        <v>8922</v>
      </c>
      <c r="G1854" t="s">
        <v>471</v>
      </c>
      <c r="H1854" t="s">
        <v>3</v>
      </c>
      <c r="J1854" t="s">
        <v>471</v>
      </c>
      <c r="K1854" t="s">
        <v>3</v>
      </c>
    </row>
    <row r="1855" spans="1:11" x14ac:dyDescent="0.25">
      <c r="A1855" t="s">
        <v>4628</v>
      </c>
      <c r="B1855" t="s">
        <v>2424</v>
      </c>
      <c r="C1855" t="s">
        <v>3799</v>
      </c>
      <c r="D1855" t="s">
        <v>8923</v>
      </c>
      <c r="E1855" t="s">
        <v>8924</v>
      </c>
      <c r="H1855" t="s">
        <v>4</v>
      </c>
      <c r="J1855" t="s">
        <v>2424</v>
      </c>
      <c r="K1855" t="s">
        <v>4</v>
      </c>
    </row>
    <row r="1856" spans="1:11" x14ac:dyDescent="0.25">
      <c r="A1856" t="s">
        <v>8925</v>
      </c>
      <c r="B1856" t="s">
        <v>2425</v>
      </c>
      <c r="C1856" t="s">
        <v>3799</v>
      </c>
      <c r="D1856" t="s">
        <v>8926</v>
      </c>
      <c r="E1856" t="s">
        <v>8927</v>
      </c>
      <c r="H1856" t="s">
        <v>4</v>
      </c>
      <c r="J1856" t="s">
        <v>2425</v>
      </c>
      <c r="K1856" t="s">
        <v>4</v>
      </c>
    </row>
    <row r="1857" spans="1:11" x14ac:dyDescent="0.25">
      <c r="A1857" t="s">
        <v>8928</v>
      </c>
      <c r="B1857" t="s">
        <v>2426</v>
      </c>
      <c r="C1857" t="s">
        <v>3799</v>
      </c>
      <c r="D1857" t="s">
        <v>8929</v>
      </c>
      <c r="E1857" t="s">
        <v>8930</v>
      </c>
      <c r="H1857" t="s">
        <v>4</v>
      </c>
      <c r="J1857" t="s">
        <v>2426</v>
      </c>
      <c r="K1857" t="s">
        <v>4</v>
      </c>
    </row>
    <row r="1858" spans="1:11" x14ac:dyDescent="0.25">
      <c r="A1858" t="s">
        <v>8931</v>
      </c>
      <c r="B1858" t="s">
        <v>2427</v>
      </c>
      <c r="C1858" t="s">
        <v>3799</v>
      </c>
      <c r="D1858" t="s">
        <v>8932</v>
      </c>
      <c r="E1858" t="s">
        <v>8933</v>
      </c>
      <c r="F1858" t="s">
        <v>8848</v>
      </c>
      <c r="G1858" t="s">
        <v>143</v>
      </c>
      <c r="H1858" t="s">
        <v>3</v>
      </c>
      <c r="J1858" t="s">
        <v>2427</v>
      </c>
      <c r="K1858" t="s">
        <v>3</v>
      </c>
    </row>
    <row r="1859" spans="1:11" x14ac:dyDescent="0.25">
      <c r="A1859" t="s">
        <v>4452</v>
      </c>
      <c r="B1859" t="s">
        <v>2428</v>
      </c>
      <c r="C1859" t="s">
        <v>3799</v>
      </c>
      <c r="D1859" t="s">
        <v>8934</v>
      </c>
      <c r="E1859" t="s">
        <v>8935</v>
      </c>
      <c r="H1859" t="s">
        <v>4</v>
      </c>
      <c r="J1859" t="s">
        <v>2428</v>
      </c>
      <c r="K1859" t="s">
        <v>4</v>
      </c>
    </row>
    <row r="1860" spans="1:11" x14ac:dyDescent="0.25">
      <c r="A1860" t="s">
        <v>8936</v>
      </c>
      <c r="B1860" t="s">
        <v>2429</v>
      </c>
      <c r="C1860" t="s">
        <v>3799</v>
      </c>
      <c r="D1860" t="s">
        <v>8937</v>
      </c>
      <c r="E1860" t="s">
        <v>8938</v>
      </c>
      <c r="F1860" t="s">
        <v>8848</v>
      </c>
      <c r="G1860" t="s">
        <v>143</v>
      </c>
      <c r="H1860" t="s">
        <v>3</v>
      </c>
      <c r="J1860" t="s">
        <v>2429</v>
      </c>
      <c r="K1860" t="s">
        <v>3</v>
      </c>
    </row>
    <row r="1861" spans="1:11" x14ac:dyDescent="0.25">
      <c r="A1861" t="s">
        <v>4135</v>
      </c>
      <c r="B1861" t="s">
        <v>12574</v>
      </c>
      <c r="C1861" t="s">
        <v>3799</v>
      </c>
      <c r="D1861" t="s">
        <v>8939</v>
      </c>
      <c r="E1861" t="s">
        <v>8940</v>
      </c>
      <c r="H1861" t="s">
        <v>4</v>
      </c>
      <c r="J1861" t="s">
        <v>12574</v>
      </c>
      <c r="K1861" t="s">
        <v>4</v>
      </c>
    </row>
    <row r="1862" spans="1:11" x14ac:dyDescent="0.25">
      <c r="A1862" t="s">
        <v>8941</v>
      </c>
      <c r="B1862" t="s">
        <v>2430</v>
      </c>
      <c r="C1862" t="s">
        <v>3800</v>
      </c>
      <c r="D1862" t="s">
        <v>8942</v>
      </c>
      <c r="E1862" t="s">
        <v>8943</v>
      </c>
      <c r="F1862" t="s">
        <v>5100</v>
      </c>
      <c r="G1862" t="s">
        <v>142</v>
      </c>
      <c r="H1862" t="s">
        <v>3</v>
      </c>
      <c r="J1862" t="s">
        <v>2430</v>
      </c>
      <c r="K1862" t="s">
        <v>3</v>
      </c>
    </row>
    <row r="1863" spans="1:11" x14ac:dyDescent="0.25">
      <c r="A1863" t="s">
        <v>7274</v>
      </c>
      <c r="B1863" t="s">
        <v>2431</v>
      </c>
      <c r="C1863" t="s">
        <v>3800</v>
      </c>
      <c r="D1863" t="s">
        <v>8944</v>
      </c>
      <c r="E1863" t="s">
        <v>8945</v>
      </c>
      <c r="H1863" t="s">
        <v>4</v>
      </c>
      <c r="J1863" t="s">
        <v>2431</v>
      </c>
      <c r="K1863" t="s">
        <v>4</v>
      </c>
    </row>
    <row r="1864" spans="1:11" x14ac:dyDescent="0.25">
      <c r="A1864" t="s">
        <v>8946</v>
      </c>
      <c r="B1864" t="s">
        <v>2432</v>
      </c>
      <c r="C1864" t="s">
        <v>3800</v>
      </c>
      <c r="D1864" t="s">
        <v>8947</v>
      </c>
      <c r="E1864" t="s">
        <v>8948</v>
      </c>
      <c r="F1864" t="s">
        <v>8789</v>
      </c>
      <c r="G1864" t="s">
        <v>400</v>
      </c>
      <c r="H1864" t="s">
        <v>3</v>
      </c>
      <c r="J1864" t="s">
        <v>2432</v>
      </c>
      <c r="K1864" t="s">
        <v>3</v>
      </c>
    </row>
    <row r="1865" spans="1:11" x14ac:dyDescent="0.25">
      <c r="A1865" t="s">
        <v>8949</v>
      </c>
      <c r="B1865" t="s">
        <v>2433</v>
      </c>
      <c r="C1865" t="s">
        <v>3800</v>
      </c>
      <c r="D1865" t="s">
        <v>8950</v>
      </c>
      <c r="E1865" t="s">
        <v>8951</v>
      </c>
      <c r="F1865" t="s">
        <v>8952</v>
      </c>
      <c r="G1865" t="s">
        <v>174</v>
      </c>
      <c r="H1865" t="s">
        <v>3</v>
      </c>
      <c r="J1865" t="s">
        <v>2433</v>
      </c>
      <c r="K1865" t="s">
        <v>3</v>
      </c>
    </row>
    <row r="1866" spans="1:11" x14ac:dyDescent="0.25">
      <c r="A1866" t="s">
        <v>8953</v>
      </c>
      <c r="B1866" t="s">
        <v>2434</v>
      </c>
      <c r="C1866" t="s">
        <v>3800</v>
      </c>
      <c r="D1866" t="s">
        <v>8954</v>
      </c>
      <c r="E1866" t="s">
        <v>8955</v>
      </c>
      <c r="H1866" t="s">
        <v>4</v>
      </c>
      <c r="J1866" t="s">
        <v>2434</v>
      </c>
      <c r="K1866" t="s">
        <v>4</v>
      </c>
    </row>
    <row r="1867" spans="1:11" x14ac:dyDescent="0.25">
      <c r="A1867" t="s">
        <v>8956</v>
      </c>
      <c r="B1867" t="s">
        <v>2435</v>
      </c>
      <c r="C1867" t="s">
        <v>3800</v>
      </c>
      <c r="D1867" t="s">
        <v>8957</v>
      </c>
      <c r="E1867" t="s">
        <v>8958</v>
      </c>
      <c r="H1867" t="s">
        <v>4</v>
      </c>
      <c r="J1867" t="s">
        <v>2435</v>
      </c>
      <c r="K1867" t="s">
        <v>4</v>
      </c>
    </row>
    <row r="1868" spans="1:11" x14ac:dyDescent="0.25">
      <c r="A1868" t="s">
        <v>6495</v>
      </c>
      <c r="B1868" t="s">
        <v>2436</v>
      </c>
      <c r="C1868" t="s">
        <v>3800</v>
      </c>
      <c r="D1868" t="s">
        <v>8959</v>
      </c>
      <c r="E1868" t="s">
        <v>8960</v>
      </c>
      <c r="H1868" t="s">
        <v>4</v>
      </c>
      <c r="J1868" t="s">
        <v>2436</v>
      </c>
      <c r="K1868" t="s">
        <v>4</v>
      </c>
    </row>
    <row r="1869" spans="1:11" x14ac:dyDescent="0.25">
      <c r="A1869" t="s">
        <v>8961</v>
      </c>
      <c r="B1869" t="s">
        <v>2437</v>
      </c>
      <c r="C1869" t="s">
        <v>3800</v>
      </c>
      <c r="D1869" t="s">
        <v>8962</v>
      </c>
      <c r="E1869" t="s">
        <v>8963</v>
      </c>
      <c r="F1869" t="s">
        <v>8964</v>
      </c>
      <c r="G1869" t="s">
        <v>252</v>
      </c>
      <c r="H1869" t="s">
        <v>3</v>
      </c>
      <c r="J1869" t="s">
        <v>2437</v>
      </c>
      <c r="K1869" t="s">
        <v>3</v>
      </c>
    </row>
    <row r="1870" spans="1:11" x14ac:dyDescent="0.25">
      <c r="A1870" t="s">
        <v>8965</v>
      </c>
      <c r="B1870" t="s">
        <v>2438</v>
      </c>
      <c r="C1870" t="s">
        <v>3800</v>
      </c>
      <c r="D1870" t="s">
        <v>8966</v>
      </c>
      <c r="E1870" t="s">
        <v>8967</v>
      </c>
      <c r="H1870" t="s">
        <v>4</v>
      </c>
      <c r="J1870" t="s">
        <v>2438</v>
      </c>
      <c r="K1870" t="s">
        <v>4</v>
      </c>
    </row>
    <row r="1871" spans="1:11" x14ac:dyDescent="0.25">
      <c r="A1871" t="s">
        <v>5749</v>
      </c>
      <c r="B1871" t="s">
        <v>2439</v>
      </c>
      <c r="C1871" t="s">
        <v>3800</v>
      </c>
      <c r="D1871" t="s">
        <v>8968</v>
      </c>
      <c r="E1871" t="s">
        <v>8969</v>
      </c>
      <c r="H1871" t="s">
        <v>4</v>
      </c>
      <c r="J1871" t="s">
        <v>2439</v>
      </c>
      <c r="K1871" t="s">
        <v>4</v>
      </c>
    </row>
    <row r="1872" spans="1:11" x14ac:dyDescent="0.25">
      <c r="A1872" t="s">
        <v>4292</v>
      </c>
      <c r="B1872" t="s">
        <v>2440</v>
      </c>
      <c r="C1872" t="s">
        <v>3800</v>
      </c>
      <c r="D1872" t="s">
        <v>8970</v>
      </c>
      <c r="E1872" t="s">
        <v>8971</v>
      </c>
      <c r="H1872" t="s">
        <v>4</v>
      </c>
      <c r="J1872" t="s">
        <v>2440</v>
      </c>
      <c r="K1872" t="s">
        <v>4</v>
      </c>
    </row>
    <row r="1873" spans="1:11" x14ac:dyDescent="0.25">
      <c r="A1873" t="s">
        <v>8972</v>
      </c>
      <c r="B1873" t="s">
        <v>2441</v>
      </c>
      <c r="C1873" t="s">
        <v>3800</v>
      </c>
      <c r="D1873" t="s">
        <v>8973</v>
      </c>
      <c r="E1873" t="s">
        <v>8974</v>
      </c>
      <c r="H1873" t="s">
        <v>4</v>
      </c>
      <c r="J1873" t="s">
        <v>2441</v>
      </c>
      <c r="K1873" t="s">
        <v>4</v>
      </c>
    </row>
    <row r="1874" spans="1:11" x14ac:dyDescent="0.25">
      <c r="A1874" t="s">
        <v>6030</v>
      </c>
      <c r="B1874" t="s">
        <v>2442</v>
      </c>
      <c r="C1874" t="s">
        <v>3800</v>
      </c>
      <c r="D1874" t="s">
        <v>7546</v>
      </c>
      <c r="E1874" t="s">
        <v>8975</v>
      </c>
      <c r="H1874" t="s">
        <v>4</v>
      </c>
      <c r="J1874" t="s">
        <v>2442</v>
      </c>
      <c r="K1874" t="s">
        <v>4</v>
      </c>
    </row>
    <row r="1875" spans="1:11" x14ac:dyDescent="0.25">
      <c r="A1875" t="s">
        <v>8976</v>
      </c>
      <c r="B1875" t="s">
        <v>2443</v>
      </c>
      <c r="C1875" t="s">
        <v>3800</v>
      </c>
      <c r="D1875" t="s">
        <v>8977</v>
      </c>
      <c r="E1875" t="s">
        <v>8978</v>
      </c>
      <c r="F1875" t="s">
        <v>8979</v>
      </c>
      <c r="G1875" t="s">
        <v>245</v>
      </c>
      <c r="H1875" t="s">
        <v>3</v>
      </c>
      <c r="J1875" t="s">
        <v>2443</v>
      </c>
      <c r="K1875" t="s">
        <v>3</v>
      </c>
    </row>
    <row r="1876" spans="1:11" x14ac:dyDescent="0.25">
      <c r="A1876" t="s">
        <v>8980</v>
      </c>
      <c r="B1876" t="s">
        <v>2444</v>
      </c>
      <c r="C1876" t="s">
        <v>3800</v>
      </c>
      <c r="D1876" t="s">
        <v>8981</v>
      </c>
      <c r="E1876" t="s">
        <v>8982</v>
      </c>
      <c r="F1876" t="s">
        <v>6084</v>
      </c>
      <c r="G1876" t="s">
        <v>189</v>
      </c>
      <c r="H1876" t="s">
        <v>3</v>
      </c>
      <c r="J1876" t="s">
        <v>2444</v>
      </c>
      <c r="K1876" t="s">
        <v>3</v>
      </c>
    </row>
    <row r="1877" spans="1:11" x14ac:dyDescent="0.25">
      <c r="A1877" t="s">
        <v>7357</v>
      </c>
      <c r="B1877" t="s">
        <v>2445</v>
      </c>
      <c r="C1877" t="s">
        <v>3800</v>
      </c>
      <c r="D1877" t="s">
        <v>8983</v>
      </c>
      <c r="E1877" t="s">
        <v>8984</v>
      </c>
      <c r="H1877" t="s">
        <v>4</v>
      </c>
      <c r="J1877" t="s">
        <v>2445</v>
      </c>
      <c r="K1877" t="s">
        <v>4</v>
      </c>
    </row>
    <row r="1878" spans="1:11" x14ac:dyDescent="0.25">
      <c r="A1878" t="s">
        <v>4014</v>
      </c>
      <c r="B1878" t="s">
        <v>2446</v>
      </c>
      <c r="C1878" t="s">
        <v>3800</v>
      </c>
      <c r="D1878" t="s">
        <v>8985</v>
      </c>
      <c r="E1878" t="s">
        <v>8986</v>
      </c>
      <c r="H1878" t="s">
        <v>4</v>
      </c>
      <c r="J1878" t="s">
        <v>2446</v>
      </c>
      <c r="K1878" t="s">
        <v>4</v>
      </c>
    </row>
    <row r="1879" spans="1:11" x14ac:dyDescent="0.25">
      <c r="A1879" t="s">
        <v>4327</v>
      </c>
      <c r="B1879" t="s">
        <v>2447</v>
      </c>
      <c r="C1879" t="s">
        <v>3800</v>
      </c>
      <c r="D1879" t="s">
        <v>8987</v>
      </c>
      <c r="E1879" t="s">
        <v>8988</v>
      </c>
      <c r="H1879" t="s">
        <v>4</v>
      </c>
      <c r="J1879" t="s">
        <v>2447</v>
      </c>
      <c r="K1879" t="s">
        <v>4</v>
      </c>
    </row>
    <row r="1880" spans="1:11" x14ac:dyDescent="0.25">
      <c r="A1880" t="s">
        <v>7454</v>
      </c>
      <c r="B1880" t="s">
        <v>2448</v>
      </c>
      <c r="C1880" t="s">
        <v>3800</v>
      </c>
      <c r="D1880" t="s">
        <v>8989</v>
      </c>
      <c r="E1880" t="s">
        <v>8990</v>
      </c>
      <c r="H1880" t="s">
        <v>4</v>
      </c>
      <c r="J1880" t="s">
        <v>2448</v>
      </c>
      <c r="K1880" t="s">
        <v>4</v>
      </c>
    </row>
    <row r="1881" spans="1:11" x14ac:dyDescent="0.25">
      <c r="A1881" t="s">
        <v>4021</v>
      </c>
      <c r="B1881" t="s">
        <v>2449</v>
      </c>
      <c r="C1881" t="s">
        <v>3800</v>
      </c>
      <c r="D1881" t="s">
        <v>8991</v>
      </c>
      <c r="E1881" t="s">
        <v>8992</v>
      </c>
      <c r="H1881" t="s">
        <v>4</v>
      </c>
      <c r="J1881" t="s">
        <v>2449</v>
      </c>
      <c r="K1881" t="s">
        <v>4</v>
      </c>
    </row>
    <row r="1882" spans="1:11" x14ac:dyDescent="0.25">
      <c r="A1882" t="s">
        <v>4993</v>
      </c>
      <c r="B1882" t="s">
        <v>2450</v>
      </c>
      <c r="C1882" t="s">
        <v>3800</v>
      </c>
      <c r="D1882" t="s">
        <v>8993</v>
      </c>
      <c r="E1882" t="s">
        <v>8994</v>
      </c>
      <c r="H1882" t="s">
        <v>4</v>
      </c>
      <c r="J1882" t="s">
        <v>2450</v>
      </c>
      <c r="K1882" t="s">
        <v>4</v>
      </c>
    </row>
    <row r="1883" spans="1:11" x14ac:dyDescent="0.25">
      <c r="A1883" t="s">
        <v>8995</v>
      </c>
      <c r="B1883" t="s">
        <v>2451</v>
      </c>
      <c r="C1883" t="s">
        <v>3800</v>
      </c>
      <c r="D1883" t="s">
        <v>8996</v>
      </c>
      <c r="E1883" t="s">
        <v>8997</v>
      </c>
      <c r="F1883" t="s">
        <v>8998</v>
      </c>
      <c r="G1883" t="s">
        <v>512</v>
      </c>
      <c r="H1883" t="s">
        <v>3</v>
      </c>
      <c r="J1883" t="s">
        <v>2451</v>
      </c>
      <c r="K1883" t="s">
        <v>3</v>
      </c>
    </row>
    <row r="1884" spans="1:11" x14ac:dyDescent="0.25">
      <c r="A1884" t="s">
        <v>4037</v>
      </c>
      <c r="B1884" t="s">
        <v>2452</v>
      </c>
      <c r="C1884" t="s">
        <v>3800</v>
      </c>
      <c r="D1884" t="s">
        <v>8999</v>
      </c>
      <c r="E1884" t="s">
        <v>9000</v>
      </c>
      <c r="F1884" t="s">
        <v>9001</v>
      </c>
      <c r="G1884" t="s">
        <v>525</v>
      </c>
      <c r="H1884" t="s">
        <v>3</v>
      </c>
      <c r="J1884" t="s">
        <v>2452</v>
      </c>
      <c r="K1884" t="s">
        <v>3</v>
      </c>
    </row>
    <row r="1885" spans="1:11" x14ac:dyDescent="0.25">
      <c r="A1885" t="s">
        <v>4522</v>
      </c>
      <c r="B1885" t="s">
        <v>2453</v>
      </c>
      <c r="C1885" t="s">
        <v>3800</v>
      </c>
      <c r="D1885" t="s">
        <v>9002</v>
      </c>
      <c r="E1885" t="s">
        <v>9003</v>
      </c>
      <c r="F1885" t="s">
        <v>8789</v>
      </c>
      <c r="G1885" t="s">
        <v>400</v>
      </c>
      <c r="H1885" t="s">
        <v>3</v>
      </c>
      <c r="J1885" t="s">
        <v>2453</v>
      </c>
      <c r="K1885" t="s">
        <v>3</v>
      </c>
    </row>
    <row r="1886" spans="1:11" x14ac:dyDescent="0.25">
      <c r="A1886" t="s">
        <v>5670</v>
      </c>
      <c r="B1886" t="s">
        <v>2454</v>
      </c>
      <c r="C1886" t="s">
        <v>3800</v>
      </c>
      <c r="D1886" t="s">
        <v>9004</v>
      </c>
      <c r="E1886" t="s">
        <v>9005</v>
      </c>
      <c r="H1886" t="s">
        <v>4</v>
      </c>
      <c r="J1886" t="s">
        <v>2454</v>
      </c>
      <c r="K1886" t="s">
        <v>4</v>
      </c>
    </row>
    <row r="1887" spans="1:11" x14ac:dyDescent="0.25">
      <c r="A1887" t="s">
        <v>5852</v>
      </c>
      <c r="B1887" t="s">
        <v>2455</v>
      </c>
      <c r="C1887" t="s">
        <v>3800</v>
      </c>
      <c r="D1887" t="s">
        <v>9006</v>
      </c>
      <c r="E1887" t="s">
        <v>9007</v>
      </c>
      <c r="F1887" t="s">
        <v>9008</v>
      </c>
      <c r="G1887" t="s">
        <v>446</v>
      </c>
      <c r="H1887" t="s">
        <v>3</v>
      </c>
      <c r="J1887" t="s">
        <v>2455</v>
      </c>
      <c r="K1887" t="s">
        <v>3</v>
      </c>
    </row>
    <row r="1888" spans="1:11" x14ac:dyDescent="0.25">
      <c r="A1888" t="s">
        <v>4064</v>
      </c>
      <c r="B1888" t="s">
        <v>2456</v>
      </c>
      <c r="C1888" t="s">
        <v>3800</v>
      </c>
      <c r="D1888" t="s">
        <v>9009</v>
      </c>
      <c r="E1888" t="s">
        <v>9010</v>
      </c>
      <c r="F1888" t="s">
        <v>9011</v>
      </c>
      <c r="G1888" t="s">
        <v>497</v>
      </c>
      <c r="H1888" t="s">
        <v>3</v>
      </c>
      <c r="J1888" t="s">
        <v>2456</v>
      </c>
      <c r="K1888" t="s">
        <v>3</v>
      </c>
    </row>
    <row r="1889" spans="1:11" x14ac:dyDescent="0.25">
      <c r="A1889" t="s">
        <v>4080</v>
      </c>
      <c r="B1889" t="s">
        <v>2457</v>
      </c>
      <c r="C1889" t="s">
        <v>3800</v>
      </c>
      <c r="D1889" t="s">
        <v>9012</v>
      </c>
      <c r="E1889" t="s">
        <v>9013</v>
      </c>
      <c r="F1889" t="s">
        <v>9008</v>
      </c>
      <c r="G1889" t="s">
        <v>446</v>
      </c>
      <c r="H1889" t="s">
        <v>3</v>
      </c>
      <c r="J1889" t="s">
        <v>2457</v>
      </c>
      <c r="K1889" t="s">
        <v>3</v>
      </c>
    </row>
    <row r="1890" spans="1:11" x14ac:dyDescent="0.25">
      <c r="A1890" t="s">
        <v>4083</v>
      </c>
      <c r="B1890" t="s">
        <v>2458</v>
      </c>
      <c r="C1890" t="s">
        <v>3800</v>
      </c>
      <c r="D1890" t="s">
        <v>9014</v>
      </c>
      <c r="E1890" t="s">
        <v>9015</v>
      </c>
      <c r="H1890" t="s">
        <v>4</v>
      </c>
      <c r="J1890" t="s">
        <v>2458</v>
      </c>
      <c r="K1890" t="s">
        <v>4</v>
      </c>
    </row>
    <row r="1891" spans="1:11" x14ac:dyDescent="0.25">
      <c r="A1891" t="s">
        <v>5056</v>
      </c>
      <c r="B1891" t="s">
        <v>2459</v>
      </c>
      <c r="C1891" t="s">
        <v>3800</v>
      </c>
      <c r="D1891" t="s">
        <v>9016</v>
      </c>
      <c r="E1891" t="s">
        <v>9017</v>
      </c>
      <c r="F1891" t="s">
        <v>9018</v>
      </c>
      <c r="G1891" t="s">
        <v>395</v>
      </c>
      <c r="H1891" t="s">
        <v>3</v>
      </c>
      <c r="J1891" t="s">
        <v>2459</v>
      </c>
      <c r="K1891" t="s">
        <v>3</v>
      </c>
    </row>
    <row r="1892" spans="1:11" x14ac:dyDescent="0.25">
      <c r="A1892" t="s">
        <v>9019</v>
      </c>
      <c r="B1892" t="s">
        <v>2460</v>
      </c>
      <c r="C1892" t="s">
        <v>3800</v>
      </c>
      <c r="D1892" t="s">
        <v>9020</v>
      </c>
      <c r="E1892" t="s">
        <v>9021</v>
      </c>
      <c r="F1892" t="s">
        <v>8789</v>
      </c>
      <c r="G1892" t="s">
        <v>400</v>
      </c>
      <c r="H1892" t="s">
        <v>3</v>
      </c>
      <c r="J1892" t="s">
        <v>2460</v>
      </c>
      <c r="K1892" t="s">
        <v>3</v>
      </c>
    </row>
    <row r="1893" spans="1:11" x14ac:dyDescent="0.25">
      <c r="A1893" t="s">
        <v>9022</v>
      </c>
      <c r="B1893" t="s">
        <v>2461</v>
      </c>
      <c r="C1893" t="s">
        <v>3800</v>
      </c>
      <c r="D1893" t="s">
        <v>9023</v>
      </c>
      <c r="E1893" t="s">
        <v>9024</v>
      </c>
      <c r="F1893" t="s">
        <v>6084</v>
      </c>
      <c r="G1893" t="s">
        <v>189</v>
      </c>
      <c r="H1893" t="s">
        <v>3</v>
      </c>
      <c r="J1893" t="s">
        <v>2461</v>
      </c>
      <c r="K1893" t="s">
        <v>3</v>
      </c>
    </row>
    <row r="1894" spans="1:11" x14ac:dyDescent="0.25">
      <c r="A1894" t="s">
        <v>5684</v>
      </c>
      <c r="B1894" t="s">
        <v>2462</v>
      </c>
      <c r="C1894" t="s">
        <v>3800</v>
      </c>
      <c r="D1894" t="s">
        <v>9025</v>
      </c>
      <c r="E1894" t="s">
        <v>9026</v>
      </c>
      <c r="F1894" t="s">
        <v>8998</v>
      </c>
      <c r="G1894" t="s">
        <v>512</v>
      </c>
      <c r="H1894" t="s">
        <v>3</v>
      </c>
      <c r="J1894" t="s">
        <v>2462</v>
      </c>
      <c r="K1894" t="s">
        <v>3</v>
      </c>
    </row>
    <row r="1895" spans="1:11" x14ac:dyDescent="0.25">
      <c r="A1895" t="s">
        <v>9027</v>
      </c>
      <c r="B1895" t="s">
        <v>2463</v>
      </c>
      <c r="C1895" t="s">
        <v>3800</v>
      </c>
      <c r="D1895" t="s">
        <v>9028</v>
      </c>
      <c r="E1895" t="s">
        <v>9029</v>
      </c>
      <c r="F1895" t="s">
        <v>9011</v>
      </c>
      <c r="G1895" t="s">
        <v>497</v>
      </c>
      <c r="H1895" t="s">
        <v>3</v>
      </c>
      <c r="J1895" t="s">
        <v>2463</v>
      </c>
      <c r="K1895" t="s">
        <v>3</v>
      </c>
    </row>
    <row r="1896" spans="1:11" x14ac:dyDescent="0.25">
      <c r="A1896" t="s">
        <v>9030</v>
      </c>
      <c r="B1896" t="s">
        <v>2464</v>
      </c>
      <c r="C1896" t="s">
        <v>3800</v>
      </c>
      <c r="D1896" t="s">
        <v>9031</v>
      </c>
      <c r="E1896" t="s">
        <v>9032</v>
      </c>
      <c r="F1896" t="s">
        <v>9008</v>
      </c>
      <c r="G1896" t="s">
        <v>446</v>
      </c>
      <c r="H1896" t="s">
        <v>3</v>
      </c>
      <c r="J1896" t="s">
        <v>2464</v>
      </c>
      <c r="K1896" t="s">
        <v>3</v>
      </c>
    </row>
    <row r="1897" spans="1:11" x14ac:dyDescent="0.25">
      <c r="A1897" t="s">
        <v>4571</v>
      </c>
      <c r="B1897" t="s">
        <v>2465</v>
      </c>
      <c r="C1897" t="s">
        <v>3800</v>
      </c>
      <c r="D1897" t="s">
        <v>8410</v>
      </c>
      <c r="E1897" t="s">
        <v>9033</v>
      </c>
      <c r="F1897" t="s">
        <v>8789</v>
      </c>
      <c r="G1897" t="s">
        <v>400</v>
      </c>
      <c r="H1897" t="s">
        <v>3</v>
      </c>
      <c r="J1897" t="s">
        <v>2465</v>
      </c>
      <c r="K1897" t="s">
        <v>3</v>
      </c>
    </row>
    <row r="1898" spans="1:11" x14ac:dyDescent="0.25">
      <c r="A1898" t="s">
        <v>7146</v>
      </c>
      <c r="B1898" t="s">
        <v>2466</v>
      </c>
      <c r="C1898" t="s">
        <v>3800</v>
      </c>
      <c r="D1898" t="s">
        <v>9034</v>
      </c>
      <c r="E1898" t="s">
        <v>9035</v>
      </c>
      <c r="F1898" t="s">
        <v>9008</v>
      </c>
      <c r="G1898" t="s">
        <v>446</v>
      </c>
      <c r="H1898" t="s">
        <v>3</v>
      </c>
      <c r="J1898" t="s">
        <v>2466</v>
      </c>
      <c r="K1898" t="s">
        <v>3</v>
      </c>
    </row>
    <row r="1899" spans="1:11" x14ac:dyDescent="0.25">
      <c r="A1899" t="s">
        <v>9036</v>
      </c>
      <c r="B1899" t="s">
        <v>2467</v>
      </c>
      <c r="C1899" t="s">
        <v>3800</v>
      </c>
      <c r="D1899" t="s">
        <v>9037</v>
      </c>
      <c r="E1899" t="s">
        <v>9038</v>
      </c>
      <c r="F1899" t="s">
        <v>9011</v>
      </c>
      <c r="G1899" t="s">
        <v>497</v>
      </c>
      <c r="H1899" t="s">
        <v>3</v>
      </c>
      <c r="J1899" t="s">
        <v>2467</v>
      </c>
      <c r="K1899" t="s">
        <v>3</v>
      </c>
    </row>
    <row r="1900" spans="1:11" x14ac:dyDescent="0.25">
      <c r="A1900" t="s">
        <v>7582</v>
      </c>
      <c r="B1900" t="s">
        <v>2468</v>
      </c>
      <c r="C1900" t="s">
        <v>3800</v>
      </c>
      <c r="D1900" t="s">
        <v>9039</v>
      </c>
      <c r="E1900" t="s">
        <v>9040</v>
      </c>
      <c r="H1900" t="s">
        <v>4</v>
      </c>
      <c r="J1900" t="s">
        <v>2468</v>
      </c>
      <c r="K1900" t="s">
        <v>4</v>
      </c>
    </row>
    <row r="1901" spans="1:11" x14ac:dyDescent="0.25">
      <c r="A1901" t="s">
        <v>5084</v>
      </c>
      <c r="B1901" t="s">
        <v>2469</v>
      </c>
      <c r="C1901" t="s">
        <v>3800</v>
      </c>
      <c r="D1901" t="s">
        <v>9041</v>
      </c>
      <c r="E1901" t="s">
        <v>9042</v>
      </c>
      <c r="F1901" t="s">
        <v>8979</v>
      </c>
      <c r="G1901" t="s">
        <v>245</v>
      </c>
      <c r="H1901" t="s">
        <v>3</v>
      </c>
      <c r="J1901" t="s">
        <v>2469</v>
      </c>
      <c r="K1901" t="s">
        <v>3</v>
      </c>
    </row>
    <row r="1902" spans="1:11" x14ac:dyDescent="0.25">
      <c r="A1902" t="s">
        <v>9043</v>
      </c>
      <c r="B1902" t="s">
        <v>2470</v>
      </c>
      <c r="C1902" t="s">
        <v>3800</v>
      </c>
      <c r="D1902" t="s">
        <v>9044</v>
      </c>
      <c r="E1902" t="s">
        <v>9045</v>
      </c>
      <c r="F1902" t="s">
        <v>8789</v>
      </c>
      <c r="G1902" t="s">
        <v>400</v>
      </c>
      <c r="H1902" t="s">
        <v>3</v>
      </c>
      <c r="J1902" t="s">
        <v>2470</v>
      </c>
      <c r="K1902" t="s">
        <v>3</v>
      </c>
    </row>
    <row r="1903" spans="1:11" x14ac:dyDescent="0.25">
      <c r="A1903" t="s">
        <v>9046</v>
      </c>
      <c r="B1903" t="s">
        <v>2471</v>
      </c>
      <c r="C1903" t="s">
        <v>3800</v>
      </c>
      <c r="D1903" t="s">
        <v>9047</v>
      </c>
      <c r="E1903" t="s">
        <v>9048</v>
      </c>
      <c r="F1903" t="s">
        <v>5100</v>
      </c>
      <c r="G1903" t="s">
        <v>142</v>
      </c>
      <c r="H1903" t="s">
        <v>3</v>
      </c>
      <c r="J1903" t="s">
        <v>2471</v>
      </c>
      <c r="K1903" t="s">
        <v>3</v>
      </c>
    </row>
    <row r="1904" spans="1:11" x14ac:dyDescent="0.25">
      <c r="A1904" t="s">
        <v>5455</v>
      </c>
      <c r="B1904" t="s">
        <v>2472</v>
      </c>
      <c r="C1904" t="s">
        <v>3800</v>
      </c>
      <c r="D1904" t="s">
        <v>9049</v>
      </c>
      <c r="E1904" t="s">
        <v>9050</v>
      </c>
      <c r="F1904" t="s">
        <v>8789</v>
      </c>
      <c r="G1904" t="s">
        <v>400</v>
      </c>
      <c r="H1904" t="s">
        <v>3</v>
      </c>
      <c r="J1904" t="s">
        <v>2472</v>
      </c>
      <c r="K1904" t="s">
        <v>3</v>
      </c>
    </row>
    <row r="1905" spans="1:11" x14ac:dyDescent="0.25">
      <c r="A1905" t="s">
        <v>9051</v>
      </c>
      <c r="B1905" t="s">
        <v>2473</v>
      </c>
      <c r="C1905" t="s">
        <v>3800</v>
      </c>
      <c r="D1905" t="s">
        <v>9052</v>
      </c>
      <c r="E1905" t="s">
        <v>9053</v>
      </c>
      <c r="F1905" t="s">
        <v>8789</v>
      </c>
      <c r="G1905" t="s">
        <v>400</v>
      </c>
      <c r="H1905" t="s">
        <v>3</v>
      </c>
      <c r="J1905" t="s">
        <v>2473</v>
      </c>
      <c r="K1905" t="s">
        <v>3</v>
      </c>
    </row>
    <row r="1906" spans="1:11" x14ac:dyDescent="0.25">
      <c r="A1906" t="s">
        <v>9054</v>
      </c>
      <c r="B1906" t="s">
        <v>2474</v>
      </c>
      <c r="C1906" t="s">
        <v>3800</v>
      </c>
      <c r="D1906" t="s">
        <v>9055</v>
      </c>
      <c r="E1906" t="s">
        <v>9056</v>
      </c>
      <c r="H1906" t="s">
        <v>4</v>
      </c>
      <c r="J1906" t="s">
        <v>2474</v>
      </c>
      <c r="K1906" t="s">
        <v>4</v>
      </c>
    </row>
    <row r="1907" spans="1:11" x14ac:dyDescent="0.25">
      <c r="A1907" t="s">
        <v>9057</v>
      </c>
      <c r="B1907" t="s">
        <v>2475</v>
      </c>
      <c r="C1907" t="s">
        <v>3800</v>
      </c>
      <c r="D1907" t="s">
        <v>9058</v>
      </c>
      <c r="E1907" t="s">
        <v>9059</v>
      </c>
      <c r="F1907" t="s">
        <v>5100</v>
      </c>
      <c r="G1907" t="s">
        <v>142</v>
      </c>
      <c r="H1907" t="s">
        <v>3</v>
      </c>
      <c r="J1907" t="s">
        <v>2475</v>
      </c>
      <c r="K1907" t="s">
        <v>3</v>
      </c>
    </row>
    <row r="1908" spans="1:11" x14ac:dyDescent="0.25">
      <c r="A1908" t="s">
        <v>9060</v>
      </c>
      <c r="B1908" t="s">
        <v>2476</v>
      </c>
      <c r="C1908" t="s">
        <v>3800</v>
      </c>
      <c r="D1908" t="s">
        <v>9061</v>
      </c>
      <c r="E1908" t="s">
        <v>9062</v>
      </c>
      <c r="F1908" t="s">
        <v>5100</v>
      </c>
      <c r="G1908" t="s">
        <v>142</v>
      </c>
      <c r="H1908" t="s">
        <v>3</v>
      </c>
      <c r="J1908" t="s">
        <v>2476</v>
      </c>
      <c r="K1908" t="s">
        <v>3</v>
      </c>
    </row>
    <row r="1909" spans="1:11" x14ac:dyDescent="0.25">
      <c r="A1909" t="s">
        <v>9063</v>
      </c>
      <c r="B1909" t="s">
        <v>2477</v>
      </c>
      <c r="C1909" t="s">
        <v>3800</v>
      </c>
      <c r="D1909" t="s">
        <v>4079</v>
      </c>
      <c r="E1909" t="s">
        <v>9064</v>
      </c>
      <c r="F1909" t="s">
        <v>5100</v>
      </c>
      <c r="G1909" t="s">
        <v>142</v>
      </c>
      <c r="H1909" t="s">
        <v>3</v>
      </c>
      <c r="J1909" t="s">
        <v>2477</v>
      </c>
      <c r="K1909" t="s">
        <v>3</v>
      </c>
    </row>
    <row r="1910" spans="1:11" x14ac:dyDescent="0.25">
      <c r="A1910" t="s">
        <v>5934</v>
      </c>
      <c r="B1910" t="s">
        <v>2478</v>
      </c>
      <c r="C1910" t="s">
        <v>3800</v>
      </c>
      <c r="D1910" t="s">
        <v>9065</v>
      </c>
      <c r="E1910" t="s">
        <v>9066</v>
      </c>
      <c r="H1910" t="s">
        <v>4</v>
      </c>
      <c r="J1910" t="s">
        <v>2478</v>
      </c>
      <c r="K1910" t="s">
        <v>4</v>
      </c>
    </row>
    <row r="1911" spans="1:11" x14ac:dyDescent="0.25">
      <c r="A1911" t="s">
        <v>9067</v>
      </c>
      <c r="B1911" t="s">
        <v>2479</v>
      </c>
      <c r="C1911" t="s">
        <v>3800</v>
      </c>
      <c r="D1911" t="s">
        <v>9068</v>
      </c>
      <c r="E1911" t="s">
        <v>9069</v>
      </c>
      <c r="H1911" t="s">
        <v>4</v>
      </c>
      <c r="J1911" t="s">
        <v>2479</v>
      </c>
      <c r="K1911" t="s">
        <v>4</v>
      </c>
    </row>
    <row r="1912" spans="1:11" x14ac:dyDescent="0.25">
      <c r="A1912" t="s">
        <v>6177</v>
      </c>
      <c r="B1912" t="s">
        <v>2480</v>
      </c>
      <c r="C1912" t="s">
        <v>3800</v>
      </c>
      <c r="D1912" t="s">
        <v>9070</v>
      </c>
      <c r="E1912" t="s">
        <v>9071</v>
      </c>
      <c r="H1912" t="s">
        <v>4</v>
      </c>
      <c r="J1912" t="s">
        <v>2480</v>
      </c>
      <c r="K1912" t="s">
        <v>4</v>
      </c>
    </row>
    <row r="1913" spans="1:11" x14ac:dyDescent="0.25">
      <c r="A1913" t="s">
        <v>7381</v>
      </c>
      <c r="B1913" t="s">
        <v>2481</v>
      </c>
      <c r="C1913" t="s">
        <v>3800</v>
      </c>
      <c r="D1913" t="s">
        <v>4645</v>
      </c>
      <c r="E1913" t="s">
        <v>9072</v>
      </c>
      <c r="F1913" t="s">
        <v>9018</v>
      </c>
      <c r="G1913" t="s">
        <v>395</v>
      </c>
      <c r="H1913" t="s">
        <v>3</v>
      </c>
      <c r="J1913" t="s">
        <v>2481</v>
      </c>
      <c r="K1913" t="s">
        <v>3</v>
      </c>
    </row>
    <row r="1914" spans="1:11" x14ac:dyDescent="0.25">
      <c r="A1914" t="s">
        <v>6180</v>
      </c>
      <c r="B1914" t="s">
        <v>2482</v>
      </c>
      <c r="C1914" t="s">
        <v>3800</v>
      </c>
      <c r="D1914" t="s">
        <v>9073</v>
      </c>
      <c r="E1914" t="s">
        <v>9074</v>
      </c>
      <c r="H1914" t="s">
        <v>4</v>
      </c>
      <c r="J1914" t="s">
        <v>2482</v>
      </c>
      <c r="K1914" t="s">
        <v>4</v>
      </c>
    </row>
    <row r="1915" spans="1:11" x14ac:dyDescent="0.25">
      <c r="A1915" t="s">
        <v>9075</v>
      </c>
      <c r="B1915" t="s">
        <v>2483</v>
      </c>
      <c r="C1915" t="s">
        <v>3800</v>
      </c>
      <c r="D1915" t="s">
        <v>9076</v>
      </c>
      <c r="E1915" t="s">
        <v>9077</v>
      </c>
      <c r="F1915" t="s">
        <v>8952</v>
      </c>
      <c r="G1915" t="s">
        <v>174</v>
      </c>
      <c r="H1915" t="s">
        <v>3</v>
      </c>
      <c r="J1915" t="s">
        <v>2483</v>
      </c>
      <c r="K1915" t="s">
        <v>3</v>
      </c>
    </row>
    <row r="1916" spans="1:11" x14ac:dyDescent="0.25">
      <c r="A1916" t="s">
        <v>9078</v>
      </c>
      <c r="B1916" t="s">
        <v>2484</v>
      </c>
      <c r="C1916" t="s">
        <v>3800</v>
      </c>
      <c r="D1916" t="s">
        <v>9079</v>
      </c>
      <c r="E1916" t="s">
        <v>9080</v>
      </c>
      <c r="F1916" t="s">
        <v>8346</v>
      </c>
      <c r="G1916" t="s">
        <v>312</v>
      </c>
      <c r="H1916" t="s">
        <v>3</v>
      </c>
      <c r="J1916" t="s">
        <v>2484</v>
      </c>
      <c r="K1916" t="s">
        <v>3</v>
      </c>
    </row>
    <row r="1917" spans="1:11" x14ac:dyDescent="0.25">
      <c r="A1917" t="s">
        <v>9081</v>
      </c>
      <c r="B1917" t="s">
        <v>2485</v>
      </c>
      <c r="C1917" t="s">
        <v>3800</v>
      </c>
      <c r="D1917" t="s">
        <v>7151</v>
      </c>
      <c r="E1917" t="s">
        <v>9082</v>
      </c>
      <c r="F1917" t="s">
        <v>8659</v>
      </c>
      <c r="G1917" t="s">
        <v>331</v>
      </c>
      <c r="H1917" t="s">
        <v>3</v>
      </c>
      <c r="J1917" t="s">
        <v>2485</v>
      </c>
      <c r="K1917" t="s">
        <v>3</v>
      </c>
    </row>
    <row r="1918" spans="1:11" x14ac:dyDescent="0.25">
      <c r="A1918" t="s">
        <v>5533</v>
      </c>
      <c r="B1918" t="s">
        <v>2486</v>
      </c>
      <c r="C1918" t="s">
        <v>3800</v>
      </c>
      <c r="D1918" t="s">
        <v>9083</v>
      </c>
      <c r="E1918" t="s">
        <v>9084</v>
      </c>
      <c r="F1918" t="s">
        <v>7634</v>
      </c>
      <c r="G1918" t="s">
        <v>278</v>
      </c>
      <c r="H1918" t="s">
        <v>3</v>
      </c>
      <c r="J1918" t="s">
        <v>2486</v>
      </c>
      <c r="K1918" t="s">
        <v>3</v>
      </c>
    </row>
    <row r="1919" spans="1:11" x14ac:dyDescent="0.25">
      <c r="A1919" t="s">
        <v>4126</v>
      </c>
      <c r="B1919" t="s">
        <v>2487</v>
      </c>
      <c r="C1919" t="s">
        <v>3800</v>
      </c>
      <c r="D1919" t="s">
        <v>9085</v>
      </c>
      <c r="E1919" t="s">
        <v>9086</v>
      </c>
      <c r="F1919" t="s">
        <v>7634</v>
      </c>
      <c r="G1919" t="s">
        <v>278</v>
      </c>
      <c r="H1919" t="s">
        <v>3</v>
      </c>
      <c r="J1919" t="s">
        <v>2487</v>
      </c>
      <c r="K1919" t="s">
        <v>3</v>
      </c>
    </row>
    <row r="1920" spans="1:11" x14ac:dyDescent="0.25">
      <c r="A1920" t="s">
        <v>5538</v>
      </c>
      <c r="B1920" t="s">
        <v>2488</v>
      </c>
      <c r="C1920" t="s">
        <v>3800</v>
      </c>
      <c r="D1920" t="s">
        <v>9087</v>
      </c>
      <c r="E1920" t="s">
        <v>9088</v>
      </c>
      <c r="F1920" t="s">
        <v>9008</v>
      </c>
      <c r="G1920" t="s">
        <v>446</v>
      </c>
      <c r="H1920" t="s">
        <v>3</v>
      </c>
      <c r="J1920" t="s">
        <v>2488</v>
      </c>
      <c r="K1920" t="s">
        <v>3</v>
      </c>
    </row>
    <row r="1921" spans="1:11" x14ac:dyDescent="0.25">
      <c r="A1921" t="s">
        <v>9089</v>
      </c>
      <c r="B1921" t="s">
        <v>2489</v>
      </c>
      <c r="C1921" t="s">
        <v>3800</v>
      </c>
      <c r="D1921" t="s">
        <v>9090</v>
      </c>
      <c r="E1921" t="s">
        <v>9091</v>
      </c>
      <c r="F1921" t="s">
        <v>8789</v>
      </c>
      <c r="G1921" t="s">
        <v>400</v>
      </c>
      <c r="H1921" t="s">
        <v>3</v>
      </c>
      <c r="J1921" t="s">
        <v>2489</v>
      </c>
      <c r="K1921" t="s">
        <v>3</v>
      </c>
    </row>
    <row r="1922" spans="1:11" x14ac:dyDescent="0.25">
      <c r="A1922" t="s">
        <v>9092</v>
      </c>
      <c r="B1922" t="s">
        <v>2490</v>
      </c>
      <c r="C1922" t="s">
        <v>3800</v>
      </c>
      <c r="D1922" t="s">
        <v>9093</v>
      </c>
      <c r="E1922" t="s">
        <v>9094</v>
      </c>
      <c r="H1922" t="s">
        <v>4</v>
      </c>
      <c r="J1922" t="s">
        <v>2490</v>
      </c>
      <c r="K1922" t="s">
        <v>4</v>
      </c>
    </row>
    <row r="1923" spans="1:11" x14ac:dyDescent="0.25">
      <c r="A1923" t="s">
        <v>9095</v>
      </c>
      <c r="B1923" t="s">
        <v>2491</v>
      </c>
      <c r="C1923" t="s">
        <v>3800</v>
      </c>
      <c r="D1923" t="s">
        <v>9096</v>
      </c>
      <c r="E1923" t="s">
        <v>9097</v>
      </c>
      <c r="F1923" t="s">
        <v>9008</v>
      </c>
      <c r="G1923" t="s">
        <v>446</v>
      </c>
      <c r="H1923" t="s">
        <v>3</v>
      </c>
      <c r="J1923" t="s">
        <v>2491</v>
      </c>
      <c r="K1923" t="s">
        <v>3</v>
      </c>
    </row>
    <row r="1924" spans="1:11" x14ac:dyDescent="0.25">
      <c r="A1924" t="s">
        <v>4135</v>
      </c>
      <c r="B1924" t="s">
        <v>12575</v>
      </c>
      <c r="C1924" t="s">
        <v>3800</v>
      </c>
      <c r="D1924" t="s">
        <v>9098</v>
      </c>
      <c r="E1924" t="s">
        <v>9099</v>
      </c>
      <c r="H1924" t="s">
        <v>4</v>
      </c>
      <c r="J1924" t="s">
        <v>12575</v>
      </c>
      <c r="K1924" t="s">
        <v>4</v>
      </c>
    </row>
    <row r="1925" spans="1:11" x14ac:dyDescent="0.25">
      <c r="A1925" t="s">
        <v>9100</v>
      </c>
      <c r="B1925" t="s">
        <v>2492</v>
      </c>
      <c r="C1925" t="s">
        <v>118</v>
      </c>
      <c r="D1925" t="s">
        <v>9101</v>
      </c>
      <c r="E1925" t="s">
        <v>9102</v>
      </c>
      <c r="F1925" t="s">
        <v>6113</v>
      </c>
      <c r="G1925" t="s">
        <v>190</v>
      </c>
      <c r="H1925" t="s">
        <v>3</v>
      </c>
      <c r="J1925" t="s">
        <v>2492</v>
      </c>
      <c r="K1925" t="s">
        <v>3</v>
      </c>
    </row>
    <row r="1926" spans="1:11" x14ac:dyDescent="0.25">
      <c r="A1926" t="s">
        <v>5714</v>
      </c>
      <c r="B1926" t="s">
        <v>2493</v>
      </c>
      <c r="C1926" t="s">
        <v>118</v>
      </c>
      <c r="D1926" t="s">
        <v>9103</v>
      </c>
      <c r="E1926" t="s">
        <v>9104</v>
      </c>
      <c r="F1926" t="s">
        <v>9105</v>
      </c>
      <c r="G1926" t="s">
        <v>300</v>
      </c>
      <c r="H1926" t="s">
        <v>3</v>
      </c>
      <c r="J1926" t="s">
        <v>2493</v>
      </c>
      <c r="K1926" t="s">
        <v>3</v>
      </c>
    </row>
    <row r="1927" spans="1:11" x14ac:dyDescent="0.25">
      <c r="A1927" t="s">
        <v>9106</v>
      </c>
      <c r="B1927" t="s">
        <v>2494</v>
      </c>
      <c r="C1927" t="s">
        <v>118</v>
      </c>
      <c r="D1927" t="s">
        <v>9107</v>
      </c>
      <c r="E1927" t="s">
        <v>9108</v>
      </c>
      <c r="H1927" t="s">
        <v>4</v>
      </c>
      <c r="J1927" t="s">
        <v>2494</v>
      </c>
      <c r="K1927" t="s">
        <v>4</v>
      </c>
    </row>
    <row r="1928" spans="1:11" x14ac:dyDescent="0.25">
      <c r="A1928" t="s">
        <v>9109</v>
      </c>
      <c r="B1928" t="s">
        <v>2495</v>
      </c>
      <c r="C1928" t="s">
        <v>118</v>
      </c>
      <c r="D1928" t="s">
        <v>9110</v>
      </c>
      <c r="E1928" t="s">
        <v>9111</v>
      </c>
      <c r="H1928" t="s">
        <v>4</v>
      </c>
      <c r="J1928" t="s">
        <v>2495</v>
      </c>
      <c r="K1928" t="s">
        <v>4</v>
      </c>
    </row>
    <row r="1929" spans="1:11" x14ac:dyDescent="0.25">
      <c r="A1929" t="s">
        <v>9112</v>
      </c>
      <c r="B1929" t="s">
        <v>2496</v>
      </c>
      <c r="C1929" t="s">
        <v>118</v>
      </c>
      <c r="D1929" t="s">
        <v>9113</v>
      </c>
      <c r="E1929" t="s">
        <v>9114</v>
      </c>
      <c r="H1929" t="s">
        <v>4</v>
      </c>
      <c r="J1929" t="s">
        <v>2496</v>
      </c>
      <c r="K1929" t="s">
        <v>4</v>
      </c>
    </row>
    <row r="1930" spans="1:11" x14ac:dyDescent="0.25">
      <c r="A1930" t="s">
        <v>9115</v>
      </c>
      <c r="B1930" t="s">
        <v>2497</v>
      </c>
      <c r="C1930" t="s">
        <v>118</v>
      </c>
      <c r="D1930" t="s">
        <v>9116</v>
      </c>
      <c r="E1930" t="s">
        <v>9117</v>
      </c>
      <c r="H1930" t="s">
        <v>4</v>
      </c>
      <c r="J1930" t="s">
        <v>2497</v>
      </c>
      <c r="K1930" t="s">
        <v>4</v>
      </c>
    </row>
    <row r="1931" spans="1:11" x14ac:dyDescent="0.25">
      <c r="A1931" t="s">
        <v>9118</v>
      </c>
      <c r="B1931" t="s">
        <v>2498</v>
      </c>
      <c r="C1931" t="s">
        <v>118</v>
      </c>
      <c r="D1931" t="s">
        <v>9119</v>
      </c>
      <c r="E1931" t="s">
        <v>9120</v>
      </c>
      <c r="H1931" t="s">
        <v>4</v>
      </c>
      <c r="J1931" t="s">
        <v>2498</v>
      </c>
      <c r="K1931" t="s">
        <v>4</v>
      </c>
    </row>
    <row r="1932" spans="1:11" x14ac:dyDescent="0.25">
      <c r="A1932" t="s">
        <v>9121</v>
      </c>
      <c r="B1932" t="s">
        <v>2499</v>
      </c>
      <c r="C1932" t="s">
        <v>118</v>
      </c>
      <c r="D1932" t="s">
        <v>9122</v>
      </c>
      <c r="E1932" t="s">
        <v>9123</v>
      </c>
      <c r="H1932" t="s">
        <v>4</v>
      </c>
      <c r="J1932" t="s">
        <v>2499</v>
      </c>
      <c r="K1932" t="s">
        <v>4</v>
      </c>
    </row>
    <row r="1933" spans="1:11" x14ac:dyDescent="0.25">
      <c r="A1933" t="s">
        <v>9124</v>
      </c>
      <c r="B1933" t="s">
        <v>2500</v>
      </c>
      <c r="C1933" t="s">
        <v>118</v>
      </c>
      <c r="D1933" t="s">
        <v>9125</v>
      </c>
      <c r="E1933" t="s">
        <v>9126</v>
      </c>
      <c r="H1933" t="s">
        <v>4</v>
      </c>
      <c r="J1933" t="s">
        <v>2500</v>
      </c>
      <c r="K1933" t="s">
        <v>4</v>
      </c>
    </row>
    <row r="1934" spans="1:11" x14ac:dyDescent="0.25">
      <c r="A1934" t="s">
        <v>9127</v>
      </c>
      <c r="B1934" t="s">
        <v>2501</v>
      </c>
      <c r="C1934" t="s">
        <v>118</v>
      </c>
      <c r="D1934" t="s">
        <v>9128</v>
      </c>
      <c r="E1934" t="s">
        <v>9129</v>
      </c>
      <c r="F1934" t="s">
        <v>9130</v>
      </c>
      <c r="G1934" t="s">
        <v>391</v>
      </c>
      <c r="H1934" t="s">
        <v>3</v>
      </c>
      <c r="J1934" t="s">
        <v>2501</v>
      </c>
      <c r="K1934" t="s">
        <v>3</v>
      </c>
    </row>
    <row r="1935" spans="1:11" x14ac:dyDescent="0.25">
      <c r="A1935" t="s">
        <v>9131</v>
      </c>
      <c r="B1935" t="s">
        <v>2502</v>
      </c>
      <c r="C1935" t="s">
        <v>118</v>
      </c>
      <c r="D1935" t="s">
        <v>9132</v>
      </c>
      <c r="E1935" t="s">
        <v>9133</v>
      </c>
      <c r="F1935" t="s">
        <v>5382</v>
      </c>
      <c r="G1935" t="s">
        <v>155</v>
      </c>
      <c r="H1935" t="s">
        <v>3</v>
      </c>
      <c r="J1935" t="s">
        <v>2502</v>
      </c>
      <c r="K1935" t="s">
        <v>3</v>
      </c>
    </row>
    <row r="1936" spans="1:11" x14ac:dyDescent="0.25">
      <c r="A1936" t="s">
        <v>5176</v>
      </c>
      <c r="B1936" t="s">
        <v>2503</v>
      </c>
      <c r="C1936" t="s">
        <v>118</v>
      </c>
      <c r="D1936" t="s">
        <v>9134</v>
      </c>
      <c r="E1936" t="s">
        <v>9135</v>
      </c>
      <c r="F1936" t="s">
        <v>9105</v>
      </c>
      <c r="G1936" t="s">
        <v>300</v>
      </c>
      <c r="H1936" t="s">
        <v>3</v>
      </c>
      <c r="J1936" t="s">
        <v>2503</v>
      </c>
      <c r="K1936" t="s">
        <v>3</v>
      </c>
    </row>
    <row r="1937" spans="1:11" x14ac:dyDescent="0.25">
      <c r="A1937" t="s">
        <v>9136</v>
      </c>
      <c r="B1937" t="s">
        <v>2504</v>
      </c>
      <c r="C1937" t="s">
        <v>118</v>
      </c>
      <c r="D1937" t="s">
        <v>9137</v>
      </c>
      <c r="E1937" t="s">
        <v>9138</v>
      </c>
      <c r="F1937" t="s">
        <v>6407</v>
      </c>
      <c r="G1937" t="s">
        <v>206</v>
      </c>
      <c r="H1937" t="s">
        <v>3</v>
      </c>
      <c r="J1937" t="s">
        <v>2504</v>
      </c>
      <c r="K1937" t="s">
        <v>3</v>
      </c>
    </row>
    <row r="1938" spans="1:11" x14ac:dyDescent="0.25">
      <c r="A1938" t="s">
        <v>6794</v>
      </c>
      <c r="B1938" t="s">
        <v>2505</v>
      </c>
      <c r="C1938" t="s">
        <v>118</v>
      </c>
      <c r="D1938" t="s">
        <v>9139</v>
      </c>
      <c r="E1938" t="s">
        <v>9140</v>
      </c>
      <c r="F1938" t="s">
        <v>9105</v>
      </c>
      <c r="G1938" t="s">
        <v>300</v>
      </c>
      <c r="H1938" t="s">
        <v>3</v>
      </c>
      <c r="J1938" t="s">
        <v>2505</v>
      </c>
      <c r="K1938" t="s">
        <v>3</v>
      </c>
    </row>
    <row r="1939" spans="1:11" x14ac:dyDescent="0.25">
      <c r="A1939" t="s">
        <v>5185</v>
      </c>
      <c r="B1939" t="s">
        <v>2506</v>
      </c>
      <c r="C1939" t="s">
        <v>118</v>
      </c>
      <c r="D1939" t="s">
        <v>9141</v>
      </c>
      <c r="E1939" t="s">
        <v>9142</v>
      </c>
      <c r="H1939" t="s">
        <v>4</v>
      </c>
      <c r="J1939" t="s">
        <v>2506</v>
      </c>
      <c r="K1939" t="s">
        <v>4</v>
      </c>
    </row>
    <row r="1940" spans="1:11" x14ac:dyDescent="0.25">
      <c r="A1940" t="s">
        <v>9143</v>
      </c>
      <c r="B1940" t="s">
        <v>2507</v>
      </c>
      <c r="C1940" t="s">
        <v>118</v>
      </c>
      <c r="D1940" t="s">
        <v>9144</v>
      </c>
      <c r="E1940" t="s">
        <v>9145</v>
      </c>
      <c r="H1940" t="s">
        <v>4</v>
      </c>
      <c r="J1940" t="s">
        <v>2507</v>
      </c>
      <c r="K1940" t="s">
        <v>4</v>
      </c>
    </row>
    <row r="1941" spans="1:11" x14ac:dyDescent="0.25">
      <c r="A1941" t="s">
        <v>9146</v>
      </c>
      <c r="B1941" t="s">
        <v>2508</v>
      </c>
      <c r="C1941" t="s">
        <v>118</v>
      </c>
      <c r="D1941" t="s">
        <v>9147</v>
      </c>
      <c r="E1941" t="s">
        <v>9148</v>
      </c>
      <c r="H1941" t="s">
        <v>4</v>
      </c>
      <c r="J1941" t="s">
        <v>2508</v>
      </c>
      <c r="K1941" t="s">
        <v>4</v>
      </c>
    </row>
    <row r="1942" spans="1:11" x14ac:dyDescent="0.25">
      <c r="A1942" t="s">
        <v>9149</v>
      </c>
      <c r="B1942" t="s">
        <v>2509</v>
      </c>
      <c r="C1942" t="s">
        <v>118</v>
      </c>
      <c r="D1942" t="s">
        <v>9150</v>
      </c>
      <c r="E1942" t="s">
        <v>9151</v>
      </c>
      <c r="F1942" t="s">
        <v>9105</v>
      </c>
      <c r="G1942" t="s">
        <v>300</v>
      </c>
      <c r="H1942" t="s">
        <v>3</v>
      </c>
      <c r="J1942" t="s">
        <v>2509</v>
      </c>
      <c r="K1942" t="s">
        <v>3</v>
      </c>
    </row>
    <row r="1943" spans="1:11" x14ac:dyDescent="0.25">
      <c r="A1943" t="s">
        <v>5200</v>
      </c>
      <c r="B1943" t="s">
        <v>2510</v>
      </c>
      <c r="C1943" t="s">
        <v>118</v>
      </c>
      <c r="D1943" t="s">
        <v>9152</v>
      </c>
      <c r="E1943" t="s">
        <v>9153</v>
      </c>
      <c r="F1943" t="s">
        <v>9154</v>
      </c>
      <c r="G1943" t="s">
        <v>244</v>
      </c>
      <c r="H1943" t="s">
        <v>3</v>
      </c>
      <c r="J1943" t="s">
        <v>2510</v>
      </c>
      <c r="K1943" t="s">
        <v>3</v>
      </c>
    </row>
    <row r="1944" spans="1:11" x14ac:dyDescent="0.25">
      <c r="A1944" t="s">
        <v>3952</v>
      </c>
      <c r="B1944" t="s">
        <v>2511</v>
      </c>
      <c r="C1944" t="s">
        <v>118</v>
      </c>
      <c r="D1944" t="s">
        <v>9155</v>
      </c>
      <c r="E1944" t="s">
        <v>9156</v>
      </c>
      <c r="H1944" t="s">
        <v>4</v>
      </c>
      <c r="J1944" t="s">
        <v>2511</v>
      </c>
      <c r="K1944" t="s">
        <v>4</v>
      </c>
    </row>
    <row r="1945" spans="1:11" x14ac:dyDescent="0.25">
      <c r="A1945" t="s">
        <v>9157</v>
      </c>
      <c r="B1945" t="s">
        <v>2512</v>
      </c>
      <c r="C1945" t="s">
        <v>118</v>
      </c>
      <c r="D1945" t="s">
        <v>9158</v>
      </c>
      <c r="E1945" t="s">
        <v>9159</v>
      </c>
      <c r="H1945" t="s">
        <v>4</v>
      </c>
      <c r="J1945" t="s">
        <v>2512</v>
      </c>
      <c r="K1945" t="s">
        <v>4</v>
      </c>
    </row>
    <row r="1946" spans="1:11" x14ac:dyDescent="0.25">
      <c r="A1946" t="s">
        <v>3964</v>
      </c>
      <c r="B1946" t="s">
        <v>2513</v>
      </c>
      <c r="C1946" t="s">
        <v>118</v>
      </c>
      <c r="D1946" t="s">
        <v>9160</v>
      </c>
      <c r="E1946" t="s">
        <v>9161</v>
      </c>
      <c r="H1946" t="s">
        <v>4</v>
      </c>
      <c r="J1946" t="s">
        <v>2513</v>
      </c>
      <c r="K1946" t="s">
        <v>4</v>
      </c>
    </row>
    <row r="1947" spans="1:11" x14ac:dyDescent="0.25">
      <c r="A1947" t="s">
        <v>4288</v>
      </c>
      <c r="B1947" t="s">
        <v>2514</v>
      </c>
      <c r="C1947" t="s">
        <v>118</v>
      </c>
      <c r="D1947" t="s">
        <v>9162</v>
      </c>
      <c r="E1947" t="s">
        <v>9163</v>
      </c>
      <c r="H1947" t="s">
        <v>4</v>
      </c>
      <c r="J1947" t="s">
        <v>2514</v>
      </c>
      <c r="K1947" t="s">
        <v>4</v>
      </c>
    </row>
    <row r="1948" spans="1:11" x14ac:dyDescent="0.25">
      <c r="A1948" t="s">
        <v>9164</v>
      </c>
      <c r="B1948" t="s">
        <v>2515</v>
      </c>
      <c r="C1948" t="s">
        <v>118</v>
      </c>
      <c r="D1948" t="s">
        <v>9165</v>
      </c>
      <c r="E1948" t="s">
        <v>9166</v>
      </c>
      <c r="H1948" t="s">
        <v>4</v>
      </c>
      <c r="J1948" t="s">
        <v>2515</v>
      </c>
      <c r="K1948" t="s">
        <v>4</v>
      </c>
    </row>
    <row r="1949" spans="1:11" x14ac:dyDescent="0.25">
      <c r="A1949" t="s">
        <v>9167</v>
      </c>
      <c r="B1949" t="s">
        <v>2516</v>
      </c>
      <c r="C1949" t="s">
        <v>118</v>
      </c>
      <c r="D1949" t="s">
        <v>9168</v>
      </c>
      <c r="E1949" t="s">
        <v>9169</v>
      </c>
      <c r="F1949" t="s">
        <v>9170</v>
      </c>
      <c r="G1949" t="s">
        <v>397</v>
      </c>
      <c r="H1949" t="s">
        <v>3</v>
      </c>
      <c r="J1949" t="s">
        <v>2516</v>
      </c>
      <c r="K1949" t="s">
        <v>3</v>
      </c>
    </row>
    <row r="1950" spans="1:11" x14ac:dyDescent="0.25">
      <c r="A1950" t="s">
        <v>5760</v>
      </c>
      <c r="B1950" t="s">
        <v>2517</v>
      </c>
      <c r="C1950" t="s">
        <v>118</v>
      </c>
      <c r="D1950" t="s">
        <v>9171</v>
      </c>
      <c r="E1950" t="s">
        <v>9172</v>
      </c>
      <c r="F1950" t="s">
        <v>9173</v>
      </c>
      <c r="G1950" t="s">
        <v>260</v>
      </c>
      <c r="H1950" t="s">
        <v>3</v>
      </c>
      <c r="J1950" t="s">
        <v>2517</v>
      </c>
      <c r="K1950" t="s">
        <v>3</v>
      </c>
    </row>
    <row r="1951" spans="1:11" x14ac:dyDescent="0.25">
      <c r="A1951" t="s">
        <v>9174</v>
      </c>
      <c r="B1951" t="s">
        <v>2518</v>
      </c>
      <c r="C1951" t="s">
        <v>118</v>
      </c>
      <c r="D1951" t="s">
        <v>9175</v>
      </c>
      <c r="E1951" t="s">
        <v>9176</v>
      </c>
      <c r="F1951" t="s">
        <v>9177</v>
      </c>
      <c r="G1951" t="s">
        <v>517</v>
      </c>
      <c r="H1951" t="s">
        <v>3</v>
      </c>
      <c r="J1951" t="s">
        <v>2518</v>
      </c>
      <c r="K1951" t="s">
        <v>3</v>
      </c>
    </row>
    <row r="1952" spans="1:11" x14ac:dyDescent="0.25">
      <c r="A1952" t="s">
        <v>9178</v>
      </c>
      <c r="B1952" t="s">
        <v>2519</v>
      </c>
      <c r="C1952" t="s">
        <v>118</v>
      </c>
      <c r="D1952" t="s">
        <v>9179</v>
      </c>
      <c r="E1952" t="s">
        <v>9180</v>
      </c>
      <c r="H1952" t="s">
        <v>4</v>
      </c>
      <c r="J1952" t="s">
        <v>2519</v>
      </c>
      <c r="K1952" t="s">
        <v>4</v>
      </c>
    </row>
    <row r="1953" spans="1:11" x14ac:dyDescent="0.25">
      <c r="A1953" t="s">
        <v>9181</v>
      </c>
      <c r="B1953" t="s">
        <v>2520</v>
      </c>
      <c r="C1953" t="s">
        <v>118</v>
      </c>
      <c r="D1953" t="s">
        <v>9182</v>
      </c>
      <c r="E1953" t="s">
        <v>9183</v>
      </c>
      <c r="F1953" t="s">
        <v>9184</v>
      </c>
      <c r="G1953" t="s">
        <v>537</v>
      </c>
      <c r="H1953" t="s">
        <v>3</v>
      </c>
      <c r="J1953" t="s">
        <v>2520</v>
      </c>
      <c r="K1953" t="s">
        <v>3</v>
      </c>
    </row>
    <row r="1954" spans="1:11" x14ac:dyDescent="0.25">
      <c r="A1954" t="s">
        <v>9185</v>
      </c>
      <c r="B1954" t="s">
        <v>2521</v>
      </c>
      <c r="C1954" t="s">
        <v>118</v>
      </c>
      <c r="D1954" t="s">
        <v>9186</v>
      </c>
      <c r="E1954" t="s">
        <v>9187</v>
      </c>
      <c r="F1954" t="s">
        <v>9184</v>
      </c>
      <c r="G1954" t="s">
        <v>537</v>
      </c>
      <c r="H1954" t="s">
        <v>3</v>
      </c>
      <c r="J1954" t="s">
        <v>2521</v>
      </c>
      <c r="K1954" t="s">
        <v>3</v>
      </c>
    </row>
    <row r="1955" spans="1:11" x14ac:dyDescent="0.25">
      <c r="A1955" t="s">
        <v>9188</v>
      </c>
      <c r="B1955" t="s">
        <v>2522</v>
      </c>
      <c r="C1955" t="s">
        <v>118</v>
      </c>
      <c r="D1955" t="s">
        <v>9189</v>
      </c>
      <c r="E1955" t="s">
        <v>9190</v>
      </c>
      <c r="H1955" t="s">
        <v>4</v>
      </c>
      <c r="J1955" t="s">
        <v>2522</v>
      </c>
      <c r="K1955" t="s">
        <v>4</v>
      </c>
    </row>
    <row r="1956" spans="1:11" x14ac:dyDescent="0.25">
      <c r="A1956" t="s">
        <v>9191</v>
      </c>
      <c r="B1956" t="s">
        <v>2523</v>
      </c>
      <c r="C1956" t="s">
        <v>118</v>
      </c>
      <c r="D1956" t="s">
        <v>9192</v>
      </c>
      <c r="E1956" t="s">
        <v>9193</v>
      </c>
      <c r="F1956" t="s">
        <v>9154</v>
      </c>
      <c r="G1956" t="s">
        <v>244</v>
      </c>
      <c r="H1956" t="s">
        <v>3</v>
      </c>
      <c r="J1956" t="s">
        <v>2523</v>
      </c>
      <c r="K1956" t="s">
        <v>3</v>
      </c>
    </row>
    <row r="1957" spans="1:11" x14ac:dyDescent="0.25">
      <c r="A1957" t="s">
        <v>9194</v>
      </c>
      <c r="B1957" t="s">
        <v>2524</v>
      </c>
      <c r="C1957" t="s">
        <v>118</v>
      </c>
      <c r="D1957" t="s">
        <v>9195</v>
      </c>
      <c r="E1957" t="s">
        <v>9196</v>
      </c>
      <c r="F1957" t="s">
        <v>9197</v>
      </c>
      <c r="G1957" t="s">
        <v>449</v>
      </c>
      <c r="H1957" t="s">
        <v>3</v>
      </c>
      <c r="J1957" t="s">
        <v>2524</v>
      </c>
      <c r="K1957" t="s">
        <v>3</v>
      </c>
    </row>
    <row r="1958" spans="1:11" x14ac:dyDescent="0.25">
      <c r="A1958" t="s">
        <v>5290</v>
      </c>
      <c r="B1958" t="s">
        <v>2525</v>
      </c>
      <c r="C1958" t="s">
        <v>118</v>
      </c>
      <c r="D1958" t="s">
        <v>9198</v>
      </c>
      <c r="E1958" t="s">
        <v>9199</v>
      </c>
      <c r="F1958" t="s">
        <v>9184</v>
      </c>
      <c r="G1958" t="s">
        <v>537</v>
      </c>
      <c r="H1958" t="s">
        <v>3</v>
      </c>
      <c r="J1958" t="s">
        <v>2525</v>
      </c>
      <c r="K1958" t="s">
        <v>3</v>
      </c>
    </row>
    <row r="1959" spans="1:11" x14ac:dyDescent="0.25">
      <c r="A1959" t="s">
        <v>4014</v>
      </c>
      <c r="B1959" t="s">
        <v>2526</v>
      </c>
      <c r="C1959" t="s">
        <v>118</v>
      </c>
      <c r="D1959" t="s">
        <v>9200</v>
      </c>
      <c r="E1959" t="s">
        <v>9201</v>
      </c>
      <c r="F1959" t="s">
        <v>9202</v>
      </c>
      <c r="G1959" t="s">
        <v>437</v>
      </c>
      <c r="H1959" t="s">
        <v>3</v>
      </c>
      <c r="J1959" t="s">
        <v>2526</v>
      </c>
      <c r="K1959" t="s">
        <v>3</v>
      </c>
    </row>
    <row r="1960" spans="1:11" x14ac:dyDescent="0.25">
      <c r="A1960" t="s">
        <v>9203</v>
      </c>
      <c r="B1960" t="s">
        <v>2527</v>
      </c>
      <c r="C1960" t="s">
        <v>118</v>
      </c>
      <c r="D1960" t="s">
        <v>9204</v>
      </c>
      <c r="E1960" t="s">
        <v>9205</v>
      </c>
      <c r="F1960" t="s">
        <v>6407</v>
      </c>
      <c r="G1960" t="s">
        <v>206</v>
      </c>
      <c r="H1960" t="s">
        <v>3</v>
      </c>
      <c r="J1960" t="s">
        <v>2527</v>
      </c>
      <c r="K1960" t="s">
        <v>3</v>
      </c>
    </row>
    <row r="1961" spans="1:11" x14ac:dyDescent="0.25">
      <c r="A1961" t="s">
        <v>9206</v>
      </c>
      <c r="B1961" t="s">
        <v>2528</v>
      </c>
      <c r="C1961" t="s">
        <v>118</v>
      </c>
      <c r="D1961" t="s">
        <v>9207</v>
      </c>
      <c r="E1961" t="s">
        <v>9208</v>
      </c>
      <c r="F1961" t="s">
        <v>9177</v>
      </c>
      <c r="G1961" t="s">
        <v>517</v>
      </c>
      <c r="H1961" t="s">
        <v>3</v>
      </c>
      <c r="J1961" t="s">
        <v>2528</v>
      </c>
      <c r="K1961" t="s">
        <v>3</v>
      </c>
    </row>
    <row r="1962" spans="1:11" x14ac:dyDescent="0.25">
      <c r="A1962" t="s">
        <v>4214</v>
      </c>
      <c r="B1962" t="s">
        <v>2529</v>
      </c>
      <c r="C1962" t="s">
        <v>118</v>
      </c>
      <c r="D1962" t="s">
        <v>9209</v>
      </c>
      <c r="E1962" t="s">
        <v>9210</v>
      </c>
      <c r="H1962" t="s">
        <v>4</v>
      </c>
      <c r="J1962" t="s">
        <v>2529</v>
      </c>
      <c r="K1962" t="s">
        <v>4</v>
      </c>
    </row>
    <row r="1963" spans="1:11" x14ac:dyDescent="0.25">
      <c r="A1963" t="s">
        <v>9211</v>
      </c>
      <c r="B1963" t="s">
        <v>2530</v>
      </c>
      <c r="C1963" t="s">
        <v>118</v>
      </c>
      <c r="D1963" t="s">
        <v>9212</v>
      </c>
      <c r="E1963" t="s">
        <v>9213</v>
      </c>
      <c r="H1963" t="s">
        <v>4</v>
      </c>
      <c r="J1963" t="s">
        <v>2530</v>
      </c>
      <c r="K1963" t="s">
        <v>4</v>
      </c>
    </row>
    <row r="1964" spans="1:11" x14ac:dyDescent="0.25">
      <c r="A1964" t="s">
        <v>4021</v>
      </c>
      <c r="B1964" t="s">
        <v>2531</v>
      </c>
      <c r="C1964" t="s">
        <v>118</v>
      </c>
      <c r="D1964" t="s">
        <v>9214</v>
      </c>
      <c r="E1964" t="s">
        <v>9215</v>
      </c>
      <c r="H1964" t="s">
        <v>4</v>
      </c>
      <c r="J1964" t="s">
        <v>2531</v>
      </c>
      <c r="K1964" t="s">
        <v>4</v>
      </c>
    </row>
    <row r="1965" spans="1:11" x14ac:dyDescent="0.25">
      <c r="A1965" t="s">
        <v>9216</v>
      </c>
      <c r="B1965" t="s">
        <v>2532</v>
      </c>
      <c r="C1965" t="s">
        <v>118</v>
      </c>
      <c r="D1965" t="s">
        <v>9217</v>
      </c>
      <c r="E1965" t="s">
        <v>9218</v>
      </c>
      <c r="F1965" t="s">
        <v>7806</v>
      </c>
      <c r="G1965" t="s">
        <v>288</v>
      </c>
      <c r="H1965" t="s">
        <v>3</v>
      </c>
      <c r="J1965" t="s">
        <v>2532</v>
      </c>
      <c r="K1965" t="s">
        <v>3</v>
      </c>
    </row>
    <row r="1966" spans="1:11" x14ac:dyDescent="0.25">
      <c r="A1966" t="s">
        <v>9219</v>
      </c>
      <c r="B1966" t="s">
        <v>2533</v>
      </c>
      <c r="C1966" t="s">
        <v>118</v>
      </c>
      <c r="D1966" t="s">
        <v>9220</v>
      </c>
      <c r="E1966" t="s">
        <v>9221</v>
      </c>
      <c r="H1966" t="s">
        <v>4</v>
      </c>
      <c r="J1966" t="s">
        <v>2533</v>
      </c>
      <c r="K1966" t="s">
        <v>4</v>
      </c>
    </row>
    <row r="1967" spans="1:11" x14ac:dyDescent="0.25">
      <c r="A1967" t="s">
        <v>9222</v>
      </c>
      <c r="B1967" t="s">
        <v>2534</v>
      </c>
      <c r="C1967" t="s">
        <v>118</v>
      </c>
      <c r="D1967" t="s">
        <v>9223</v>
      </c>
      <c r="E1967" t="s">
        <v>9224</v>
      </c>
      <c r="H1967" t="s">
        <v>4</v>
      </c>
      <c r="J1967" t="s">
        <v>2534</v>
      </c>
      <c r="K1967" t="s">
        <v>4</v>
      </c>
    </row>
    <row r="1968" spans="1:11" x14ac:dyDescent="0.25">
      <c r="A1968" t="s">
        <v>9225</v>
      </c>
      <c r="B1968" t="s">
        <v>2535</v>
      </c>
      <c r="C1968" t="s">
        <v>118</v>
      </c>
      <c r="D1968" t="s">
        <v>9226</v>
      </c>
      <c r="E1968" t="s">
        <v>9227</v>
      </c>
      <c r="F1968" t="s">
        <v>5382</v>
      </c>
      <c r="G1968" t="s">
        <v>155</v>
      </c>
      <c r="H1968" t="s">
        <v>3</v>
      </c>
      <c r="J1968" t="s">
        <v>2535</v>
      </c>
      <c r="K1968" t="s">
        <v>3</v>
      </c>
    </row>
    <row r="1969" spans="1:11" x14ac:dyDescent="0.25">
      <c r="A1969" t="s">
        <v>5806</v>
      </c>
      <c r="B1969" t="s">
        <v>2536</v>
      </c>
      <c r="C1969" t="s">
        <v>118</v>
      </c>
      <c r="D1969" t="s">
        <v>9228</v>
      </c>
      <c r="E1969" t="s">
        <v>9229</v>
      </c>
      <c r="F1969" t="s">
        <v>5382</v>
      </c>
      <c r="G1969" t="s">
        <v>155</v>
      </c>
      <c r="H1969" t="s">
        <v>3</v>
      </c>
      <c r="J1969" t="s">
        <v>2536</v>
      </c>
      <c r="K1969" t="s">
        <v>3</v>
      </c>
    </row>
    <row r="1970" spans="1:11" x14ac:dyDescent="0.25">
      <c r="A1970" t="s">
        <v>9230</v>
      </c>
      <c r="B1970" t="s">
        <v>2537</v>
      </c>
      <c r="C1970" t="s">
        <v>118</v>
      </c>
      <c r="D1970" t="s">
        <v>9231</v>
      </c>
      <c r="E1970" t="s">
        <v>9232</v>
      </c>
      <c r="H1970" t="s">
        <v>4</v>
      </c>
      <c r="J1970" t="s">
        <v>2537</v>
      </c>
      <c r="K1970" t="s">
        <v>4</v>
      </c>
    </row>
    <row r="1971" spans="1:11" x14ac:dyDescent="0.25">
      <c r="A1971" t="s">
        <v>9233</v>
      </c>
      <c r="B1971" t="s">
        <v>2538</v>
      </c>
      <c r="C1971" t="s">
        <v>118</v>
      </c>
      <c r="D1971" t="s">
        <v>9234</v>
      </c>
      <c r="E1971" t="s">
        <v>9235</v>
      </c>
      <c r="F1971" t="s">
        <v>9173</v>
      </c>
      <c r="G1971" t="s">
        <v>260</v>
      </c>
      <c r="H1971" t="s">
        <v>3</v>
      </c>
      <c r="J1971" t="s">
        <v>2538</v>
      </c>
      <c r="K1971" t="s">
        <v>3</v>
      </c>
    </row>
    <row r="1972" spans="1:11" x14ac:dyDescent="0.25">
      <c r="A1972" t="s">
        <v>9236</v>
      </c>
      <c r="B1972" t="s">
        <v>2539</v>
      </c>
      <c r="C1972" t="s">
        <v>118</v>
      </c>
      <c r="D1972" t="s">
        <v>9237</v>
      </c>
      <c r="E1972" t="s">
        <v>9238</v>
      </c>
      <c r="H1972" t="s">
        <v>4</v>
      </c>
      <c r="J1972" t="s">
        <v>2539</v>
      </c>
      <c r="K1972" t="s">
        <v>4</v>
      </c>
    </row>
    <row r="1973" spans="1:11" x14ac:dyDescent="0.25">
      <c r="A1973" t="s">
        <v>9239</v>
      </c>
      <c r="B1973" t="s">
        <v>2540</v>
      </c>
      <c r="C1973" t="s">
        <v>118</v>
      </c>
      <c r="D1973" t="s">
        <v>9240</v>
      </c>
      <c r="E1973" t="s">
        <v>9241</v>
      </c>
      <c r="F1973" t="s">
        <v>6407</v>
      </c>
      <c r="G1973" t="s">
        <v>206</v>
      </c>
      <c r="H1973" t="s">
        <v>3</v>
      </c>
      <c r="J1973" t="s">
        <v>2540</v>
      </c>
      <c r="K1973" t="s">
        <v>3</v>
      </c>
    </row>
    <row r="1974" spans="1:11" x14ac:dyDescent="0.25">
      <c r="A1974" t="s">
        <v>4034</v>
      </c>
      <c r="B1974" t="s">
        <v>2541</v>
      </c>
      <c r="C1974" t="s">
        <v>118</v>
      </c>
      <c r="D1974" t="s">
        <v>9242</v>
      </c>
      <c r="E1974" t="s">
        <v>9243</v>
      </c>
      <c r="H1974" t="s">
        <v>4</v>
      </c>
      <c r="J1974" t="s">
        <v>2541</v>
      </c>
      <c r="K1974" t="s">
        <v>4</v>
      </c>
    </row>
    <row r="1975" spans="1:11" x14ac:dyDescent="0.25">
      <c r="A1975" t="s">
        <v>9244</v>
      </c>
      <c r="B1975" t="s">
        <v>2542</v>
      </c>
      <c r="C1975" t="s">
        <v>118</v>
      </c>
      <c r="D1975" t="s">
        <v>9245</v>
      </c>
      <c r="E1975" t="s">
        <v>9246</v>
      </c>
      <c r="F1975" t="s">
        <v>9202</v>
      </c>
      <c r="G1975" t="s">
        <v>437</v>
      </c>
      <c r="H1975" t="s">
        <v>3</v>
      </c>
      <c r="J1975" t="s">
        <v>2542</v>
      </c>
      <c r="K1975" t="s">
        <v>3</v>
      </c>
    </row>
    <row r="1976" spans="1:11" x14ac:dyDescent="0.25">
      <c r="A1976" t="s">
        <v>5361</v>
      </c>
      <c r="B1976" t="s">
        <v>2543</v>
      </c>
      <c r="C1976" t="s">
        <v>118</v>
      </c>
      <c r="D1976" t="s">
        <v>9247</v>
      </c>
      <c r="E1976" t="s">
        <v>9248</v>
      </c>
      <c r="F1976" t="s">
        <v>9170</v>
      </c>
      <c r="G1976" t="s">
        <v>397</v>
      </c>
      <c r="H1976" t="s">
        <v>3</v>
      </c>
      <c r="J1976" t="s">
        <v>2543</v>
      </c>
      <c r="K1976" t="s">
        <v>3</v>
      </c>
    </row>
    <row r="1977" spans="1:11" x14ac:dyDescent="0.25">
      <c r="A1977" t="s">
        <v>4050</v>
      </c>
      <c r="B1977" t="s">
        <v>2544</v>
      </c>
      <c r="C1977" t="s">
        <v>118</v>
      </c>
      <c r="D1977" t="s">
        <v>9249</v>
      </c>
      <c r="E1977" t="s">
        <v>9250</v>
      </c>
      <c r="H1977" t="s">
        <v>4</v>
      </c>
      <c r="J1977" t="s">
        <v>2544</v>
      </c>
      <c r="K1977" t="s">
        <v>4</v>
      </c>
    </row>
    <row r="1978" spans="1:11" x14ac:dyDescent="0.25">
      <c r="A1978" t="s">
        <v>9251</v>
      </c>
      <c r="B1978" t="s">
        <v>2545</v>
      </c>
      <c r="C1978" t="s">
        <v>118</v>
      </c>
      <c r="D1978" t="s">
        <v>9252</v>
      </c>
      <c r="E1978" t="s">
        <v>9253</v>
      </c>
      <c r="H1978" t="s">
        <v>4</v>
      </c>
      <c r="J1978" t="s">
        <v>2545</v>
      </c>
      <c r="K1978" t="s">
        <v>4</v>
      </c>
    </row>
    <row r="1979" spans="1:11" x14ac:dyDescent="0.25">
      <c r="A1979" t="s">
        <v>4368</v>
      </c>
      <c r="B1979" t="s">
        <v>2546</v>
      </c>
      <c r="C1979" t="s">
        <v>118</v>
      </c>
      <c r="D1979" t="s">
        <v>9254</v>
      </c>
      <c r="E1979" t="s">
        <v>9255</v>
      </c>
      <c r="F1979" t="s">
        <v>6407</v>
      </c>
      <c r="G1979" t="s">
        <v>206</v>
      </c>
      <c r="H1979" t="s">
        <v>3</v>
      </c>
      <c r="J1979" t="s">
        <v>2546</v>
      </c>
      <c r="K1979" t="s">
        <v>3</v>
      </c>
    </row>
    <row r="1980" spans="1:11" x14ac:dyDescent="0.25">
      <c r="A1980" t="s">
        <v>9256</v>
      </c>
      <c r="B1980" t="s">
        <v>2547</v>
      </c>
      <c r="C1980" t="s">
        <v>118</v>
      </c>
      <c r="D1980" t="s">
        <v>9257</v>
      </c>
      <c r="E1980" t="s">
        <v>9258</v>
      </c>
      <c r="H1980" t="s">
        <v>4</v>
      </c>
      <c r="J1980" t="s">
        <v>2547</v>
      </c>
      <c r="K1980" t="s">
        <v>4</v>
      </c>
    </row>
    <row r="1981" spans="1:11" x14ac:dyDescent="0.25">
      <c r="A1981" t="s">
        <v>4061</v>
      </c>
      <c r="B1981" t="s">
        <v>2548</v>
      </c>
      <c r="C1981" t="s">
        <v>118</v>
      </c>
      <c r="D1981" t="s">
        <v>9259</v>
      </c>
      <c r="E1981" t="s">
        <v>9260</v>
      </c>
      <c r="H1981" t="s">
        <v>4</v>
      </c>
      <c r="J1981" t="s">
        <v>2548</v>
      </c>
      <c r="K1981" t="s">
        <v>4</v>
      </c>
    </row>
    <row r="1982" spans="1:11" x14ac:dyDescent="0.25">
      <c r="A1982" t="s">
        <v>4064</v>
      </c>
      <c r="B1982" t="s">
        <v>2549</v>
      </c>
      <c r="C1982" t="s">
        <v>118</v>
      </c>
      <c r="D1982" t="s">
        <v>9261</v>
      </c>
      <c r="E1982" t="s">
        <v>9262</v>
      </c>
      <c r="F1982" t="s">
        <v>5382</v>
      </c>
      <c r="G1982" t="s">
        <v>155</v>
      </c>
      <c r="H1982" t="s">
        <v>3</v>
      </c>
      <c r="J1982" t="s">
        <v>2549</v>
      </c>
      <c r="K1982" t="s">
        <v>3</v>
      </c>
    </row>
    <row r="1983" spans="1:11" x14ac:dyDescent="0.25">
      <c r="A1983" t="s">
        <v>5050</v>
      </c>
      <c r="B1983" t="s">
        <v>2550</v>
      </c>
      <c r="C1983" t="s">
        <v>118</v>
      </c>
      <c r="D1983" t="s">
        <v>9263</v>
      </c>
      <c r="E1983" t="s">
        <v>9264</v>
      </c>
      <c r="H1983" t="s">
        <v>4</v>
      </c>
      <c r="J1983" t="s">
        <v>2550</v>
      </c>
      <c r="K1983" t="s">
        <v>4</v>
      </c>
    </row>
    <row r="1984" spans="1:11" x14ac:dyDescent="0.25">
      <c r="A1984" t="s">
        <v>9265</v>
      </c>
      <c r="B1984" t="s">
        <v>2551</v>
      </c>
      <c r="C1984" t="s">
        <v>118</v>
      </c>
      <c r="D1984" t="s">
        <v>9266</v>
      </c>
      <c r="E1984" t="s">
        <v>9267</v>
      </c>
      <c r="F1984" t="s">
        <v>6407</v>
      </c>
      <c r="G1984" t="s">
        <v>206</v>
      </c>
      <c r="H1984" t="s">
        <v>3</v>
      </c>
      <c r="J1984" t="s">
        <v>2551</v>
      </c>
      <c r="K1984" t="s">
        <v>3</v>
      </c>
    </row>
    <row r="1985" spans="1:11" x14ac:dyDescent="0.25">
      <c r="A1985" t="s">
        <v>5404</v>
      </c>
      <c r="B1985" t="s">
        <v>2552</v>
      </c>
      <c r="C1985" t="s">
        <v>118</v>
      </c>
      <c r="D1985" t="s">
        <v>9268</v>
      </c>
      <c r="E1985" t="s">
        <v>9269</v>
      </c>
      <c r="H1985" t="s">
        <v>4</v>
      </c>
      <c r="J1985" t="s">
        <v>2552</v>
      </c>
      <c r="K1985" t="s">
        <v>4</v>
      </c>
    </row>
    <row r="1986" spans="1:11" x14ac:dyDescent="0.25">
      <c r="A1986" t="s">
        <v>4083</v>
      </c>
      <c r="B1986" t="s">
        <v>2553</v>
      </c>
      <c r="C1986" t="s">
        <v>118</v>
      </c>
      <c r="D1986" t="s">
        <v>9270</v>
      </c>
      <c r="E1986" t="s">
        <v>9271</v>
      </c>
      <c r="H1986" t="s">
        <v>4</v>
      </c>
      <c r="J1986" t="s">
        <v>2553</v>
      </c>
      <c r="K1986" t="s">
        <v>4</v>
      </c>
    </row>
    <row r="1987" spans="1:11" x14ac:dyDescent="0.25">
      <c r="A1987" t="s">
        <v>9272</v>
      </c>
      <c r="B1987" t="s">
        <v>2554</v>
      </c>
      <c r="C1987" t="s">
        <v>118</v>
      </c>
      <c r="D1987" t="s">
        <v>6033</v>
      </c>
      <c r="E1987" t="s">
        <v>9273</v>
      </c>
      <c r="H1987" t="s">
        <v>4</v>
      </c>
      <c r="J1987" t="s">
        <v>2554</v>
      </c>
      <c r="K1987" t="s">
        <v>4</v>
      </c>
    </row>
    <row r="1988" spans="1:11" x14ac:dyDescent="0.25">
      <c r="A1988" t="s">
        <v>9274</v>
      </c>
      <c r="B1988" t="s">
        <v>2555</v>
      </c>
      <c r="C1988" t="s">
        <v>118</v>
      </c>
      <c r="D1988" t="s">
        <v>9275</v>
      </c>
      <c r="E1988" t="s">
        <v>9276</v>
      </c>
      <c r="F1988" t="s">
        <v>9197</v>
      </c>
      <c r="G1988" t="s">
        <v>449</v>
      </c>
      <c r="H1988" t="s">
        <v>3</v>
      </c>
      <c r="J1988" t="s">
        <v>2555</v>
      </c>
      <c r="K1988" t="s">
        <v>3</v>
      </c>
    </row>
    <row r="1989" spans="1:11" x14ac:dyDescent="0.25">
      <c r="A1989" t="s">
        <v>9277</v>
      </c>
      <c r="B1989" t="s">
        <v>2556</v>
      </c>
      <c r="C1989" t="s">
        <v>118</v>
      </c>
      <c r="D1989" t="s">
        <v>9278</v>
      </c>
      <c r="E1989" t="s">
        <v>9279</v>
      </c>
      <c r="F1989" t="s">
        <v>9280</v>
      </c>
      <c r="G1989" t="s">
        <v>535</v>
      </c>
      <c r="H1989" t="s">
        <v>3</v>
      </c>
      <c r="J1989" t="s">
        <v>2556</v>
      </c>
      <c r="K1989" t="s">
        <v>3</v>
      </c>
    </row>
    <row r="1990" spans="1:11" x14ac:dyDescent="0.25">
      <c r="A1990" t="s">
        <v>9281</v>
      </c>
      <c r="B1990" t="s">
        <v>2557</v>
      </c>
      <c r="C1990" t="s">
        <v>118</v>
      </c>
      <c r="D1990" t="s">
        <v>9282</v>
      </c>
      <c r="E1990" t="s">
        <v>9283</v>
      </c>
      <c r="H1990" t="s">
        <v>4</v>
      </c>
      <c r="J1990" t="s">
        <v>2557</v>
      </c>
      <c r="K1990" t="s">
        <v>4</v>
      </c>
    </row>
    <row r="1991" spans="1:11" x14ac:dyDescent="0.25">
      <c r="A1991" t="s">
        <v>9284</v>
      </c>
      <c r="B1991" t="s">
        <v>2558</v>
      </c>
      <c r="C1991" t="s">
        <v>118</v>
      </c>
      <c r="D1991" t="s">
        <v>9285</v>
      </c>
      <c r="E1991" t="s">
        <v>9286</v>
      </c>
      <c r="F1991" t="s">
        <v>8417</v>
      </c>
      <c r="G1991" t="s">
        <v>317</v>
      </c>
      <c r="H1991" t="s">
        <v>3</v>
      </c>
      <c r="J1991" t="s">
        <v>2558</v>
      </c>
      <c r="K1991" t="s">
        <v>3</v>
      </c>
    </row>
    <row r="1992" spans="1:11" x14ac:dyDescent="0.25">
      <c r="A1992" t="s">
        <v>4571</v>
      </c>
      <c r="B1992" t="s">
        <v>2559</v>
      </c>
      <c r="C1992" t="s">
        <v>118</v>
      </c>
      <c r="D1992" t="s">
        <v>9287</v>
      </c>
      <c r="E1992" t="s">
        <v>9288</v>
      </c>
      <c r="F1992" t="s">
        <v>9154</v>
      </c>
      <c r="G1992" t="s">
        <v>244</v>
      </c>
      <c r="H1992" t="s">
        <v>3</v>
      </c>
      <c r="J1992" t="s">
        <v>2559</v>
      </c>
      <c r="K1992" t="s">
        <v>3</v>
      </c>
    </row>
    <row r="1993" spans="1:11" x14ac:dyDescent="0.25">
      <c r="A1993" t="s">
        <v>9289</v>
      </c>
      <c r="B1993" t="s">
        <v>2560</v>
      </c>
      <c r="C1993" t="s">
        <v>118</v>
      </c>
      <c r="D1993" t="s">
        <v>9290</v>
      </c>
      <c r="E1993" t="s">
        <v>9291</v>
      </c>
      <c r="F1993" t="s">
        <v>9170</v>
      </c>
      <c r="G1993" t="s">
        <v>397</v>
      </c>
      <c r="H1993" t="s">
        <v>3</v>
      </c>
      <c r="J1993" t="s">
        <v>2560</v>
      </c>
      <c r="K1993" t="s">
        <v>3</v>
      </c>
    </row>
    <row r="1994" spans="1:11" x14ac:dyDescent="0.25">
      <c r="A1994" t="s">
        <v>9292</v>
      </c>
      <c r="B1994" t="s">
        <v>2561</v>
      </c>
      <c r="C1994" t="s">
        <v>118</v>
      </c>
      <c r="D1994" t="s">
        <v>9293</v>
      </c>
      <c r="E1994" t="s">
        <v>9294</v>
      </c>
      <c r="H1994" t="s">
        <v>4</v>
      </c>
      <c r="J1994" t="s">
        <v>2561</v>
      </c>
      <c r="K1994" t="s">
        <v>4</v>
      </c>
    </row>
    <row r="1995" spans="1:11" x14ac:dyDescent="0.25">
      <c r="A1995" t="s">
        <v>9295</v>
      </c>
      <c r="B1995" t="s">
        <v>2562</v>
      </c>
      <c r="C1995" t="s">
        <v>118</v>
      </c>
      <c r="D1995" t="s">
        <v>9296</v>
      </c>
      <c r="E1995" t="s">
        <v>9297</v>
      </c>
      <c r="F1995" t="s">
        <v>9280</v>
      </c>
      <c r="G1995" t="s">
        <v>535</v>
      </c>
      <c r="H1995" t="s">
        <v>3</v>
      </c>
      <c r="J1995" t="s">
        <v>2562</v>
      </c>
      <c r="K1995" t="s">
        <v>3</v>
      </c>
    </row>
    <row r="1996" spans="1:11" x14ac:dyDescent="0.25">
      <c r="A1996" t="s">
        <v>9298</v>
      </c>
      <c r="B1996" t="s">
        <v>2563</v>
      </c>
      <c r="C1996" t="s">
        <v>118</v>
      </c>
      <c r="D1996" t="s">
        <v>9299</v>
      </c>
      <c r="E1996" t="s">
        <v>9300</v>
      </c>
      <c r="H1996" t="s">
        <v>4</v>
      </c>
      <c r="J1996" t="s">
        <v>2563</v>
      </c>
      <c r="K1996" t="s">
        <v>4</v>
      </c>
    </row>
    <row r="1997" spans="1:11" x14ac:dyDescent="0.25">
      <c r="A1997" t="s">
        <v>9301</v>
      </c>
      <c r="B1997" t="s">
        <v>2564</v>
      </c>
      <c r="C1997" t="s">
        <v>118</v>
      </c>
      <c r="D1997" t="s">
        <v>9302</v>
      </c>
      <c r="E1997" t="s">
        <v>9303</v>
      </c>
      <c r="F1997" t="s">
        <v>9154</v>
      </c>
      <c r="G1997" t="s">
        <v>244</v>
      </c>
      <c r="H1997" t="s">
        <v>3</v>
      </c>
      <c r="J1997" t="s">
        <v>2564</v>
      </c>
      <c r="K1997" t="s">
        <v>3</v>
      </c>
    </row>
    <row r="1998" spans="1:11" x14ac:dyDescent="0.25">
      <c r="A1998" t="s">
        <v>9304</v>
      </c>
      <c r="B1998" t="s">
        <v>2565</v>
      </c>
      <c r="C1998" t="s">
        <v>118</v>
      </c>
      <c r="D1998" t="s">
        <v>9305</v>
      </c>
      <c r="E1998" t="s">
        <v>9306</v>
      </c>
      <c r="F1998" t="s">
        <v>7839</v>
      </c>
      <c r="G1998" t="s">
        <v>289</v>
      </c>
      <c r="H1998" t="s">
        <v>3</v>
      </c>
      <c r="J1998" t="s">
        <v>2565</v>
      </c>
      <c r="K1998" t="s">
        <v>3</v>
      </c>
    </row>
    <row r="1999" spans="1:11" x14ac:dyDescent="0.25">
      <c r="A1999" t="s">
        <v>4414</v>
      </c>
      <c r="B1999" t="s">
        <v>2566</v>
      </c>
      <c r="C1999" t="s">
        <v>118</v>
      </c>
      <c r="D1999" t="s">
        <v>7561</v>
      </c>
      <c r="E1999" t="s">
        <v>9307</v>
      </c>
      <c r="H1999" t="s">
        <v>4</v>
      </c>
      <c r="J1999" t="s">
        <v>2566</v>
      </c>
      <c r="K1999" t="s">
        <v>4</v>
      </c>
    </row>
    <row r="2000" spans="1:11" x14ac:dyDescent="0.25">
      <c r="A2000" t="s">
        <v>4098</v>
      </c>
      <c r="B2000" t="s">
        <v>2567</v>
      </c>
      <c r="C2000" t="s">
        <v>118</v>
      </c>
      <c r="D2000" t="s">
        <v>9308</v>
      </c>
      <c r="E2000" t="s">
        <v>9309</v>
      </c>
      <c r="F2000" t="s">
        <v>7806</v>
      </c>
      <c r="G2000" t="s">
        <v>288</v>
      </c>
      <c r="H2000" t="s">
        <v>3</v>
      </c>
      <c r="J2000" t="s">
        <v>2567</v>
      </c>
      <c r="K2000" t="s">
        <v>3</v>
      </c>
    </row>
    <row r="2001" spans="1:11" x14ac:dyDescent="0.25">
      <c r="A2001" t="s">
        <v>5455</v>
      </c>
      <c r="B2001" t="s">
        <v>2568</v>
      </c>
      <c r="C2001" t="s">
        <v>118</v>
      </c>
      <c r="D2001" t="s">
        <v>9310</v>
      </c>
      <c r="E2001" t="s">
        <v>9311</v>
      </c>
      <c r="H2001" t="s">
        <v>4</v>
      </c>
      <c r="J2001" t="s">
        <v>2568</v>
      </c>
      <c r="K2001" t="s">
        <v>4</v>
      </c>
    </row>
    <row r="2002" spans="1:11" x14ac:dyDescent="0.25">
      <c r="A2002" t="s">
        <v>9312</v>
      </c>
      <c r="B2002" t="s">
        <v>2569</v>
      </c>
      <c r="C2002" t="s">
        <v>118</v>
      </c>
      <c r="D2002" t="s">
        <v>9313</v>
      </c>
      <c r="E2002" t="s">
        <v>9314</v>
      </c>
      <c r="H2002" t="s">
        <v>4</v>
      </c>
      <c r="J2002" t="s">
        <v>2569</v>
      </c>
      <c r="K2002" t="s">
        <v>4</v>
      </c>
    </row>
    <row r="2003" spans="1:11" x14ac:dyDescent="0.25">
      <c r="A2003" t="s">
        <v>8771</v>
      </c>
      <c r="B2003" t="s">
        <v>2570</v>
      </c>
      <c r="C2003" t="s">
        <v>118</v>
      </c>
      <c r="D2003" t="s">
        <v>9315</v>
      </c>
      <c r="E2003" t="s">
        <v>9316</v>
      </c>
      <c r="F2003" t="s">
        <v>7806</v>
      </c>
      <c r="G2003" t="s">
        <v>288</v>
      </c>
      <c r="H2003" t="s">
        <v>3</v>
      </c>
      <c r="J2003" t="s">
        <v>2570</v>
      </c>
      <c r="K2003" t="s">
        <v>3</v>
      </c>
    </row>
    <row r="2004" spans="1:11" x14ac:dyDescent="0.25">
      <c r="A2004" t="s">
        <v>7006</v>
      </c>
      <c r="B2004" t="s">
        <v>2571</v>
      </c>
      <c r="C2004" t="s">
        <v>118</v>
      </c>
      <c r="D2004" t="s">
        <v>9317</v>
      </c>
      <c r="E2004" t="s">
        <v>9318</v>
      </c>
      <c r="F2004" t="s">
        <v>6407</v>
      </c>
      <c r="G2004" t="s">
        <v>206</v>
      </c>
      <c r="H2004" t="s">
        <v>3</v>
      </c>
      <c r="J2004" t="s">
        <v>2571</v>
      </c>
      <c r="K2004" t="s">
        <v>3</v>
      </c>
    </row>
    <row r="2005" spans="1:11" x14ac:dyDescent="0.25">
      <c r="A2005" t="s">
        <v>9319</v>
      </c>
      <c r="B2005" t="s">
        <v>2572</v>
      </c>
      <c r="C2005" t="s">
        <v>118</v>
      </c>
      <c r="D2005" t="s">
        <v>9320</v>
      </c>
      <c r="E2005" t="s">
        <v>9321</v>
      </c>
      <c r="H2005" t="s">
        <v>4</v>
      </c>
      <c r="J2005" t="s">
        <v>2572</v>
      </c>
      <c r="K2005" t="s">
        <v>4</v>
      </c>
    </row>
    <row r="2006" spans="1:11" x14ac:dyDescent="0.25">
      <c r="A2006" t="s">
        <v>9322</v>
      </c>
      <c r="B2006" t="s">
        <v>2573</v>
      </c>
      <c r="C2006" t="s">
        <v>118</v>
      </c>
      <c r="D2006" t="s">
        <v>9323</v>
      </c>
      <c r="E2006" t="s">
        <v>9324</v>
      </c>
      <c r="H2006" t="s">
        <v>4</v>
      </c>
      <c r="J2006" t="s">
        <v>2573</v>
      </c>
      <c r="K2006" t="s">
        <v>4</v>
      </c>
    </row>
    <row r="2007" spans="1:11" x14ac:dyDescent="0.25">
      <c r="A2007" t="s">
        <v>8290</v>
      </c>
      <c r="B2007" t="s">
        <v>2574</v>
      </c>
      <c r="C2007" t="s">
        <v>118</v>
      </c>
      <c r="D2007" t="s">
        <v>9130</v>
      </c>
      <c r="E2007" t="s">
        <v>9325</v>
      </c>
      <c r="H2007" t="s">
        <v>4</v>
      </c>
      <c r="J2007" t="s">
        <v>2574</v>
      </c>
      <c r="K2007" t="s">
        <v>4</v>
      </c>
    </row>
    <row r="2008" spans="1:11" x14ac:dyDescent="0.25">
      <c r="A2008" t="s">
        <v>9326</v>
      </c>
      <c r="B2008" t="s">
        <v>2575</v>
      </c>
      <c r="C2008" t="s">
        <v>118</v>
      </c>
      <c r="D2008" t="s">
        <v>9327</v>
      </c>
      <c r="E2008" t="s">
        <v>9328</v>
      </c>
      <c r="F2008" t="s">
        <v>6407</v>
      </c>
      <c r="G2008" t="s">
        <v>206</v>
      </c>
      <c r="H2008" t="s">
        <v>3</v>
      </c>
      <c r="J2008" t="s">
        <v>2575</v>
      </c>
      <c r="K2008" t="s">
        <v>3</v>
      </c>
    </row>
    <row r="2009" spans="1:11" x14ac:dyDescent="0.25">
      <c r="A2009" t="s">
        <v>9329</v>
      </c>
      <c r="B2009" t="s">
        <v>2576</v>
      </c>
      <c r="C2009" t="s">
        <v>118</v>
      </c>
      <c r="D2009" t="s">
        <v>9330</v>
      </c>
      <c r="E2009" t="s">
        <v>9331</v>
      </c>
      <c r="F2009" t="s">
        <v>9184</v>
      </c>
      <c r="G2009" t="s">
        <v>537</v>
      </c>
      <c r="H2009" t="s">
        <v>3</v>
      </c>
      <c r="J2009" t="s">
        <v>2576</v>
      </c>
      <c r="K2009" t="s">
        <v>3</v>
      </c>
    </row>
    <row r="2010" spans="1:11" x14ac:dyDescent="0.25">
      <c r="A2010" t="s">
        <v>9332</v>
      </c>
      <c r="B2010" t="s">
        <v>2577</v>
      </c>
      <c r="C2010" t="s">
        <v>118</v>
      </c>
      <c r="D2010" t="s">
        <v>9333</v>
      </c>
      <c r="E2010" t="s">
        <v>9334</v>
      </c>
      <c r="H2010" t="s">
        <v>4</v>
      </c>
      <c r="J2010" t="s">
        <v>2577</v>
      </c>
      <c r="K2010" t="s">
        <v>4</v>
      </c>
    </row>
    <row r="2011" spans="1:11" x14ac:dyDescent="0.25">
      <c r="A2011" t="s">
        <v>9335</v>
      </c>
      <c r="B2011" t="s">
        <v>2578</v>
      </c>
      <c r="C2011" t="s">
        <v>118</v>
      </c>
      <c r="D2011" t="s">
        <v>9336</v>
      </c>
      <c r="E2011" t="s">
        <v>9337</v>
      </c>
      <c r="H2011" t="s">
        <v>4</v>
      </c>
      <c r="J2011" t="s">
        <v>2578</v>
      </c>
      <c r="K2011" t="s">
        <v>4</v>
      </c>
    </row>
    <row r="2012" spans="1:11" x14ac:dyDescent="0.25">
      <c r="A2012" t="s">
        <v>9338</v>
      </c>
      <c r="B2012" t="s">
        <v>2579</v>
      </c>
      <c r="C2012" t="s">
        <v>118</v>
      </c>
      <c r="D2012" t="s">
        <v>9339</v>
      </c>
      <c r="E2012" t="s">
        <v>9340</v>
      </c>
      <c r="H2012" t="s">
        <v>4</v>
      </c>
      <c r="J2012" t="s">
        <v>2579</v>
      </c>
      <c r="K2012" t="s">
        <v>4</v>
      </c>
    </row>
    <row r="2013" spans="1:11" x14ac:dyDescent="0.25">
      <c r="A2013" t="s">
        <v>9341</v>
      </c>
      <c r="B2013" t="s">
        <v>2580</v>
      </c>
      <c r="C2013" t="s">
        <v>118</v>
      </c>
      <c r="D2013" t="s">
        <v>9342</v>
      </c>
      <c r="E2013" t="s">
        <v>9343</v>
      </c>
      <c r="H2013" t="s">
        <v>4</v>
      </c>
      <c r="J2013" t="s">
        <v>2580</v>
      </c>
      <c r="K2013" t="s">
        <v>4</v>
      </c>
    </row>
    <row r="2014" spans="1:11" x14ac:dyDescent="0.25">
      <c r="A2014" t="s">
        <v>4452</v>
      </c>
      <c r="B2014" t="s">
        <v>2581</v>
      </c>
      <c r="C2014" t="s">
        <v>118</v>
      </c>
      <c r="D2014" t="s">
        <v>9344</v>
      </c>
      <c r="E2014" t="s">
        <v>9345</v>
      </c>
      <c r="F2014" t="s">
        <v>6407</v>
      </c>
      <c r="G2014" t="s">
        <v>206</v>
      </c>
      <c r="H2014" t="s">
        <v>3</v>
      </c>
      <c r="J2014" t="s">
        <v>2581</v>
      </c>
      <c r="K2014" t="s">
        <v>3</v>
      </c>
    </row>
    <row r="2015" spans="1:11" x14ac:dyDescent="0.25">
      <c r="A2015" t="s">
        <v>9346</v>
      </c>
      <c r="B2015" t="s">
        <v>2582</v>
      </c>
      <c r="C2015" t="s">
        <v>118</v>
      </c>
      <c r="D2015" t="s">
        <v>4568</v>
      </c>
      <c r="E2015" t="s">
        <v>9347</v>
      </c>
      <c r="H2015" t="s">
        <v>4</v>
      </c>
      <c r="J2015" t="s">
        <v>2582</v>
      </c>
      <c r="K2015" t="s">
        <v>4</v>
      </c>
    </row>
    <row r="2016" spans="1:11" x14ac:dyDescent="0.25">
      <c r="A2016" t="s">
        <v>9348</v>
      </c>
      <c r="B2016" t="s">
        <v>2583</v>
      </c>
      <c r="C2016" t="s">
        <v>118</v>
      </c>
      <c r="D2016" t="s">
        <v>9349</v>
      </c>
      <c r="E2016" t="s">
        <v>9350</v>
      </c>
      <c r="F2016" t="s">
        <v>9202</v>
      </c>
      <c r="G2016" t="s">
        <v>437</v>
      </c>
      <c r="H2016" t="s">
        <v>3</v>
      </c>
      <c r="J2016" t="s">
        <v>2583</v>
      </c>
      <c r="K2016" t="s">
        <v>3</v>
      </c>
    </row>
    <row r="2017" spans="1:11" x14ac:dyDescent="0.25">
      <c r="A2017" t="s">
        <v>5533</v>
      </c>
      <c r="B2017" t="s">
        <v>2584</v>
      </c>
      <c r="C2017" t="s">
        <v>118</v>
      </c>
      <c r="D2017" t="s">
        <v>9351</v>
      </c>
      <c r="E2017" t="s">
        <v>9352</v>
      </c>
      <c r="H2017" t="s">
        <v>4</v>
      </c>
      <c r="J2017" t="s">
        <v>2584</v>
      </c>
      <c r="K2017" t="s">
        <v>4</v>
      </c>
    </row>
    <row r="2018" spans="1:11" x14ac:dyDescent="0.25">
      <c r="A2018" t="s">
        <v>4126</v>
      </c>
      <c r="B2018" t="s">
        <v>2585</v>
      </c>
      <c r="C2018" t="s">
        <v>118</v>
      </c>
      <c r="D2018" t="s">
        <v>9353</v>
      </c>
      <c r="E2018" t="s">
        <v>9354</v>
      </c>
      <c r="H2018" t="s">
        <v>4</v>
      </c>
      <c r="J2018" t="s">
        <v>2585</v>
      </c>
      <c r="K2018" t="s">
        <v>4</v>
      </c>
    </row>
    <row r="2019" spans="1:11" x14ac:dyDescent="0.25">
      <c r="A2019" t="s">
        <v>9355</v>
      </c>
      <c r="B2019" t="s">
        <v>2586</v>
      </c>
      <c r="C2019" t="s">
        <v>118</v>
      </c>
      <c r="D2019" t="s">
        <v>4955</v>
      </c>
      <c r="E2019" t="s">
        <v>9356</v>
      </c>
      <c r="H2019" t="s">
        <v>4</v>
      </c>
      <c r="J2019" t="s">
        <v>2586</v>
      </c>
      <c r="K2019" t="s">
        <v>4</v>
      </c>
    </row>
    <row r="2020" spans="1:11" x14ac:dyDescent="0.25">
      <c r="A2020" t="s">
        <v>5538</v>
      </c>
      <c r="B2020" t="s">
        <v>2587</v>
      </c>
      <c r="C2020" t="s">
        <v>118</v>
      </c>
      <c r="D2020" t="s">
        <v>9357</v>
      </c>
      <c r="E2020" t="s">
        <v>9358</v>
      </c>
      <c r="F2020" t="s">
        <v>7667</v>
      </c>
      <c r="G2020" t="s">
        <v>279</v>
      </c>
      <c r="H2020" t="s">
        <v>3</v>
      </c>
      <c r="J2020" t="s">
        <v>2587</v>
      </c>
      <c r="K2020" t="s">
        <v>3</v>
      </c>
    </row>
    <row r="2021" spans="1:11" x14ac:dyDescent="0.25">
      <c r="A2021" t="s">
        <v>5554</v>
      </c>
      <c r="B2021" t="s">
        <v>2588</v>
      </c>
      <c r="C2021" t="s">
        <v>118</v>
      </c>
      <c r="D2021" t="s">
        <v>9359</v>
      </c>
      <c r="E2021" t="s">
        <v>9360</v>
      </c>
      <c r="H2021" t="s">
        <v>4</v>
      </c>
      <c r="J2021" t="s">
        <v>2588</v>
      </c>
      <c r="K2021" t="s">
        <v>4</v>
      </c>
    </row>
    <row r="2022" spans="1:11" x14ac:dyDescent="0.25">
      <c r="A2022" t="s">
        <v>6740</v>
      </c>
      <c r="B2022" t="s">
        <v>2589</v>
      </c>
      <c r="C2022" t="s">
        <v>118</v>
      </c>
      <c r="D2022" t="s">
        <v>9361</v>
      </c>
      <c r="E2022" t="s">
        <v>9362</v>
      </c>
      <c r="H2022" t="s">
        <v>4</v>
      </c>
      <c r="J2022" t="s">
        <v>2589</v>
      </c>
      <c r="K2022" t="s">
        <v>4</v>
      </c>
    </row>
    <row r="2023" spans="1:11" x14ac:dyDescent="0.25">
      <c r="A2023" t="s">
        <v>9363</v>
      </c>
      <c r="B2023" t="s">
        <v>2590</v>
      </c>
      <c r="C2023" t="s">
        <v>118</v>
      </c>
      <c r="D2023" t="s">
        <v>9364</v>
      </c>
      <c r="E2023" t="s">
        <v>9365</v>
      </c>
      <c r="F2023" t="s">
        <v>9184</v>
      </c>
      <c r="G2023" t="s">
        <v>537</v>
      </c>
      <c r="H2023" t="s">
        <v>3</v>
      </c>
      <c r="J2023" t="s">
        <v>2590</v>
      </c>
      <c r="K2023" t="s">
        <v>3</v>
      </c>
    </row>
    <row r="2024" spans="1:11" x14ac:dyDescent="0.25">
      <c r="A2024" t="s">
        <v>9366</v>
      </c>
      <c r="B2024" t="s">
        <v>2591</v>
      </c>
      <c r="C2024" t="s">
        <v>118</v>
      </c>
      <c r="D2024" t="s">
        <v>9367</v>
      </c>
      <c r="E2024" t="s">
        <v>9368</v>
      </c>
      <c r="H2024" t="s">
        <v>4</v>
      </c>
      <c r="J2024" t="s">
        <v>2591</v>
      </c>
      <c r="K2024" t="s">
        <v>4</v>
      </c>
    </row>
    <row r="2025" spans="1:11" x14ac:dyDescent="0.25">
      <c r="A2025" t="s">
        <v>4135</v>
      </c>
      <c r="B2025" t="s">
        <v>12576</v>
      </c>
      <c r="C2025" t="s">
        <v>118</v>
      </c>
      <c r="D2025" t="s">
        <v>9369</v>
      </c>
      <c r="E2025" t="s">
        <v>9370</v>
      </c>
      <c r="H2025" t="s">
        <v>4</v>
      </c>
      <c r="J2025" t="s">
        <v>12576</v>
      </c>
      <c r="K2025" t="s">
        <v>4</v>
      </c>
    </row>
    <row r="2026" spans="1:11" x14ac:dyDescent="0.25">
      <c r="A2026" t="s">
        <v>4675</v>
      </c>
      <c r="B2026" t="s">
        <v>2592</v>
      </c>
      <c r="C2026" t="s">
        <v>119</v>
      </c>
      <c r="D2026" t="s">
        <v>9371</v>
      </c>
      <c r="E2026" t="s">
        <v>9372</v>
      </c>
      <c r="H2026" t="s">
        <v>4</v>
      </c>
      <c r="J2026" t="s">
        <v>2592</v>
      </c>
      <c r="K2026" t="s">
        <v>4</v>
      </c>
    </row>
    <row r="2027" spans="1:11" x14ac:dyDescent="0.25">
      <c r="A2027" t="s">
        <v>9373</v>
      </c>
      <c r="B2027" t="s">
        <v>2593</v>
      </c>
      <c r="C2027" t="s">
        <v>119</v>
      </c>
      <c r="D2027" t="s">
        <v>9374</v>
      </c>
      <c r="E2027" t="s">
        <v>9375</v>
      </c>
      <c r="H2027" t="s">
        <v>4</v>
      </c>
      <c r="J2027" t="s">
        <v>2593</v>
      </c>
      <c r="K2027" t="s">
        <v>4</v>
      </c>
    </row>
    <row r="2028" spans="1:11" x14ac:dyDescent="0.25">
      <c r="A2028" t="s">
        <v>9376</v>
      </c>
      <c r="B2028" t="s">
        <v>2594</v>
      </c>
      <c r="C2028" t="s">
        <v>119</v>
      </c>
      <c r="D2028" t="s">
        <v>9377</v>
      </c>
      <c r="E2028" t="s">
        <v>9378</v>
      </c>
      <c r="H2028" t="s">
        <v>4</v>
      </c>
      <c r="J2028" t="s">
        <v>2594</v>
      </c>
      <c r="K2028" t="s">
        <v>4</v>
      </c>
    </row>
    <row r="2029" spans="1:11" x14ac:dyDescent="0.25">
      <c r="A2029" t="s">
        <v>9379</v>
      </c>
      <c r="B2029" t="s">
        <v>2595</v>
      </c>
      <c r="C2029" t="s">
        <v>119</v>
      </c>
      <c r="D2029" t="s">
        <v>9380</v>
      </c>
      <c r="E2029" t="s">
        <v>9381</v>
      </c>
      <c r="H2029" t="s">
        <v>4</v>
      </c>
      <c r="J2029" t="s">
        <v>2595</v>
      </c>
      <c r="K2029" t="s">
        <v>4</v>
      </c>
    </row>
    <row r="2030" spans="1:11" x14ac:dyDescent="0.25">
      <c r="A2030" t="s">
        <v>9382</v>
      </c>
      <c r="B2030" t="s">
        <v>2596</v>
      </c>
      <c r="C2030" t="s">
        <v>119</v>
      </c>
      <c r="D2030" t="s">
        <v>9383</v>
      </c>
      <c r="E2030" t="s">
        <v>9384</v>
      </c>
      <c r="H2030" t="s">
        <v>4</v>
      </c>
      <c r="J2030" t="s">
        <v>2596</v>
      </c>
      <c r="K2030" t="s">
        <v>4</v>
      </c>
    </row>
    <row r="2031" spans="1:11" x14ac:dyDescent="0.25">
      <c r="A2031" t="s">
        <v>9385</v>
      </c>
      <c r="B2031" t="s">
        <v>2597</v>
      </c>
      <c r="C2031" t="s">
        <v>119</v>
      </c>
      <c r="D2031" t="s">
        <v>9386</v>
      </c>
      <c r="E2031" t="s">
        <v>9387</v>
      </c>
      <c r="H2031" t="s">
        <v>4</v>
      </c>
      <c r="J2031" t="s">
        <v>2597</v>
      </c>
      <c r="K2031" t="s">
        <v>4</v>
      </c>
    </row>
    <row r="2032" spans="1:11" x14ac:dyDescent="0.25">
      <c r="A2032" t="s">
        <v>5176</v>
      </c>
      <c r="B2032" t="s">
        <v>2598</v>
      </c>
      <c r="C2032" t="s">
        <v>119</v>
      </c>
      <c r="D2032" t="s">
        <v>9388</v>
      </c>
      <c r="E2032" t="s">
        <v>9389</v>
      </c>
      <c r="H2032" t="s">
        <v>4</v>
      </c>
      <c r="J2032" t="s">
        <v>2598</v>
      </c>
      <c r="K2032" t="s">
        <v>4</v>
      </c>
    </row>
    <row r="2033" spans="1:11" x14ac:dyDescent="0.25">
      <c r="A2033" t="s">
        <v>9390</v>
      </c>
      <c r="B2033" t="s">
        <v>2599</v>
      </c>
      <c r="C2033" t="s">
        <v>119</v>
      </c>
      <c r="D2033" t="s">
        <v>9391</v>
      </c>
      <c r="E2033" t="s">
        <v>9392</v>
      </c>
      <c r="F2033" t="s">
        <v>9393</v>
      </c>
      <c r="G2033" t="s">
        <v>176</v>
      </c>
      <c r="H2033" t="s">
        <v>3</v>
      </c>
      <c r="J2033" t="s">
        <v>2599</v>
      </c>
      <c r="K2033" t="s">
        <v>3</v>
      </c>
    </row>
    <row r="2034" spans="1:11" x14ac:dyDescent="0.25">
      <c r="A2034" t="s">
        <v>5735</v>
      </c>
      <c r="B2034" t="s">
        <v>2600</v>
      </c>
      <c r="C2034" t="s">
        <v>119</v>
      </c>
      <c r="D2034" t="s">
        <v>9394</v>
      </c>
      <c r="E2034" t="s">
        <v>9395</v>
      </c>
      <c r="F2034" t="s">
        <v>7351</v>
      </c>
      <c r="G2034" t="s">
        <v>258</v>
      </c>
      <c r="H2034" t="s">
        <v>3</v>
      </c>
      <c r="J2034" t="s">
        <v>2600</v>
      </c>
      <c r="K2034" t="s">
        <v>3</v>
      </c>
    </row>
    <row r="2035" spans="1:11" x14ac:dyDescent="0.25">
      <c r="A2035" t="s">
        <v>9396</v>
      </c>
      <c r="B2035" t="s">
        <v>2601</v>
      </c>
      <c r="C2035" t="s">
        <v>119</v>
      </c>
      <c r="D2035" t="s">
        <v>9397</v>
      </c>
      <c r="E2035" t="s">
        <v>9398</v>
      </c>
      <c r="H2035" t="s">
        <v>4</v>
      </c>
      <c r="J2035" t="s">
        <v>2601</v>
      </c>
      <c r="K2035" t="s">
        <v>4</v>
      </c>
    </row>
    <row r="2036" spans="1:11" x14ac:dyDescent="0.25">
      <c r="A2036" t="s">
        <v>9399</v>
      </c>
      <c r="B2036" t="s">
        <v>2602</v>
      </c>
      <c r="C2036" t="s">
        <v>119</v>
      </c>
      <c r="D2036" t="s">
        <v>9170</v>
      </c>
      <c r="E2036" t="s">
        <v>9400</v>
      </c>
      <c r="H2036" t="s">
        <v>4</v>
      </c>
      <c r="J2036" t="s">
        <v>2602</v>
      </c>
      <c r="K2036" t="s">
        <v>4</v>
      </c>
    </row>
    <row r="2037" spans="1:11" x14ac:dyDescent="0.25">
      <c r="A2037" t="s">
        <v>9401</v>
      </c>
      <c r="B2037" t="s">
        <v>2603</v>
      </c>
      <c r="C2037" t="s">
        <v>119</v>
      </c>
      <c r="D2037" t="s">
        <v>9402</v>
      </c>
      <c r="E2037" t="s">
        <v>9403</v>
      </c>
      <c r="H2037" t="s">
        <v>4</v>
      </c>
      <c r="J2037" t="s">
        <v>2603</v>
      </c>
      <c r="K2037" t="s">
        <v>4</v>
      </c>
    </row>
    <row r="2038" spans="1:11" x14ac:dyDescent="0.25">
      <c r="A2038" t="s">
        <v>9404</v>
      </c>
      <c r="B2038" t="s">
        <v>2604</v>
      </c>
      <c r="C2038" t="s">
        <v>119</v>
      </c>
      <c r="D2038" t="s">
        <v>9405</v>
      </c>
      <c r="E2038" t="s">
        <v>9406</v>
      </c>
      <c r="H2038" t="s">
        <v>4</v>
      </c>
      <c r="J2038" t="s">
        <v>2604</v>
      </c>
      <c r="K2038" t="s">
        <v>4</v>
      </c>
    </row>
    <row r="2039" spans="1:11" x14ac:dyDescent="0.25">
      <c r="A2039" t="s">
        <v>8870</v>
      </c>
      <c r="B2039" t="s">
        <v>2605</v>
      </c>
      <c r="C2039" t="s">
        <v>119</v>
      </c>
      <c r="D2039" t="s">
        <v>9407</v>
      </c>
      <c r="E2039" t="s">
        <v>9408</v>
      </c>
      <c r="H2039" t="s">
        <v>4</v>
      </c>
      <c r="J2039" t="s">
        <v>2605</v>
      </c>
      <c r="K2039" t="s">
        <v>4</v>
      </c>
    </row>
    <row r="2040" spans="1:11" x14ac:dyDescent="0.25">
      <c r="A2040" t="s">
        <v>9409</v>
      </c>
      <c r="B2040" t="s">
        <v>2606</v>
      </c>
      <c r="C2040" t="s">
        <v>119</v>
      </c>
      <c r="D2040" t="s">
        <v>9410</v>
      </c>
      <c r="E2040" t="s">
        <v>9411</v>
      </c>
      <c r="H2040" t="s">
        <v>4</v>
      </c>
      <c r="J2040" t="s">
        <v>2606</v>
      </c>
      <c r="K2040" t="s">
        <v>4</v>
      </c>
    </row>
    <row r="2041" spans="1:11" x14ac:dyDescent="0.25">
      <c r="A2041" t="s">
        <v>9412</v>
      </c>
      <c r="B2041" t="s">
        <v>2607</v>
      </c>
      <c r="C2041" t="s">
        <v>119</v>
      </c>
      <c r="D2041" t="s">
        <v>9413</v>
      </c>
      <c r="E2041" t="s">
        <v>9414</v>
      </c>
      <c r="H2041" t="s">
        <v>4</v>
      </c>
      <c r="J2041" t="s">
        <v>2607</v>
      </c>
      <c r="K2041" t="s">
        <v>4</v>
      </c>
    </row>
    <row r="2042" spans="1:11" x14ac:dyDescent="0.25">
      <c r="A2042" t="s">
        <v>8375</v>
      </c>
      <c r="B2042" t="s">
        <v>2608</v>
      </c>
      <c r="C2042" t="s">
        <v>119</v>
      </c>
      <c r="D2042" t="s">
        <v>9415</v>
      </c>
      <c r="E2042" t="s">
        <v>9416</v>
      </c>
      <c r="H2042" t="s">
        <v>4</v>
      </c>
      <c r="J2042" t="s">
        <v>2608</v>
      </c>
      <c r="K2042" t="s">
        <v>4</v>
      </c>
    </row>
    <row r="2043" spans="1:11" x14ac:dyDescent="0.25">
      <c r="A2043" t="s">
        <v>9417</v>
      </c>
      <c r="B2043" t="s">
        <v>2609</v>
      </c>
      <c r="C2043" t="s">
        <v>119</v>
      </c>
      <c r="D2043" t="s">
        <v>9418</v>
      </c>
      <c r="E2043" t="s">
        <v>9419</v>
      </c>
      <c r="F2043" t="s">
        <v>7689</v>
      </c>
      <c r="G2043" t="s">
        <v>280</v>
      </c>
      <c r="H2043" t="s">
        <v>3</v>
      </c>
      <c r="J2043" t="s">
        <v>2609</v>
      </c>
      <c r="K2043" t="s">
        <v>3</v>
      </c>
    </row>
    <row r="2044" spans="1:11" x14ac:dyDescent="0.25">
      <c r="A2044" t="s">
        <v>4334</v>
      </c>
      <c r="B2044" t="s">
        <v>2610</v>
      </c>
      <c r="C2044" t="s">
        <v>119</v>
      </c>
      <c r="D2044" t="s">
        <v>9420</v>
      </c>
      <c r="E2044" t="s">
        <v>9421</v>
      </c>
      <c r="H2044" t="s">
        <v>4</v>
      </c>
      <c r="J2044" t="s">
        <v>2610</v>
      </c>
      <c r="K2044" t="s">
        <v>4</v>
      </c>
    </row>
    <row r="2045" spans="1:11" x14ac:dyDescent="0.25">
      <c r="A2045" t="s">
        <v>9422</v>
      </c>
      <c r="B2045" t="s">
        <v>2611</v>
      </c>
      <c r="C2045" t="s">
        <v>119</v>
      </c>
      <c r="D2045" t="s">
        <v>9423</v>
      </c>
      <c r="E2045" t="s">
        <v>9424</v>
      </c>
      <c r="H2045" t="s">
        <v>4</v>
      </c>
      <c r="J2045" t="s">
        <v>2611</v>
      </c>
      <c r="K2045" t="s">
        <v>4</v>
      </c>
    </row>
    <row r="2046" spans="1:11" x14ac:dyDescent="0.25">
      <c r="A2046" t="s">
        <v>9425</v>
      </c>
      <c r="B2046" t="s">
        <v>2612</v>
      </c>
      <c r="C2046" t="s">
        <v>119</v>
      </c>
      <c r="D2046" t="s">
        <v>9426</v>
      </c>
      <c r="E2046" t="s">
        <v>9427</v>
      </c>
      <c r="H2046" t="s">
        <v>4</v>
      </c>
      <c r="J2046" t="s">
        <v>2612</v>
      </c>
      <c r="K2046" t="s">
        <v>4</v>
      </c>
    </row>
    <row r="2047" spans="1:11" x14ac:dyDescent="0.25">
      <c r="A2047" t="s">
        <v>9428</v>
      </c>
      <c r="B2047" t="s">
        <v>2613</v>
      </c>
      <c r="C2047" t="s">
        <v>119</v>
      </c>
      <c r="D2047" t="s">
        <v>9429</v>
      </c>
      <c r="E2047" t="s">
        <v>9430</v>
      </c>
      <c r="H2047" t="s">
        <v>4</v>
      </c>
      <c r="J2047" t="s">
        <v>2613</v>
      </c>
      <c r="K2047" t="s">
        <v>4</v>
      </c>
    </row>
    <row r="2048" spans="1:11" x14ac:dyDescent="0.25">
      <c r="A2048" t="s">
        <v>9431</v>
      </c>
      <c r="B2048" t="s">
        <v>2614</v>
      </c>
      <c r="C2048" t="s">
        <v>119</v>
      </c>
      <c r="D2048" t="s">
        <v>9432</v>
      </c>
      <c r="E2048" t="s">
        <v>9433</v>
      </c>
      <c r="H2048" t="s">
        <v>4</v>
      </c>
      <c r="J2048" t="s">
        <v>2614</v>
      </c>
      <c r="K2048" t="s">
        <v>4</v>
      </c>
    </row>
    <row r="2049" spans="1:11" x14ac:dyDescent="0.25">
      <c r="A2049" t="s">
        <v>4375</v>
      </c>
      <c r="B2049" t="s">
        <v>2615</v>
      </c>
      <c r="C2049" t="s">
        <v>119</v>
      </c>
      <c r="D2049" t="s">
        <v>9434</v>
      </c>
      <c r="E2049" t="s">
        <v>9435</v>
      </c>
      <c r="H2049" t="s">
        <v>4</v>
      </c>
      <c r="J2049" t="s">
        <v>2615</v>
      </c>
      <c r="K2049" t="s">
        <v>4</v>
      </c>
    </row>
    <row r="2050" spans="1:11" x14ac:dyDescent="0.25">
      <c r="A2050" t="s">
        <v>9436</v>
      </c>
      <c r="B2050" t="s">
        <v>2616</v>
      </c>
      <c r="C2050" t="s">
        <v>119</v>
      </c>
      <c r="D2050" t="s">
        <v>9437</v>
      </c>
      <c r="E2050" t="s">
        <v>9438</v>
      </c>
      <c r="H2050" t="s">
        <v>4</v>
      </c>
      <c r="J2050" t="s">
        <v>2616</v>
      </c>
      <c r="K2050" t="s">
        <v>4</v>
      </c>
    </row>
    <row r="2051" spans="1:11" x14ac:dyDescent="0.25">
      <c r="A2051" t="s">
        <v>9439</v>
      </c>
      <c r="B2051" t="s">
        <v>2617</v>
      </c>
      <c r="C2051" t="s">
        <v>119</v>
      </c>
      <c r="D2051" t="s">
        <v>9440</v>
      </c>
      <c r="E2051" t="s">
        <v>9441</v>
      </c>
      <c r="H2051" t="s">
        <v>4</v>
      </c>
      <c r="J2051" t="s">
        <v>2617</v>
      </c>
      <c r="K2051" t="s">
        <v>4</v>
      </c>
    </row>
    <row r="2052" spans="1:11" x14ac:dyDescent="0.25">
      <c r="A2052" t="s">
        <v>9442</v>
      </c>
      <c r="B2052" t="s">
        <v>2618</v>
      </c>
      <c r="C2052" t="s">
        <v>119</v>
      </c>
      <c r="D2052" t="s">
        <v>9443</v>
      </c>
      <c r="E2052" t="s">
        <v>9444</v>
      </c>
      <c r="H2052" t="s">
        <v>4</v>
      </c>
      <c r="J2052" t="s">
        <v>2618</v>
      </c>
      <c r="K2052" t="s">
        <v>4</v>
      </c>
    </row>
    <row r="2053" spans="1:11" x14ac:dyDescent="0.25">
      <c r="A2053" t="s">
        <v>9445</v>
      </c>
      <c r="B2053" t="s">
        <v>2619</v>
      </c>
      <c r="C2053" t="s">
        <v>119</v>
      </c>
      <c r="D2053" t="s">
        <v>9446</v>
      </c>
      <c r="E2053" t="s">
        <v>9447</v>
      </c>
      <c r="H2053" t="s">
        <v>4</v>
      </c>
      <c r="J2053" t="s">
        <v>2619</v>
      </c>
      <c r="K2053" t="s">
        <v>4</v>
      </c>
    </row>
    <row r="2054" spans="1:11" x14ac:dyDescent="0.25">
      <c r="A2054" t="s">
        <v>5889</v>
      </c>
      <c r="B2054" t="s">
        <v>2620</v>
      </c>
      <c r="C2054" t="s">
        <v>119</v>
      </c>
      <c r="D2054" t="s">
        <v>9448</v>
      </c>
      <c r="E2054" t="s">
        <v>9449</v>
      </c>
      <c r="H2054" t="s">
        <v>4</v>
      </c>
      <c r="J2054" t="s">
        <v>2620</v>
      </c>
      <c r="K2054" t="s">
        <v>4</v>
      </c>
    </row>
    <row r="2055" spans="1:11" x14ac:dyDescent="0.25">
      <c r="A2055" t="s">
        <v>6636</v>
      </c>
      <c r="B2055" t="s">
        <v>2621</v>
      </c>
      <c r="C2055" t="s">
        <v>119</v>
      </c>
      <c r="D2055" t="s">
        <v>9450</v>
      </c>
      <c r="E2055" t="s">
        <v>9451</v>
      </c>
      <c r="F2055" t="s">
        <v>9393</v>
      </c>
      <c r="G2055" t="s">
        <v>176</v>
      </c>
      <c r="H2055" t="s">
        <v>3</v>
      </c>
      <c r="J2055" t="s">
        <v>2621</v>
      </c>
      <c r="K2055" t="s">
        <v>3</v>
      </c>
    </row>
    <row r="2056" spans="1:11" x14ac:dyDescent="0.25">
      <c r="A2056" t="s">
        <v>9452</v>
      </c>
      <c r="B2056" t="s">
        <v>2622</v>
      </c>
      <c r="C2056" t="s">
        <v>119</v>
      </c>
      <c r="D2056" t="s">
        <v>4884</v>
      </c>
      <c r="E2056" t="s">
        <v>9453</v>
      </c>
      <c r="H2056" t="s">
        <v>4</v>
      </c>
      <c r="J2056" t="s">
        <v>2622</v>
      </c>
      <c r="K2056" t="s">
        <v>4</v>
      </c>
    </row>
    <row r="2057" spans="1:11" x14ac:dyDescent="0.25">
      <c r="A2057" t="s">
        <v>6972</v>
      </c>
      <c r="B2057" t="s">
        <v>2623</v>
      </c>
      <c r="C2057" t="s">
        <v>119</v>
      </c>
      <c r="D2057" t="s">
        <v>9454</v>
      </c>
      <c r="E2057" t="s">
        <v>9455</v>
      </c>
      <c r="H2057" t="s">
        <v>4</v>
      </c>
      <c r="J2057" t="s">
        <v>2623</v>
      </c>
      <c r="K2057" t="s">
        <v>4</v>
      </c>
    </row>
    <row r="2058" spans="1:11" x14ac:dyDescent="0.25">
      <c r="A2058" t="s">
        <v>9456</v>
      </c>
      <c r="B2058" t="s">
        <v>2624</v>
      </c>
      <c r="C2058" t="s">
        <v>119</v>
      </c>
      <c r="D2058" t="s">
        <v>9457</v>
      </c>
      <c r="E2058" t="s">
        <v>9458</v>
      </c>
      <c r="F2058" t="s">
        <v>9393</v>
      </c>
      <c r="G2058" t="s">
        <v>176</v>
      </c>
      <c r="H2058" t="s">
        <v>3</v>
      </c>
      <c r="J2058" t="s">
        <v>2624</v>
      </c>
      <c r="K2058" t="s">
        <v>3</v>
      </c>
    </row>
    <row r="2059" spans="1:11" x14ac:dyDescent="0.25">
      <c r="A2059" t="s">
        <v>9459</v>
      </c>
      <c r="B2059" t="s">
        <v>2625</v>
      </c>
      <c r="C2059" t="s">
        <v>119</v>
      </c>
      <c r="D2059" t="s">
        <v>9460</v>
      </c>
      <c r="E2059" t="s">
        <v>9461</v>
      </c>
      <c r="H2059" t="s">
        <v>4</v>
      </c>
      <c r="J2059" t="s">
        <v>2625</v>
      </c>
      <c r="K2059" t="s">
        <v>4</v>
      </c>
    </row>
    <row r="2060" spans="1:11" x14ac:dyDescent="0.25">
      <c r="A2060" t="s">
        <v>5436</v>
      </c>
      <c r="B2060" t="s">
        <v>2626</v>
      </c>
      <c r="C2060" t="s">
        <v>119</v>
      </c>
      <c r="D2060" t="s">
        <v>9462</v>
      </c>
      <c r="E2060" t="s">
        <v>9463</v>
      </c>
      <c r="H2060" t="s">
        <v>4</v>
      </c>
      <c r="J2060" t="s">
        <v>2626</v>
      </c>
      <c r="K2060" t="s">
        <v>4</v>
      </c>
    </row>
    <row r="2061" spans="1:11" x14ac:dyDescent="0.25">
      <c r="A2061" t="s">
        <v>7791</v>
      </c>
      <c r="B2061" t="s">
        <v>2627</v>
      </c>
      <c r="C2061" t="s">
        <v>119</v>
      </c>
      <c r="D2061" t="s">
        <v>9464</v>
      </c>
      <c r="E2061" t="s">
        <v>9465</v>
      </c>
      <c r="H2061" t="s">
        <v>4</v>
      </c>
      <c r="J2061" t="s">
        <v>2627</v>
      </c>
      <c r="K2061" t="s">
        <v>4</v>
      </c>
    </row>
    <row r="2062" spans="1:11" x14ac:dyDescent="0.25">
      <c r="A2062" t="s">
        <v>9466</v>
      </c>
      <c r="B2062" t="s">
        <v>2628</v>
      </c>
      <c r="C2062" t="s">
        <v>119</v>
      </c>
      <c r="D2062" t="s">
        <v>9467</v>
      </c>
      <c r="E2062" t="s">
        <v>9468</v>
      </c>
      <c r="H2062" t="s">
        <v>4</v>
      </c>
      <c r="J2062" t="s">
        <v>2628</v>
      </c>
      <c r="K2062" t="s">
        <v>4</v>
      </c>
    </row>
    <row r="2063" spans="1:11" x14ac:dyDescent="0.25">
      <c r="A2063" t="s">
        <v>7800</v>
      </c>
      <c r="B2063" t="s">
        <v>2629</v>
      </c>
      <c r="C2063" t="s">
        <v>119</v>
      </c>
      <c r="D2063" t="s">
        <v>9469</v>
      </c>
      <c r="E2063" t="s">
        <v>9470</v>
      </c>
      <c r="H2063" t="s">
        <v>4</v>
      </c>
      <c r="J2063" t="s">
        <v>2629</v>
      </c>
      <c r="K2063" t="s">
        <v>4</v>
      </c>
    </row>
    <row r="2064" spans="1:11" x14ac:dyDescent="0.25">
      <c r="A2064" t="s">
        <v>5921</v>
      </c>
      <c r="B2064" t="s">
        <v>2630</v>
      </c>
      <c r="C2064" t="s">
        <v>119</v>
      </c>
      <c r="D2064" t="s">
        <v>7123</v>
      </c>
      <c r="E2064" t="s">
        <v>9471</v>
      </c>
      <c r="H2064" t="s">
        <v>4</v>
      </c>
      <c r="J2064" t="s">
        <v>2630</v>
      </c>
      <c r="K2064" t="s">
        <v>4</v>
      </c>
    </row>
    <row r="2065" spans="1:11" x14ac:dyDescent="0.25">
      <c r="A2065" t="s">
        <v>9472</v>
      </c>
      <c r="B2065" t="s">
        <v>2631</v>
      </c>
      <c r="C2065" t="s">
        <v>119</v>
      </c>
      <c r="D2065" t="s">
        <v>9473</v>
      </c>
      <c r="E2065" t="s">
        <v>9474</v>
      </c>
      <c r="H2065" t="s">
        <v>4</v>
      </c>
      <c r="J2065" t="s">
        <v>2631</v>
      </c>
      <c r="K2065" t="s">
        <v>4</v>
      </c>
    </row>
    <row r="2066" spans="1:11" x14ac:dyDescent="0.25">
      <c r="A2066" t="s">
        <v>9475</v>
      </c>
      <c r="B2066" t="s">
        <v>2632</v>
      </c>
      <c r="C2066" t="s">
        <v>119</v>
      </c>
      <c r="D2066" t="s">
        <v>9476</v>
      </c>
      <c r="E2066" t="s">
        <v>9477</v>
      </c>
      <c r="H2066" t="s">
        <v>4</v>
      </c>
      <c r="J2066" t="s">
        <v>2632</v>
      </c>
      <c r="K2066" t="s">
        <v>4</v>
      </c>
    </row>
    <row r="2067" spans="1:11" x14ac:dyDescent="0.25">
      <c r="A2067" t="s">
        <v>6704</v>
      </c>
      <c r="B2067" t="s">
        <v>2633</v>
      </c>
      <c r="C2067" t="s">
        <v>119</v>
      </c>
      <c r="D2067" t="s">
        <v>9478</v>
      </c>
      <c r="E2067" t="s">
        <v>9479</v>
      </c>
      <c r="H2067" t="s">
        <v>4</v>
      </c>
      <c r="J2067" t="s">
        <v>2633</v>
      </c>
      <c r="K2067" t="s">
        <v>4</v>
      </c>
    </row>
    <row r="2068" spans="1:11" x14ac:dyDescent="0.25">
      <c r="A2068" t="s">
        <v>6431</v>
      </c>
      <c r="B2068" t="s">
        <v>2634</v>
      </c>
      <c r="C2068" t="s">
        <v>119</v>
      </c>
      <c r="D2068" t="s">
        <v>9480</v>
      </c>
      <c r="E2068" t="s">
        <v>9481</v>
      </c>
      <c r="F2068" t="s">
        <v>9393</v>
      </c>
      <c r="G2068" t="s">
        <v>176</v>
      </c>
      <c r="H2068" t="s">
        <v>3</v>
      </c>
      <c r="J2068" t="s">
        <v>2634</v>
      </c>
      <c r="K2068" t="s">
        <v>3</v>
      </c>
    </row>
    <row r="2069" spans="1:11" x14ac:dyDescent="0.25">
      <c r="A2069" t="s">
        <v>9482</v>
      </c>
      <c r="B2069" t="s">
        <v>2635</v>
      </c>
      <c r="C2069" t="s">
        <v>119</v>
      </c>
      <c r="D2069" t="s">
        <v>9483</v>
      </c>
      <c r="E2069" t="s">
        <v>9484</v>
      </c>
      <c r="H2069" t="s">
        <v>4</v>
      </c>
      <c r="J2069" t="s">
        <v>2635</v>
      </c>
      <c r="K2069" t="s">
        <v>4</v>
      </c>
    </row>
    <row r="2070" spans="1:11" x14ac:dyDescent="0.25">
      <c r="A2070" t="s">
        <v>5941</v>
      </c>
      <c r="B2070" t="s">
        <v>2636</v>
      </c>
      <c r="C2070" t="s">
        <v>119</v>
      </c>
      <c r="D2070" t="s">
        <v>9485</v>
      </c>
      <c r="E2070" t="s">
        <v>9486</v>
      </c>
      <c r="H2070" t="s">
        <v>4</v>
      </c>
      <c r="J2070" t="s">
        <v>2636</v>
      </c>
      <c r="K2070" t="s">
        <v>4</v>
      </c>
    </row>
    <row r="2071" spans="1:11" x14ac:dyDescent="0.25">
      <c r="A2071" t="s">
        <v>7825</v>
      </c>
      <c r="B2071" t="s">
        <v>2637</v>
      </c>
      <c r="C2071" t="s">
        <v>119</v>
      </c>
      <c r="D2071" t="s">
        <v>9487</v>
      </c>
      <c r="E2071" t="s">
        <v>9488</v>
      </c>
      <c r="H2071" t="s">
        <v>4</v>
      </c>
      <c r="J2071" t="s">
        <v>2637</v>
      </c>
      <c r="K2071" t="s">
        <v>4</v>
      </c>
    </row>
    <row r="2072" spans="1:11" x14ac:dyDescent="0.25">
      <c r="A2072" t="s">
        <v>9489</v>
      </c>
      <c r="B2072" t="s">
        <v>2638</v>
      </c>
      <c r="C2072" t="s">
        <v>119</v>
      </c>
      <c r="D2072" t="s">
        <v>9490</v>
      </c>
      <c r="E2072" t="s">
        <v>9491</v>
      </c>
      <c r="H2072" t="s">
        <v>4</v>
      </c>
      <c r="J2072" t="s">
        <v>2638</v>
      </c>
      <c r="K2072" t="s">
        <v>4</v>
      </c>
    </row>
    <row r="2073" spans="1:11" x14ac:dyDescent="0.25">
      <c r="A2073" t="s">
        <v>9492</v>
      </c>
      <c r="B2073" t="s">
        <v>2639</v>
      </c>
      <c r="C2073" t="s">
        <v>119</v>
      </c>
      <c r="D2073" t="s">
        <v>9493</v>
      </c>
      <c r="E2073" t="s">
        <v>9494</v>
      </c>
      <c r="H2073" t="s">
        <v>4</v>
      </c>
      <c r="J2073" t="s">
        <v>2639</v>
      </c>
      <c r="K2073" t="s">
        <v>4</v>
      </c>
    </row>
    <row r="2074" spans="1:11" x14ac:dyDescent="0.25">
      <c r="A2074" t="s">
        <v>9495</v>
      </c>
      <c r="B2074" t="s">
        <v>2640</v>
      </c>
      <c r="C2074" t="s">
        <v>119</v>
      </c>
      <c r="D2074" t="s">
        <v>9496</v>
      </c>
      <c r="E2074" t="s">
        <v>9497</v>
      </c>
      <c r="H2074" t="s">
        <v>4</v>
      </c>
      <c r="J2074" t="s">
        <v>2640</v>
      </c>
      <c r="K2074" t="s">
        <v>4</v>
      </c>
    </row>
    <row r="2075" spans="1:11" x14ac:dyDescent="0.25">
      <c r="A2075" t="s">
        <v>9498</v>
      </c>
      <c r="B2075" t="s">
        <v>2641</v>
      </c>
      <c r="C2075" t="s">
        <v>119</v>
      </c>
      <c r="D2075" t="s">
        <v>9499</v>
      </c>
      <c r="E2075" t="s">
        <v>9500</v>
      </c>
      <c r="H2075" t="s">
        <v>4</v>
      </c>
      <c r="J2075" t="s">
        <v>2641</v>
      </c>
      <c r="K2075" t="s">
        <v>4</v>
      </c>
    </row>
    <row r="2076" spans="1:11" x14ac:dyDescent="0.25">
      <c r="A2076" t="s">
        <v>9501</v>
      </c>
      <c r="B2076" t="s">
        <v>2642</v>
      </c>
      <c r="C2076" t="s">
        <v>119</v>
      </c>
      <c r="D2076" t="s">
        <v>9502</v>
      </c>
      <c r="E2076" t="s">
        <v>9503</v>
      </c>
      <c r="H2076" t="s">
        <v>4</v>
      </c>
      <c r="J2076" t="s">
        <v>2642</v>
      </c>
      <c r="K2076" t="s">
        <v>4</v>
      </c>
    </row>
    <row r="2077" spans="1:11" x14ac:dyDescent="0.25">
      <c r="A2077" t="s">
        <v>6214</v>
      </c>
      <c r="B2077" t="s">
        <v>2643</v>
      </c>
      <c r="C2077" t="s">
        <v>119</v>
      </c>
      <c r="D2077" t="s">
        <v>9504</v>
      </c>
      <c r="E2077" t="s">
        <v>9505</v>
      </c>
      <c r="H2077" t="s">
        <v>4</v>
      </c>
      <c r="J2077" t="s">
        <v>2643</v>
      </c>
      <c r="K2077" t="s">
        <v>4</v>
      </c>
    </row>
    <row r="2078" spans="1:11" x14ac:dyDescent="0.25">
      <c r="A2078" t="s">
        <v>9506</v>
      </c>
      <c r="B2078" t="s">
        <v>2644</v>
      </c>
      <c r="C2078" t="s">
        <v>119</v>
      </c>
      <c r="D2078" t="s">
        <v>9507</v>
      </c>
      <c r="E2078" t="s">
        <v>9508</v>
      </c>
      <c r="H2078" t="s">
        <v>4</v>
      </c>
      <c r="J2078" t="s">
        <v>2644</v>
      </c>
      <c r="K2078" t="s">
        <v>4</v>
      </c>
    </row>
    <row r="2079" spans="1:11" x14ac:dyDescent="0.25">
      <c r="A2079" t="s">
        <v>4135</v>
      </c>
      <c r="B2079" t="s">
        <v>12577</v>
      </c>
      <c r="C2079" t="s">
        <v>119</v>
      </c>
      <c r="D2079" t="s">
        <v>9509</v>
      </c>
      <c r="E2079" t="s">
        <v>9510</v>
      </c>
      <c r="H2079" t="s">
        <v>4</v>
      </c>
      <c r="J2079" t="s">
        <v>12577</v>
      </c>
      <c r="K2079" t="s">
        <v>4</v>
      </c>
    </row>
    <row r="2080" spans="1:11" x14ac:dyDescent="0.25">
      <c r="A2080" t="s">
        <v>4675</v>
      </c>
      <c r="B2080" t="s">
        <v>2645</v>
      </c>
      <c r="C2080" t="s">
        <v>3801</v>
      </c>
      <c r="D2080" t="s">
        <v>9511</v>
      </c>
      <c r="E2080" t="s">
        <v>9512</v>
      </c>
      <c r="H2080" t="s">
        <v>4</v>
      </c>
      <c r="J2080" t="s">
        <v>2645</v>
      </c>
      <c r="K2080" t="s">
        <v>4</v>
      </c>
    </row>
    <row r="2081" spans="1:11" x14ac:dyDescent="0.25">
      <c r="A2081" t="s">
        <v>5986</v>
      </c>
      <c r="B2081" t="s">
        <v>2646</v>
      </c>
      <c r="C2081" t="s">
        <v>3801</v>
      </c>
      <c r="D2081" t="s">
        <v>9513</v>
      </c>
      <c r="E2081" t="s">
        <v>9514</v>
      </c>
      <c r="F2081" t="s">
        <v>9515</v>
      </c>
      <c r="G2081" t="s">
        <v>352</v>
      </c>
      <c r="H2081" t="s">
        <v>3</v>
      </c>
      <c r="J2081" t="s">
        <v>2646</v>
      </c>
      <c r="K2081" t="s">
        <v>3</v>
      </c>
    </row>
    <row r="2082" spans="1:11" x14ac:dyDescent="0.25">
      <c r="A2082" t="s">
        <v>9516</v>
      </c>
      <c r="B2082" t="s">
        <v>2647</v>
      </c>
      <c r="C2082" t="s">
        <v>3801</v>
      </c>
      <c r="D2082" t="s">
        <v>9517</v>
      </c>
      <c r="E2082" t="s">
        <v>9518</v>
      </c>
      <c r="H2082" t="s">
        <v>4</v>
      </c>
      <c r="J2082" t="s">
        <v>2647</v>
      </c>
      <c r="K2082" t="s">
        <v>4</v>
      </c>
    </row>
    <row r="2083" spans="1:11" x14ac:dyDescent="0.25">
      <c r="A2083" t="s">
        <v>9519</v>
      </c>
      <c r="B2083" t="s">
        <v>2648</v>
      </c>
      <c r="C2083" t="s">
        <v>3801</v>
      </c>
      <c r="D2083" t="s">
        <v>9520</v>
      </c>
      <c r="E2083" t="s">
        <v>9521</v>
      </c>
      <c r="H2083" t="s">
        <v>4</v>
      </c>
      <c r="J2083" t="s">
        <v>2648</v>
      </c>
      <c r="K2083" t="s">
        <v>4</v>
      </c>
    </row>
    <row r="2084" spans="1:11" x14ac:dyDescent="0.25">
      <c r="A2084" t="s">
        <v>9522</v>
      </c>
      <c r="B2084" t="s">
        <v>2649</v>
      </c>
      <c r="C2084" t="s">
        <v>3801</v>
      </c>
      <c r="D2084" t="s">
        <v>9523</v>
      </c>
      <c r="E2084" t="s">
        <v>9524</v>
      </c>
      <c r="H2084" t="s">
        <v>4</v>
      </c>
      <c r="J2084" t="s">
        <v>2649</v>
      </c>
      <c r="K2084" t="s">
        <v>4</v>
      </c>
    </row>
    <row r="2085" spans="1:11" x14ac:dyDescent="0.25">
      <c r="A2085" t="s">
        <v>9525</v>
      </c>
      <c r="B2085" t="s">
        <v>2650</v>
      </c>
      <c r="C2085" t="s">
        <v>3801</v>
      </c>
      <c r="D2085" t="s">
        <v>9526</v>
      </c>
      <c r="E2085" t="s">
        <v>9527</v>
      </c>
      <c r="H2085" t="s">
        <v>4</v>
      </c>
      <c r="J2085" t="s">
        <v>2650</v>
      </c>
      <c r="K2085" t="s">
        <v>4</v>
      </c>
    </row>
    <row r="2086" spans="1:11" x14ac:dyDescent="0.25">
      <c r="A2086" t="s">
        <v>9528</v>
      </c>
      <c r="B2086" t="s">
        <v>2651</v>
      </c>
      <c r="C2086" t="s">
        <v>3801</v>
      </c>
      <c r="D2086" t="s">
        <v>9529</v>
      </c>
      <c r="E2086" t="s">
        <v>9530</v>
      </c>
      <c r="F2086" t="s">
        <v>9531</v>
      </c>
      <c r="G2086" t="s">
        <v>530</v>
      </c>
      <c r="H2086" t="s">
        <v>3</v>
      </c>
      <c r="J2086" t="s">
        <v>2651</v>
      </c>
      <c r="K2086" t="s">
        <v>3</v>
      </c>
    </row>
    <row r="2087" spans="1:11" x14ac:dyDescent="0.25">
      <c r="A2087" t="s">
        <v>5725</v>
      </c>
      <c r="B2087" t="s">
        <v>2652</v>
      </c>
      <c r="C2087" t="s">
        <v>3801</v>
      </c>
      <c r="D2087" t="s">
        <v>9532</v>
      </c>
      <c r="E2087" t="s">
        <v>9533</v>
      </c>
      <c r="F2087" t="s">
        <v>6025</v>
      </c>
      <c r="G2087" t="s">
        <v>212</v>
      </c>
      <c r="H2087" t="s">
        <v>3</v>
      </c>
      <c r="J2087" t="s">
        <v>2652</v>
      </c>
      <c r="K2087" t="s">
        <v>3</v>
      </c>
    </row>
    <row r="2088" spans="1:11" x14ac:dyDescent="0.25">
      <c r="A2088" t="s">
        <v>3942</v>
      </c>
      <c r="B2088" t="s">
        <v>2653</v>
      </c>
      <c r="C2088" t="s">
        <v>3801</v>
      </c>
      <c r="D2088" t="s">
        <v>9534</v>
      </c>
      <c r="E2088" t="s">
        <v>9535</v>
      </c>
      <c r="F2088" t="s">
        <v>6025</v>
      </c>
      <c r="G2088" t="s">
        <v>212</v>
      </c>
      <c r="H2088" t="s">
        <v>3</v>
      </c>
      <c r="J2088" t="s">
        <v>2653</v>
      </c>
      <c r="K2088" t="s">
        <v>3</v>
      </c>
    </row>
    <row r="2089" spans="1:11" x14ac:dyDescent="0.25">
      <c r="A2089" t="s">
        <v>4275</v>
      </c>
      <c r="B2089" t="s">
        <v>2654</v>
      </c>
      <c r="C2089" t="s">
        <v>3801</v>
      </c>
      <c r="D2089" t="s">
        <v>9536</v>
      </c>
      <c r="E2089" t="s">
        <v>9537</v>
      </c>
      <c r="F2089" t="s">
        <v>9538</v>
      </c>
      <c r="G2089" t="s">
        <v>195</v>
      </c>
      <c r="H2089" t="s">
        <v>3</v>
      </c>
      <c r="J2089" t="s">
        <v>2654</v>
      </c>
      <c r="K2089" t="s">
        <v>3</v>
      </c>
    </row>
    <row r="2090" spans="1:11" x14ac:dyDescent="0.25">
      <c r="A2090" t="s">
        <v>5738</v>
      </c>
      <c r="B2090" t="s">
        <v>2655</v>
      </c>
      <c r="C2090" t="s">
        <v>3801</v>
      </c>
      <c r="D2090" t="s">
        <v>5049</v>
      </c>
      <c r="E2090" t="s">
        <v>9539</v>
      </c>
      <c r="H2090" t="s">
        <v>4</v>
      </c>
      <c r="J2090" t="s">
        <v>2655</v>
      </c>
      <c r="K2090" t="s">
        <v>4</v>
      </c>
    </row>
    <row r="2091" spans="1:11" x14ac:dyDescent="0.25">
      <c r="A2091" t="s">
        <v>4281</v>
      </c>
      <c r="B2091" t="s">
        <v>2656</v>
      </c>
      <c r="C2091" t="s">
        <v>3801</v>
      </c>
      <c r="D2091" t="s">
        <v>9540</v>
      </c>
      <c r="E2091" t="s">
        <v>9541</v>
      </c>
      <c r="F2091" t="s">
        <v>9542</v>
      </c>
      <c r="G2091" t="s">
        <v>492</v>
      </c>
      <c r="H2091" t="s">
        <v>3</v>
      </c>
      <c r="J2091" t="s">
        <v>2656</v>
      </c>
      <c r="K2091" t="s">
        <v>3</v>
      </c>
    </row>
    <row r="2092" spans="1:11" x14ac:dyDescent="0.25">
      <c r="A2092" t="s">
        <v>9543</v>
      </c>
      <c r="B2092" t="s">
        <v>2657</v>
      </c>
      <c r="C2092" t="s">
        <v>3801</v>
      </c>
      <c r="D2092" t="s">
        <v>9544</v>
      </c>
      <c r="E2092" t="s">
        <v>9545</v>
      </c>
      <c r="F2092" t="s">
        <v>6025</v>
      </c>
      <c r="G2092" t="s">
        <v>212</v>
      </c>
      <c r="H2092" t="s">
        <v>3</v>
      </c>
      <c r="J2092" t="s">
        <v>2657</v>
      </c>
      <c r="K2092" t="s">
        <v>3</v>
      </c>
    </row>
    <row r="2093" spans="1:11" x14ac:dyDescent="0.25">
      <c r="A2093" t="s">
        <v>5749</v>
      </c>
      <c r="B2093" t="s">
        <v>2658</v>
      </c>
      <c r="C2093" t="s">
        <v>3801</v>
      </c>
      <c r="D2093" t="s">
        <v>9546</v>
      </c>
      <c r="E2093" t="s">
        <v>9547</v>
      </c>
      <c r="H2093" t="s">
        <v>4</v>
      </c>
      <c r="J2093" t="s">
        <v>2658</v>
      </c>
      <c r="K2093" t="s">
        <v>4</v>
      </c>
    </row>
    <row r="2094" spans="1:11" x14ac:dyDescent="0.25">
      <c r="A2094" t="s">
        <v>9548</v>
      </c>
      <c r="B2094" t="s">
        <v>2659</v>
      </c>
      <c r="C2094" t="s">
        <v>3801</v>
      </c>
      <c r="D2094" t="s">
        <v>8799</v>
      </c>
      <c r="E2094" t="s">
        <v>9549</v>
      </c>
      <c r="H2094" t="s">
        <v>4</v>
      </c>
      <c r="J2094" t="s">
        <v>2659</v>
      </c>
      <c r="K2094" t="s">
        <v>4</v>
      </c>
    </row>
    <row r="2095" spans="1:11" x14ac:dyDescent="0.25">
      <c r="A2095" t="s">
        <v>9550</v>
      </c>
      <c r="B2095" t="s">
        <v>2660</v>
      </c>
      <c r="C2095" t="s">
        <v>3801</v>
      </c>
      <c r="D2095" t="s">
        <v>9551</v>
      </c>
      <c r="E2095" t="s">
        <v>9552</v>
      </c>
      <c r="H2095" t="s">
        <v>4</v>
      </c>
      <c r="J2095" t="s">
        <v>2660</v>
      </c>
      <c r="K2095" t="s">
        <v>4</v>
      </c>
    </row>
    <row r="2096" spans="1:11" x14ac:dyDescent="0.25">
      <c r="A2096" t="s">
        <v>4302</v>
      </c>
      <c r="B2096" t="s">
        <v>2661</v>
      </c>
      <c r="C2096" t="s">
        <v>3801</v>
      </c>
      <c r="D2096" t="s">
        <v>9553</v>
      </c>
      <c r="E2096" t="s">
        <v>9554</v>
      </c>
      <c r="H2096" t="s">
        <v>4</v>
      </c>
      <c r="J2096" t="s">
        <v>2661</v>
      </c>
      <c r="K2096" t="s">
        <v>4</v>
      </c>
    </row>
    <row r="2097" spans="1:11" x14ac:dyDescent="0.25">
      <c r="A2097" t="s">
        <v>9555</v>
      </c>
      <c r="B2097" t="s">
        <v>2662</v>
      </c>
      <c r="C2097" t="s">
        <v>3801</v>
      </c>
      <c r="D2097" t="s">
        <v>9556</v>
      </c>
      <c r="E2097" t="s">
        <v>9557</v>
      </c>
      <c r="F2097" t="s">
        <v>9558</v>
      </c>
      <c r="G2097" t="s">
        <v>215</v>
      </c>
      <c r="H2097" t="s">
        <v>3</v>
      </c>
      <c r="J2097" t="s">
        <v>2662</v>
      </c>
      <c r="K2097" t="s">
        <v>3</v>
      </c>
    </row>
    <row r="2098" spans="1:11" x14ac:dyDescent="0.25">
      <c r="A2098" t="s">
        <v>9559</v>
      </c>
      <c r="B2098" t="s">
        <v>2663</v>
      </c>
      <c r="C2098" t="s">
        <v>3801</v>
      </c>
      <c r="D2098" t="s">
        <v>9560</v>
      </c>
      <c r="E2098" t="s">
        <v>9561</v>
      </c>
      <c r="H2098" t="s">
        <v>4</v>
      </c>
      <c r="J2098" t="s">
        <v>2663</v>
      </c>
      <c r="K2098" t="s">
        <v>4</v>
      </c>
    </row>
    <row r="2099" spans="1:11" x14ac:dyDescent="0.25">
      <c r="A2099" t="s">
        <v>9562</v>
      </c>
      <c r="B2099" t="s">
        <v>2664</v>
      </c>
      <c r="C2099" t="s">
        <v>3801</v>
      </c>
      <c r="D2099" t="s">
        <v>9563</v>
      </c>
      <c r="E2099" t="s">
        <v>9564</v>
      </c>
      <c r="H2099" t="s">
        <v>4</v>
      </c>
      <c r="J2099" t="s">
        <v>2664</v>
      </c>
      <c r="K2099" t="s">
        <v>4</v>
      </c>
    </row>
    <row r="2100" spans="1:11" x14ac:dyDescent="0.25">
      <c r="A2100" t="s">
        <v>6030</v>
      </c>
      <c r="B2100" t="s">
        <v>2665</v>
      </c>
      <c r="C2100" t="s">
        <v>3801</v>
      </c>
      <c r="D2100" t="s">
        <v>9565</v>
      </c>
      <c r="E2100" t="s">
        <v>9566</v>
      </c>
      <c r="F2100" t="s">
        <v>6790</v>
      </c>
      <c r="G2100" t="s">
        <v>223</v>
      </c>
      <c r="H2100" t="s">
        <v>3</v>
      </c>
      <c r="J2100" t="s">
        <v>2665</v>
      </c>
      <c r="K2100" t="s">
        <v>3</v>
      </c>
    </row>
    <row r="2101" spans="1:11" x14ac:dyDescent="0.25">
      <c r="A2101" t="s">
        <v>8980</v>
      </c>
      <c r="B2101" t="s">
        <v>2666</v>
      </c>
      <c r="C2101" t="s">
        <v>3801</v>
      </c>
      <c r="D2101" t="s">
        <v>9567</v>
      </c>
      <c r="E2101" t="s">
        <v>9568</v>
      </c>
      <c r="H2101" t="s">
        <v>4</v>
      </c>
      <c r="J2101" t="s">
        <v>2666</v>
      </c>
      <c r="K2101" t="s">
        <v>4</v>
      </c>
    </row>
    <row r="2102" spans="1:11" x14ac:dyDescent="0.25">
      <c r="A2102" t="s">
        <v>4867</v>
      </c>
      <c r="B2102" t="s">
        <v>2667</v>
      </c>
      <c r="C2102" t="s">
        <v>3801</v>
      </c>
      <c r="D2102" t="s">
        <v>9569</v>
      </c>
      <c r="E2102" t="s">
        <v>9570</v>
      </c>
      <c r="F2102" t="s">
        <v>6790</v>
      </c>
      <c r="G2102" t="s">
        <v>223</v>
      </c>
      <c r="H2102" t="s">
        <v>3</v>
      </c>
      <c r="J2102" t="s">
        <v>2667</v>
      </c>
      <c r="K2102" t="s">
        <v>3</v>
      </c>
    </row>
    <row r="2103" spans="1:11" x14ac:dyDescent="0.25">
      <c r="A2103" t="s">
        <v>4011</v>
      </c>
      <c r="B2103" t="s">
        <v>2668</v>
      </c>
      <c r="C2103" t="s">
        <v>3801</v>
      </c>
      <c r="D2103" t="s">
        <v>9571</v>
      </c>
      <c r="E2103" t="s">
        <v>9572</v>
      </c>
      <c r="H2103" t="s">
        <v>4</v>
      </c>
      <c r="J2103" t="s">
        <v>2668</v>
      </c>
      <c r="K2103" t="s">
        <v>4</v>
      </c>
    </row>
    <row r="2104" spans="1:11" x14ac:dyDescent="0.25">
      <c r="A2104" t="s">
        <v>4014</v>
      </c>
      <c r="B2104" t="s">
        <v>2669</v>
      </c>
      <c r="C2104" t="s">
        <v>3801</v>
      </c>
      <c r="D2104" t="s">
        <v>9573</v>
      </c>
      <c r="E2104" t="s">
        <v>9574</v>
      </c>
      <c r="F2104" t="s">
        <v>6790</v>
      </c>
      <c r="G2104" t="s">
        <v>223</v>
      </c>
      <c r="H2104" t="s">
        <v>3</v>
      </c>
      <c r="J2104" t="s">
        <v>2669</v>
      </c>
      <c r="K2104" t="s">
        <v>3</v>
      </c>
    </row>
    <row r="2105" spans="1:11" x14ac:dyDescent="0.25">
      <c r="A2105" t="s">
        <v>4327</v>
      </c>
      <c r="B2105" t="s">
        <v>2670</v>
      </c>
      <c r="C2105" t="s">
        <v>3801</v>
      </c>
      <c r="D2105" t="s">
        <v>9575</v>
      </c>
      <c r="E2105" t="s">
        <v>9576</v>
      </c>
      <c r="F2105" t="s">
        <v>9577</v>
      </c>
      <c r="G2105" t="s">
        <v>504</v>
      </c>
      <c r="H2105" t="s">
        <v>3</v>
      </c>
      <c r="J2105" t="s">
        <v>2670</v>
      </c>
      <c r="K2105" t="s">
        <v>3</v>
      </c>
    </row>
    <row r="2106" spans="1:11" x14ac:dyDescent="0.25">
      <c r="A2106" t="s">
        <v>9578</v>
      </c>
      <c r="B2106" t="s">
        <v>2671</v>
      </c>
      <c r="C2106" t="s">
        <v>3801</v>
      </c>
      <c r="D2106" t="s">
        <v>9579</v>
      </c>
      <c r="E2106" t="s">
        <v>9580</v>
      </c>
      <c r="H2106" t="s">
        <v>4</v>
      </c>
      <c r="J2106" t="s">
        <v>2671</v>
      </c>
      <c r="K2106" t="s">
        <v>4</v>
      </c>
    </row>
    <row r="2107" spans="1:11" x14ac:dyDescent="0.25">
      <c r="A2107" t="s">
        <v>9581</v>
      </c>
      <c r="B2107" t="s">
        <v>2672</v>
      </c>
      <c r="C2107" t="s">
        <v>3801</v>
      </c>
      <c r="D2107" t="s">
        <v>9582</v>
      </c>
      <c r="E2107" t="s">
        <v>9583</v>
      </c>
      <c r="F2107" t="s">
        <v>9558</v>
      </c>
      <c r="G2107" t="s">
        <v>215</v>
      </c>
      <c r="H2107" t="s">
        <v>3</v>
      </c>
      <c r="J2107" t="s">
        <v>2672</v>
      </c>
      <c r="K2107" t="s">
        <v>3</v>
      </c>
    </row>
    <row r="2108" spans="1:11" x14ac:dyDescent="0.25">
      <c r="A2108" t="s">
        <v>4021</v>
      </c>
      <c r="B2108" t="s">
        <v>2673</v>
      </c>
      <c r="C2108" t="s">
        <v>3801</v>
      </c>
      <c r="D2108" t="s">
        <v>9584</v>
      </c>
      <c r="E2108" t="s">
        <v>9585</v>
      </c>
      <c r="F2108" t="s">
        <v>7156</v>
      </c>
      <c r="G2108" t="s">
        <v>233</v>
      </c>
      <c r="H2108" t="s">
        <v>3</v>
      </c>
      <c r="J2108" t="s">
        <v>2673</v>
      </c>
      <c r="K2108" t="s">
        <v>3</v>
      </c>
    </row>
    <row r="2109" spans="1:11" x14ac:dyDescent="0.25">
      <c r="A2109" t="s">
        <v>9586</v>
      </c>
      <c r="B2109" t="s">
        <v>2674</v>
      </c>
      <c r="C2109" t="s">
        <v>3801</v>
      </c>
      <c r="D2109" t="s">
        <v>9587</v>
      </c>
      <c r="E2109" t="s">
        <v>9588</v>
      </c>
      <c r="H2109" t="s">
        <v>4</v>
      </c>
      <c r="J2109" t="s">
        <v>2674</v>
      </c>
      <c r="K2109" t="s">
        <v>4</v>
      </c>
    </row>
    <row r="2110" spans="1:11" x14ac:dyDescent="0.25">
      <c r="A2110" t="s">
        <v>4993</v>
      </c>
      <c r="B2110" t="s">
        <v>2675</v>
      </c>
      <c r="C2110" t="s">
        <v>3801</v>
      </c>
      <c r="D2110" t="s">
        <v>9589</v>
      </c>
      <c r="E2110" t="s">
        <v>9590</v>
      </c>
      <c r="F2110" t="s">
        <v>6025</v>
      </c>
      <c r="G2110" t="s">
        <v>212</v>
      </c>
      <c r="H2110" t="s">
        <v>3</v>
      </c>
      <c r="J2110" t="s">
        <v>2675</v>
      </c>
      <c r="K2110" t="s">
        <v>3</v>
      </c>
    </row>
    <row r="2111" spans="1:11" x14ac:dyDescent="0.25">
      <c r="A2111" t="s">
        <v>5323</v>
      </c>
      <c r="B2111" t="s">
        <v>2676</v>
      </c>
      <c r="C2111" t="s">
        <v>3801</v>
      </c>
      <c r="D2111" t="s">
        <v>9591</v>
      </c>
      <c r="E2111" t="s">
        <v>9592</v>
      </c>
      <c r="H2111" t="s">
        <v>4</v>
      </c>
      <c r="J2111" t="s">
        <v>2676</v>
      </c>
      <c r="K2111" t="s">
        <v>4</v>
      </c>
    </row>
    <row r="2112" spans="1:11" x14ac:dyDescent="0.25">
      <c r="A2112" t="s">
        <v>5803</v>
      </c>
      <c r="B2112" t="s">
        <v>2677</v>
      </c>
      <c r="C2112" t="s">
        <v>3801</v>
      </c>
      <c r="D2112" t="s">
        <v>9593</v>
      </c>
      <c r="E2112" t="s">
        <v>9594</v>
      </c>
      <c r="H2112" t="s">
        <v>4</v>
      </c>
      <c r="J2112" t="s">
        <v>2677</v>
      </c>
      <c r="K2112" t="s">
        <v>4</v>
      </c>
    </row>
    <row r="2113" spans="1:11" x14ac:dyDescent="0.25">
      <c r="A2113" t="s">
        <v>6062</v>
      </c>
      <c r="B2113" t="s">
        <v>2678</v>
      </c>
      <c r="C2113" t="s">
        <v>3801</v>
      </c>
      <c r="D2113" t="s">
        <v>9595</v>
      </c>
      <c r="E2113" t="s">
        <v>9596</v>
      </c>
      <c r="H2113" t="s">
        <v>4</v>
      </c>
      <c r="J2113" t="s">
        <v>2678</v>
      </c>
      <c r="K2113" t="s">
        <v>4</v>
      </c>
    </row>
    <row r="2114" spans="1:11" x14ac:dyDescent="0.25">
      <c r="A2114" t="s">
        <v>4028</v>
      </c>
      <c r="B2114" t="s">
        <v>2679</v>
      </c>
      <c r="C2114" t="s">
        <v>3801</v>
      </c>
      <c r="D2114" t="s">
        <v>9597</v>
      </c>
      <c r="E2114" t="s">
        <v>9598</v>
      </c>
      <c r="H2114" t="s">
        <v>4</v>
      </c>
      <c r="J2114" t="s">
        <v>2679</v>
      </c>
      <c r="K2114" t="s">
        <v>4</v>
      </c>
    </row>
    <row r="2115" spans="1:11" x14ac:dyDescent="0.25">
      <c r="A2115" t="s">
        <v>9599</v>
      </c>
      <c r="B2115" t="s">
        <v>2680</v>
      </c>
      <c r="C2115" t="s">
        <v>3801</v>
      </c>
      <c r="D2115" t="s">
        <v>9600</v>
      </c>
      <c r="E2115" t="s">
        <v>9601</v>
      </c>
      <c r="H2115" t="s">
        <v>4</v>
      </c>
      <c r="J2115" t="s">
        <v>2680</v>
      </c>
      <c r="K2115" t="s">
        <v>4</v>
      </c>
    </row>
    <row r="2116" spans="1:11" x14ac:dyDescent="0.25">
      <c r="A2116" t="s">
        <v>9602</v>
      </c>
      <c r="B2116" t="s">
        <v>2681</v>
      </c>
      <c r="C2116" t="s">
        <v>3801</v>
      </c>
      <c r="D2116" t="s">
        <v>9603</v>
      </c>
      <c r="E2116" t="s">
        <v>9604</v>
      </c>
      <c r="F2116" t="s">
        <v>6790</v>
      </c>
      <c r="G2116" t="s">
        <v>223</v>
      </c>
      <c r="H2116" t="s">
        <v>3</v>
      </c>
      <c r="J2116" t="s">
        <v>2681</v>
      </c>
      <c r="K2116" t="s">
        <v>3</v>
      </c>
    </row>
    <row r="2117" spans="1:11" x14ac:dyDescent="0.25">
      <c r="A2117" t="s">
        <v>5013</v>
      </c>
      <c r="B2117" t="s">
        <v>2682</v>
      </c>
      <c r="C2117" t="s">
        <v>3801</v>
      </c>
      <c r="D2117" t="s">
        <v>9605</v>
      </c>
      <c r="E2117" t="s">
        <v>9606</v>
      </c>
      <c r="H2117" t="s">
        <v>4</v>
      </c>
      <c r="J2117" t="s">
        <v>2682</v>
      </c>
      <c r="K2117" t="s">
        <v>4</v>
      </c>
    </row>
    <row r="2118" spans="1:11" x14ac:dyDescent="0.25">
      <c r="A2118" t="s">
        <v>7476</v>
      </c>
      <c r="B2118" t="s">
        <v>2683</v>
      </c>
      <c r="C2118" t="s">
        <v>3801</v>
      </c>
      <c r="D2118" t="s">
        <v>9607</v>
      </c>
      <c r="E2118" t="s">
        <v>9608</v>
      </c>
      <c r="H2118" t="s">
        <v>4</v>
      </c>
      <c r="J2118" t="s">
        <v>2683</v>
      </c>
      <c r="K2118" t="s">
        <v>4</v>
      </c>
    </row>
    <row r="2119" spans="1:11" x14ac:dyDescent="0.25">
      <c r="A2119" t="s">
        <v>4034</v>
      </c>
      <c r="B2119" t="s">
        <v>2684</v>
      </c>
      <c r="C2119" t="s">
        <v>3801</v>
      </c>
      <c r="D2119" t="s">
        <v>9609</v>
      </c>
      <c r="E2119" t="s">
        <v>9610</v>
      </c>
      <c r="H2119" t="s">
        <v>4</v>
      </c>
      <c r="J2119" t="s">
        <v>2684</v>
      </c>
      <c r="K2119" t="s">
        <v>4</v>
      </c>
    </row>
    <row r="2120" spans="1:11" x14ac:dyDescent="0.25">
      <c r="A2120" t="s">
        <v>4037</v>
      </c>
      <c r="B2120" t="s">
        <v>2685</v>
      </c>
      <c r="C2120" t="s">
        <v>3801</v>
      </c>
      <c r="D2120" t="s">
        <v>9611</v>
      </c>
      <c r="E2120" t="s">
        <v>9612</v>
      </c>
      <c r="F2120" t="s">
        <v>9613</v>
      </c>
      <c r="G2120" t="s">
        <v>527</v>
      </c>
      <c r="H2120" t="s">
        <v>3</v>
      </c>
      <c r="J2120" t="s">
        <v>2685</v>
      </c>
      <c r="K2120" t="s">
        <v>3</v>
      </c>
    </row>
    <row r="2121" spans="1:11" x14ac:dyDescent="0.25">
      <c r="A2121" t="s">
        <v>5839</v>
      </c>
      <c r="B2121" t="s">
        <v>2686</v>
      </c>
      <c r="C2121" t="s">
        <v>3801</v>
      </c>
      <c r="D2121" t="s">
        <v>9614</v>
      </c>
      <c r="E2121" t="s">
        <v>9615</v>
      </c>
      <c r="H2121" t="s">
        <v>4</v>
      </c>
      <c r="J2121" t="s">
        <v>2686</v>
      </c>
      <c r="K2121" t="s">
        <v>4</v>
      </c>
    </row>
    <row r="2122" spans="1:11" x14ac:dyDescent="0.25">
      <c r="A2122" t="s">
        <v>4526</v>
      </c>
      <c r="B2122" t="s">
        <v>2687</v>
      </c>
      <c r="C2122" t="s">
        <v>3801</v>
      </c>
      <c r="D2122" t="s">
        <v>9616</v>
      </c>
      <c r="E2122" t="s">
        <v>9617</v>
      </c>
      <c r="F2122" t="s">
        <v>9558</v>
      </c>
      <c r="G2122" t="s">
        <v>215</v>
      </c>
      <c r="H2122" t="s">
        <v>3</v>
      </c>
      <c r="J2122" t="s">
        <v>2687</v>
      </c>
      <c r="K2122" t="s">
        <v>3</v>
      </c>
    </row>
    <row r="2123" spans="1:11" x14ac:dyDescent="0.25">
      <c r="A2123" t="s">
        <v>4046</v>
      </c>
      <c r="B2123" t="s">
        <v>2688</v>
      </c>
      <c r="C2123" t="s">
        <v>3801</v>
      </c>
      <c r="D2123" t="s">
        <v>9618</v>
      </c>
      <c r="E2123" t="s">
        <v>9619</v>
      </c>
      <c r="F2123" t="s">
        <v>6776</v>
      </c>
      <c r="G2123" t="s">
        <v>307</v>
      </c>
      <c r="H2123" t="s">
        <v>3</v>
      </c>
      <c r="J2123" t="s">
        <v>2688</v>
      </c>
      <c r="K2123" t="s">
        <v>3</v>
      </c>
    </row>
    <row r="2124" spans="1:11" x14ac:dyDescent="0.25">
      <c r="A2124" t="s">
        <v>9620</v>
      </c>
      <c r="B2124" t="s">
        <v>2689</v>
      </c>
      <c r="C2124" t="s">
        <v>3801</v>
      </c>
      <c r="D2124" t="s">
        <v>9621</v>
      </c>
      <c r="E2124" t="s">
        <v>9622</v>
      </c>
      <c r="F2124" t="s">
        <v>6790</v>
      </c>
      <c r="G2124" t="s">
        <v>223</v>
      </c>
      <c r="H2124" t="s">
        <v>3</v>
      </c>
      <c r="J2124" t="s">
        <v>2689</v>
      </c>
      <c r="K2124" t="s">
        <v>3</v>
      </c>
    </row>
    <row r="2125" spans="1:11" x14ac:dyDescent="0.25">
      <c r="A2125" t="s">
        <v>4375</v>
      </c>
      <c r="B2125" t="s">
        <v>2690</v>
      </c>
      <c r="C2125" t="s">
        <v>3801</v>
      </c>
      <c r="D2125" t="s">
        <v>9623</v>
      </c>
      <c r="E2125" t="s">
        <v>9624</v>
      </c>
      <c r="H2125" t="s">
        <v>4</v>
      </c>
      <c r="J2125" t="s">
        <v>2690</v>
      </c>
      <c r="K2125" t="s">
        <v>4</v>
      </c>
    </row>
    <row r="2126" spans="1:11" x14ac:dyDescent="0.25">
      <c r="A2126" t="s">
        <v>9625</v>
      </c>
      <c r="B2126" t="s">
        <v>2691</v>
      </c>
      <c r="C2126" t="s">
        <v>3801</v>
      </c>
      <c r="D2126" t="s">
        <v>9626</v>
      </c>
      <c r="E2126" t="s">
        <v>9627</v>
      </c>
      <c r="F2126" t="s">
        <v>9558</v>
      </c>
      <c r="G2126" t="s">
        <v>215</v>
      </c>
      <c r="H2126" t="s">
        <v>3</v>
      </c>
      <c r="J2126" t="s">
        <v>2691</v>
      </c>
      <c r="K2126" t="s">
        <v>3</v>
      </c>
    </row>
    <row r="2127" spans="1:11" x14ac:dyDescent="0.25">
      <c r="A2127" t="s">
        <v>6366</v>
      </c>
      <c r="B2127" t="s">
        <v>2692</v>
      </c>
      <c r="C2127" t="s">
        <v>3801</v>
      </c>
      <c r="D2127" t="s">
        <v>9628</v>
      </c>
      <c r="E2127" t="s">
        <v>9629</v>
      </c>
      <c r="F2127" t="s">
        <v>9577</v>
      </c>
      <c r="G2127" t="s">
        <v>504</v>
      </c>
      <c r="H2127" t="s">
        <v>3</v>
      </c>
      <c r="J2127" t="s">
        <v>2692</v>
      </c>
      <c r="K2127" t="s">
        <v>3</v>
      </c>
    </row>
    <row r="2128" spans="1:11" x14ac:dyDescent="0.25">
      <c r="A2128" t="s">
        <v>4064</v>
      </c>
      <c r="B2128" t="s">
        <v>2693</v>
      </c>
      <c r="C2128" t="s">
        <v>3801</v>
      </c>
      <c r="D2128" t="s">
        <v>9630</v>
      </c>
      <c r="E2128" t="s">
        <v>9631</v>
      </c>
      <c r="F2128" t="s">
        <v>6790</v>
      </c>
      <c r="G2128" t="s">
        <v>223</v>
      </c>
      <c r="H2128" t="s">
        <v>3</v>
      </c>
      <c r="J2128" t="s">
        <v>2693</v>
      </c>
      <c r="K2128" t="s">
        <v>3</v>
      </c>
    </row>
    <row r="2129" spans="1:11" x14ac:dyDescent="0.25">
      <c r="A2129" t="s">
        <v>9632</v>
      </c>
      <c r="B2129" t="s">
        <v>2694</v>
      </c>
      <c r="C2129" t="s">
        <v>3801</v>
      </c>
      <c r="D2129" t="s">
        <v>9633</v>
      </c>
      <c r="E2129" t="s">
        <v>9634</v>
      </c>
      <c r="F2129" t="s">
        <v>9635</v>
      </c>
      <c r="G2129" t="s">
        <v>541</v>
      </c>
      <c r="H2129" t="s">
        <v>3</v>
      </c>
      <c r="J2129" t="s">
        <v>2694</v>
      </c>
      <c r="K2129" t="s">
        <v>3</v>
      </c>
    </row>
    <row r="2130" spans="1:11" x14ac:dyDescent="0.25">
      <c r="A2130" t="s">
        <v>4070</v>
      </c>
      <c r="B2130" t="s">
        <v>2695</v>
      </c>
      <c r="C2130" t="s">
        <v>3801</v>
      </c>
      <c r="D2130" t="s">
        <v>9636</v>
      </c>
      <c r="E2130" t="s">
        <v>9637</v>
      </c>
      <c r="H2130" t="s">
        <v>4</v>
      </c>
      <c r="J2130" t="s">
        <v>2695</v>
      </c>
      <c r="K2130" t="s">
        <v>4</v>
      </c>
    </row>
    <row r="2131" spans="1:11" x14ac:dyDescent="0.25">
      <c r="A2131" t="s">
        <v>9638</v>
      </c>
      <c r="B2131" t="s">
        <v>2696</v>
      </c>
      <c r="C2131" t="s">
        <v>3801</v>
      </c>
      <c r="D2131" t="s">
        <v>9639</v>
      </c>
      <c r="E2131" t="s">
        <v>9640</v>
      </c>
      <c r="F2131" t="s">
        <v>9558</v>
      </c>
      <c r="G2131" t="s">
        <v>215</v>
      </c>
      <c r="H2131" t="s">
        <v>3</v>
      </c>
      <c r="J2131" t="s">
        <v>2696</v>
      </c>
      <c r="K2131" t="s">
        <v>3</v>
      </c>
    </row>
    <row r="2132" spans="1:11" x14ac:dyDescent="0.25">
      <c r="A2132" t="s">
        <v>9641</v>
      </c>
      <c r="B2132" t="s">
        <v>2697</v>
      </c>
      <c r="C2132" t="s">
        <v>3801</v>
      </c>
      <c r="D2132" t="s">
        <v>6328</v>
      </c>
      <c r="E2132" t="s">
        <v>9642</v>
      </c>
      <c r="H2132" t="s">
        <v>4</v>
      </c>
      <c r="J2132" t="s">
        <v>2697</v>
      </c>
      <c r="K2132" t="s">
        <v>4</v>
      </c>
    </row>
    <row r="2133" spans="1:11" x14ac:dyDescent="0.25">
      <c r="A2133" t="s">
        <v>5889</v>
      </c>
      <c r="B2133" t="s">
        <v>2698</v>
      </c>
      <c r="C2133" t="s">
        <v>3801</v>
      </c>
      <c r="D2133" t="s">
        <v>9643</v>
      </c>
      <c r="E2133" t="s">
        <v>9644</v>
      </c>
      <c r="H2133" t="s">
        <v>4</v>
      </c>
      <c r="J2133" t="s">
        <v>2698</v>
      </c>
      <c r="K2133" t="s">
        <v>4</v>
      </c>
    </row>
    <row r="2134" spans="1:11" x14ac:dyDescent="0.25">
      <c r="A2134" t="s">
        <v>6115</v>
      </c>
      <c r="B2134" t="s">
        <v>2699</v>
      </c>
      <c r="C2134" t="s">
        <v>3801</v>
      </c>
      <c r="D2134" t="s">
        <v>9645</v>
      </c>
      <c r="E2134" t="s">
        <v>9646</v>
      </c>
      <c r="F2134" t="s">
        <v>7156</v>
      </c>
      <c r="G2134" t="s">
        <v>233</v>
      </c>
      <c r="H2134" t="s">
        <v>3</v>
      </c>
      <c r="J2134" t="s">
        <v>2699</v>
      </c>
      <c r="K2134" t="s">
        <v>3</v>
      </c>
    </row>
    <row r="2135" spans="1:11" x14ac:dyDescent="0.25">
      <c r="A2135" t="s">
        <v>4080</v>
      </c>
      <c r="B2135" t="s">
        <v>2700</v>
      </c>
      <c r="C2135" t="s">
        <v>3801</v>
      </c>
      <c r="D2135" t="s">
        <v>9647</v>
      </c>
      <c r="E2135" t="s">
        <v>9648</v>
      </c>
      <c r="H2135" t="s">
        <v>4</v>
      </c>
      <c r="J2135" t="s">
        <v>2700</v>
      </c>
      <c r="K2135" t="s">
        <v>4</v>
      </c>
    </row>
    <row r="2136" spans="1:11" x14ac:dyDescent="0.25">
      <c r="A2136" t="s">
        <v>4083</v>
      </c>
      <c r="B2136" t="s">
        <v>2701</v>
      </c>
      <c r="C2136" t="s">
        <v>3801</v>
      </c>
      <c r="D2136" t="s">
        <v>9649</v>
      </c>
      <c r="E2136" t="s">
        <v>9650</v>
      </c>
      <c r="F2136" t="s">
        <v>7156</v>
      </c>
      <c r="G2136" t="s">
        <v>233</v>
      </c>
      <c r="H2136" t="s">
        <v>3</v>
      </c>
      <c r="J2136" t="s">
        <v>2701</v>
      </c>
      <c r="K2136" t="s">
        <v>3</v>
      </c>
    </row>
    <row r="2137" spans="1:11" x14ac:dyDescent="0.25">
      <c r="A2137" t="s">
        <v>4086</v>
      </c>
      <c r="B2137" t="s">
        <v>2702</v>
      </c>
      <c r="C2137" t="s">
        <v>3801</v>
      </c>
      <c r="D2137" t="s">
        <v>9651</v>
      </c>
      <c r="E2137" t="s">
        <v>9652</v>
      </c>
      <c r="H2137" t="s">
        <v>4</v>
      </c>
      <c r="J2137" t="s">
        <v>2702</v>
      </c>
      <c r="K2137" t="s">
        <v>4</v>
      </c>
    </row>
    <row r="2138" spans="1:11" x14ac:dyDescent="0.25">
      <c r="A2138" t="s">
        <v>9653</v>
      </c>
      <c r="B2138" t="s">
        <v>2703</v>
      </c>
      <c r="C2138" t="s">
        <v>3801</v>
      </c>
      <c r="D2138" t="s">
        <v>9654</v>
      </c>
      <c r="E2138" t="s">
        <v>9655</v>
      </c>
      <c r="F2138" t="s">
        <v>6790</v>
      </c>
      <c r="G2138" t="s">
        <v>223</v>
      </c>
      <c r="H2138" t="s">
        <v>3</v>
      </c>
      <c r="J2138" t="s">
        <v>2703</v>
      </c>
      <c r="K2138" t="s">
        <v>3</v>
      </c>
    </row>
    <row r="2139" spans="1:11" x14ac:dyDescent="0.25">
      <c r="A2139" t="s">
        <v>9656</v>
      </c>
      <c r="B2139" t="s">
        <v>2704</v>
      </c>
      <c r="C2139" t="s">
        <v>3801</v>
      </c>
      <c r="D2139" t="s">
        <v>9657</v>
      </c>
      <c r="E2139" t="s">
        <v>9658</v>
      </c>
      <c r="H2139" t="s">
        <v>4</v>
      </c>
      <c r="J2139" t="s">
        <v>2704</v>
      </c>
      <c r="K2139" t="s">
        <v>4</v>
      </c>
    </row>
    <row r="2140" spans="1:11" x14ac:dyDescent="0.25">
      <c r="A2140" t="s">
        <v>6126</v>
      </c>
      <c r="B2140" t="s">
        <v>2705</v>
      </c>
      <c r="C2140" t="s">
        <v>3801</v>
      </c>
      <c r="D2140" t="s">
        <v>9659</v>
      </c>
      <c r="E2140" t="s">
        <v>9660</v>
      </c>
      <c r="H2140" t="s">
        <v>4</v>
      </c>
      <c r="J2140" t="s">
        <v>2705</v>
      </c>
      <c r="K2140" t="s">
        <v>4</v>
      </c>
    </row>
    <row r="2141" spans="1:11" x14ac:dyDescent="0.25">
      <c r="A2141" t="s">
        <v>6656</v>
      </c>
      <c r="B2141" t="s">
        <v>2706</v>
      </c>
      <c r="C2141" t="s">
        <v>3801</v>
      </c>
      <c r="D2141" t="s">
        <v>9661</v>
      </c>
      <c r="E2141" t="s">
        <v>9662</v>
      </c>
      <c r="H2141" t="s">
        <v>4</v>
      </c>
      <c r="J2141" t="s">
        <v>2706</v>
      </c>
      <c r="K2141" t="s">
        <v>4</v>
      </c>
    </row>
    <row r="2142" spans="1:11" x14ac:dyDescent="0.25">
      <c r="A2142" t="s">
        <v>5428</v>
      </c>
      <c r="B2142" t="s">
        <v>2707</v>
      </c>
      <c r="C2142" t="s">
        <v>3801</v>
      </c>
      <c r="D2142" t="s">
        <v>9663</v>
      </c>
      <c r="E2142" t="s">
        <v>9664</v>
      </c>
      <c r="H2142" t="s">
        <v>4</v>
      </c>
      <c r="J2142" t="s">
        <v>2707</v>
      </c>
      <c r="K2142" t="s">
        <v>4</v>
      </c>
    </row>
    <row r="2143" spans="1:11" x14ac:dyDescent="0.25">
      <c r="A2143" t="s">
        <v>4089</v>
      </c>
      <c r="B2143" t="s">
        <v>2708</v>
      </c>
      <c r="C2143" t="s">
        <v>3801</v>
      </c>
      <c r="D2143" t="s">
        <v>9665</v>
      </c>
      <c r="E2143" t="s">
        <v>9666</v>
      </c>
      <c r="F2143" t="s">
        <v>6790</v>
      </c>
      <c r="G2143" t="s">
        <v>223</v>
      </c>
      <c r="H2143" t="s">
        <v>3</v>
      </c>
      <c r="J2143" t="s">
        <v>2708</v>
      </c>
      <c r="K2143" t="s">
        <v>3</v>
      </c>
    </row>
    <row r="2144" spans="1:11" x14ac:dyDescent="0.25">
      <c r="A2144" t="s">
        <v>9667</v>
      </c>
      <c r="B2144" t="s">
        <v>2709</v>
      </c>
      <c r="C2144" t="s">
        <v>3801</v>
      </c>
      <c r="D2144" t="s">
        <v>9668</v>
      </c>
      <c r="E2144" t="s">
        <v>9669</v>
      </c>
      <c r="F2144" t="s">
        <v>6790</v>
      </c>
      <c r="G2144" t="s">
        <v>223</v>
      </c>
      <c r="H2144" t="s">
        <v>3</v>
      </c>
      <c r="J2144" t="s">
        <v>2709</v>
      </c>
      <c r="K2144" t="s">
        <v>3</v>
      </c>
    </row>
    <row r="2145" spans="1:11" x14ac:dyDescent="0.25">
      <c r="A2145" t="s">
        <v>4095</v>
      </c>
      <c r="B2145" t="s">
        <v>2710</v>
      </c>
      <c r="C2145" t="s">
        <v>3801</v>
      </c>
      <c r="D2145" t="s">
        <v>9670</v>
      </c>
      <c r="E2145" t="s">
        <v>9671</v>
      </c>
      <c r="H2145" t="s">
        <v>4</v>
      </c>
      <c r="J2145" t="s">
        <v>2710</v>
      </c>
      <c r="K2145" t="s">
        <v>4</v>
      </c>
    </row>
    <row r="2146" spans="1:11" x14ac:dyDescent="0.25">
      <c r="A2146" t="s">
        <v>9672</v>
      </c>
      <c r="B2146" t="s">
        <v>2711</v>
      </c>
      <c r="C2146" t="s">
        <v>3801</v>
      </c>
      <c r="D2146" t="s">
        <v>9673</v>
      </c>
      <c r="E2146" t="s">
        <v>9674</v>
      </c>
      <c r="F2146" t="s">
        <v>5051</v>
      </c>
      <c r="G2146" t="s">
        <v>139</v>
      </c>
      <c r="H2146" t="s">
        <v>3</v>
      </c>
      <c r="J2146" t="s">
        <v>2711</v>
      </c>
      <c r="K2146" t="s">
        <v>3</v>
      </c>
    </row>
    <row r="2147" spans="1:11" x14ac:dyDescent="0.25">
      <c r="A2147" t="s">
        <v>9675</v>
      </c>
      <c r="B2147" t="s">
        <v>2712</v>
      </c>
      <c r="C2147" t="s">
        <v>3801</v>
      </c>
      <c r="D2147" t="s">
        <v>9676</v>
      </c>
      <c r="E2147" t="s">
        <v>9677</v>
      </c>
      <c r="H2147" t="s">
        <v>4</v>
      </c>
      <c r="J2147" t="s">
        <v>2712</v>
      </c>
      <c r="K2147" t="s">
        <v>4</v>
      </c>
    </row>
    <row r="2148" spans="1:11" x14ac:dyDescent="0.25">
      <c r="A2148" t="s">
        <v>5084</v>
      </c>
      <c r="B2148" t="s">
        <v>2713</v>
      </c>
      <c r="C2148" t="s">
        <v>3801</v>
      </c>
      <c r="D2148" t="s">
        <v>9678</v>
      </c>
      <c r="E2148" t="s">
        <v>9679</v>
      </c>
      <c r="H2148" t="s">
        <v>4</v>
      </c>
      <c r="J2148" t="s">
        <v>2713</v>
      </c>
      <c r="K2148" t="s">
        <v>4</v>
      </c>
    </row>
    <row r="2149" spans="1:11" x14ac:dyDescent="0.25">
      <c r="A2149" t="s">
        <v>5921</v>
      </c>
      <c r="B2149" t="s">
        <v>2714</v>
      </c>
      <c r="C2149" t="s">
        <v>3801</v>
      </c>
      <c r="D2149" t="s">
        <v>9680</v>
      </c>
      <c r="E2149" t="s">
        <v>9681</v>
      </c>
      <c r="F2149" t="s">
        <v>9682</v>
      </c>
      <c r="G2149" t="s">
        <v>367</v>
      </c>
      <c r="H2149" t="s">
        <v>3</v>
      </c>
      <c r="J2149" t="s">
        <v>2714</v>
      </c>
      <c r="K2149" t="s">
        <v>3</v>
      </c>
    </row>
    <row r="2150" spans="1:11" x14ac:dyDescent="0.25">
      <c r="A2150" t="s">
        <v>9683</v>
      </c>
      <c r="B2150" t="s">
        <v>2715</v>
      </c>
      <c r="C2150" t="s">
        <v>3801</v>
      </c>
      <c r="D2150" t="s">
        <v>9684</v>
      </c>
      <c r="E2150" t="s">
        <v>9685</v>
      </c>
      <c r="H2150" t="s">
        <v>4</v>
      </c>
      <c r="J2150" t="s">
        <v>2715</v>
      </c>
      <c r="K2150" t="s">
        <v>4</v>
      </c>
    </row>
    <row r="2151" spans="1:11" x14ac:dyDescent="0.25">
      <c r="A2151" t="s">
        <v>9686</v>
      </c>
      <c r="B2151" t="s">
        <v>2716</v>
      </c>
      <c r="C2151" t="s">
        <v>3801</v>
      </c>
      <c r="D2151" t="s">
        <v>9687</v>
      </c>
      <c r="E2151" t="s">
        <v>9688</v>
      </c>
      <c r="H2151" t="s">
        <v>4</v>
      </c>
      <c r="J2151" t="s">
        <v>2716</v>
      </c>
      <c r="K2151" t="s">
        <v>4</v>
      </c>
    </row>
    <row r="2152" spans="1:11" x14ac:dyDescent="0.25">
      <c r="A2152" t="s">
        <v>9689</v>
      </c>
      <c r="B2152" t="s">
        <v>2717</v>
      </c>
      <c r="C2152" t="s">
        <v>3801</v>
      </c>
      <c r="D2152" t="s">
        <v>5028</v>
      </c>
      <c r="E2152" t="s">
        <v>9690</v>
      </c>
      <c r="H2152" t="s">
        <v>4</v>
      </c>
      <c r="J2152" t="s">
        <v>2717</v>
      </c>
      <c r="K2152" t="s">
        <v>4</v>
      </c>
    </row>
    <row r="2153" spans="1:11" x14ac:dyDescent="0.25">
      <c r="A2153" t="s">
        <v>9067</v>
      </c>
      <c r="B2153" t="s">
        <v>2718</v>
      </c>
      <c r="C2153" t="s">
        <v>3801</v>
      </c>
      <c r="D2153" t="s">
        <v>9691</v>
      </c>
      <c r="E2153" t="s">
        <v>9692</v>
      </c>
      <c r="H2153" t="s">
        <v>4</v>
      </c>
      <c r="J2153" t="s">
        <v>2718</v>
      </c>
      <c r="K2153" t="s">
        <v>4</v>
      </c>
    </row>
    <row r="2154" spans="1:11" x14ac:dyDescent="0.25">
      <c r="A2154" t="s">
        <v>4108</v>
      </c>
      <c r="B2154" t="s">
        <v>2719</v>
      </c>
      <c r="C2154" t="s">
        <v>3801</v>
      </c>
      <c r="D2154" t="s">
        <v>9693</v>
      </c>
      <c r="E2154" t="s">
        <v>9694</v>
      </c>
      <c r="H2154" t="s">
        <v>4</v>
      </c>
      <c r="J2154" t="s">
        <v>2719</v>
      </c>
      <c r="K2154" t="s">
        <v>4</v>
      </c>
    </row>
    <row r="2155" spans="1:11" x14ac:dyDescent="0.25">
      <c r="A2155" t="s">
        <v>5941</v>
      </c>
      <c r="B2155" t="s">
        <v>2720</v>
      </c>
      <c r="C2155" t="s">
        <v>3801</v>
      </c>
      <c r="D2155" t="s">
        <v>9695</v>
      </c>
      <c r="E2155" t="s">
        <v>9696</v>
      </c>
      <c r="F2155" t="s">
        <v>9538</v>
      </c>
      <c r="G2155" t="s">
        <v>195</v>
      </c>
      <c r="H2155" t="s">
        <v>3</v>
      </c>
      <c r="J2155" t="s">
        <v>2720</v>
      </c>
      <c r="K2155" t="s">
        <v>3</v>
      </c>
    </row>
    <row r="2156" spans="1:11" x14ac:dyDescent="0.25">
      <c r="A2156" t="s">
        <v>4848</v>
      </c>
      <c r="B2156" t="s">
        <v>2721</v>
      </c>
      <c r="C2156" t="s">
        <v>3801</v>
      </c>
      <c r="D2156" t="s">
        <v>9697</v>
      </c>
      <c r="E2156" t="s">
        <v>9698</v>
      </c>
      <c r="F2156" t="s">
        <v>5051</v>
      </c>
      <c r="G2156" t="s">
        <v>139</v>
      </c>
      <c r="H2156" t="s">
        <v>3</v>
      </c>
      <c r="J2156" t="s">
        <v>2721</v>
      </c>
      <c r="K2156" t="s">
        <v>3</v>
      </c>
    </row>
    <row r="2157" spans="1:11" x14ac:dyDescent="0.25">
      <c r="A2157" t="s">
        <v>9699</v>
      </c>
      <c r="B2157" t="s">
        <v>2722</v>
      </c>
      <c r="C2157" t="s">
        <v>3801</v>
      </c>
      <c r="D2157" t="s">
        <v>9700</v>
      </c>
      <c r="E2157" t="s">
        <v>9701</v>
      </c>
      <c r="F2157" t="s">
        <v>9635</v>
      </c>
      <c r="G2157" t="s">
        <v>541</v>
      </c>
      <c r="H2157" t="s">
        <v>3</v>
      </c>
      <c r="J2157" t="s">
        <v>2722</v>
      </c>
      <c r="K2157" t="s">
        <v>3</v>
      </c>
    </row>
    <row r="2158" spans="1:11" x14ac:dyDescent="0.25">
      <c r="A2158" t="s">
        <v>9702</v>
      </c>
      <c r="B2158" t="s">
        <v>2723</v>
      </c>
      <c r="C2158" t="s">
        <v>3801</v>
      </c>
      <c r="D2158" t="s">
        <v>9703</v>
      </c>
      <c r="E2158" t="s">
        <v>9704</v>
      </c>
      <c r="H2158" t="s">
        <v>4</v>
      </c>
      <c r="J2158" t="s">
        <v>2723</v>
      </c>
      <c r="K2158" t="s">
        <v>4</v>
      </c>
    </row>
    <row r="2159" spans="1:11" x14ac:dyDescent="0.25">
      <c r="A2159" t="s">
        <v>4452</v>
      </c>
      <c r="B2159" t="s">
        <v>2724</v>
      </c>
      <c r="C2159" t="s">
        <v>3801</v>
      </c>
      <c r="D2159" t="s">
        <v>9705</v>
      </c>
      <c r="E2159" t="s">
        <v>9706</v>
      </c>
      <c r="F2159" t="s">
        <v>6790</v>
      </c>
      <c r="G2159" t="s">
        <v>223</v>
      </c>
      <c r="H2159" t="s">
        <v>3</v>
      </c>
      <c r="J2159" t="s">
        <v>2724</v>
      </c>
      <c r="K2159" t="s">
        <v>3</v>
      </c>
    </row>
    <row r="2160" spans="1:11" x14ac:dyDescent="0.25">
      <c r="A2160" t="s">
        <v>9707</v>
      </c>
      <c r="B2160" t="s">
        <v>2725</v>
      </c>
      <c r="C2160" t="s">
        <v>3801</v>
      </c>
      <c r="D2160" t="s">
        <v>9708</v>
      </c>
      <c r="E2160" t="s">
        <v>9709</v>
      </c>
      <c r="H2160" t="s">
        <v>4</v>
      </c>
      <c r="J2160" t="s">
        <v>2725</v>
      </c>
      <c r="K2160" t="s">
        <v>4</v>
      </c>
    </row>
    <row r="2161" spans="1:11" x14ac:dyDescent="0.25">
      <c r="A2161" t="s">
        <v>9710</v>
      </c>
      <c r="B2161" t="s">
        <v>2726</v>
      </c>
      <c r="C2161" t="s">
        <v>3801</v>
      </c>
      <c r="D2161" t="s">
        <v>9711</v>
      </c>
      <c r="E2161" t="s">
        <v>9712</v>
      </c>
      <c r="H2161" t="s">
        <v>4</v>
      </c>
      <c r="J2161" t="s">
        <v>2726</v>
      </c>
      <c r="K2161" t="s">
        <v>4</v>
      </c>
    </row>
    <row r="2162" spans="1:11" x14ac:dyDescent="0.25">
      <c r="A2162" t="s">
        <v>5533</v>
      </c>
      <c r="B2162" t="s">
        <v>2727</v>
      </c>
      <c r="C2162" t="s">
        <v>3801</v>
      </c>
      <c r="D2162" t="s">
        <v>9713</v>
      </c>
      <c r="E2162" t="s">
        <v>9714</v>
      </c>
      <c r="F2162" t="s">
        <v>6025</v>
      </c>
      <c r="G2162" t="s">
        <v>212</v>
      </c>
      <c r="H2162" t="s">
        <v>3</v>
      </c>
      <c r="J2162" t="s">
        <v>2727</v>
      </c>
      <c r="K2162" t="s">
        <v>3</v>
      </c>
    </row>
    <row r="2163" spans="1:11" x14ac:dyDescent="0.25">
      <c r="A2163" t="s">
        <v>4126</v>
      </c>
      <c r="B2163" t="s">
        <v>2728</v>
      </c>
      <c r="C2163" t="s">
        <v>3801</v>
      </c>
      <c r="D2163" t="s">
        <v>9715</v>
      </c>
      <c r="E2163" t="s">
        <v>9716</v>
      </c>
      <c r="H2163" t="s">
        <v>4</v>
      </c>
      <c r="J2163" t="s">
        <v>2728</v>
      </c>
      <c r="K2163" t="s">
        <v>4</v>
      </c>
    </row>
    <row r="2164" spans="1:11" x14ac:dyDescent="0.25">
      <c r="A2164" t="s">
        <v>5538</v>
      </c>
      <c r="B2164" t="s">
        <v>2729</v>
      </c>
      <c r="C2164" t="s">
        <v>3801</v>
      </c>
      <c r="D2164" t="s">
        <v>9717</v>
      </c>
      <c r="E2164" t="s">
        <v>9718</v>
      </c>
      <c r="H2164" t="s">
        <v>4</v>
      </c>
      <c r="J2164" t="s">
        <v>2729</v>
      </c>
      <c r="K2164" t="s">
        <v>4</v>
      </c>
    </row>
    <row r="2165" spans="1:11" x14ac:dyDescent="0.25">
      <c r="A2165" t="s">
        <v>9506</v>
      </c>
      <c r="B2165" t="s">
        <v>2730</v>
      </c>
      <c r="C2165" t="s">
        <v>3801</v>
      </c>
      <c r="D2165" t="s">
        <v>9719</v>
      </c>
      <c r="E2165" t="s">
        <v>9720</v>
      </c>
      <c r="H2165" t="s">
        <v>4</v>
      </c>
      <c r="J2165" t="s">
        <v>2730</v>
      </c>
      <c r="K2165" t="s">
        <v>4</v>
      </c>
    </row>
    <row r="2166" spans="1:11" x14ac:dyDescent="0.25">
      <c r="A2166" t="s">
        <v>9721</v>
      </c>
      <c r="B2166" t="s">
        <v>2731</v>
      </c>
      <c r="C2166" t="s">
        <v>3801</v>
      </c>
      <c r="D2166" t="s">
        <v>9722</v>
      </c>
      <c r="E2166" t="s">
        <v>9723</v>
      </c>
      <c r="F2166" t="s">
        <v>9577</v>
      </c>
      <c r="G2166" t="s">
        <v>504</v>
      </c>
      <c r="H2166" t="s">
        <v>3</v>
      </c>
      <c r="J2166" t="s">
        <v>2731</v>
      </c>
      <c r="K2166" t="s">
        <v>3</v>
      </c>
    </row>
    <row r="2167" spans="1:11" x14ac:dyDescent="0.25">
      <c r="A2167" t="s">
        <v>9724</v>
      </c>
      <c r="B2167" t="s">
        <v>2732</v>
      </c>
      <c r="C2167" t="s">
        <v>3801</v>
      </c>
      <c r="D2167" t="s">
        <v>9725</v>
      </c>
      <c r="E2167" t="s">
        <v>9726</v>
      </c>
      <c r="H2167" t="s">
        <v>4</v>
      </c>
      <c r="J2167" t="s">
        <v>2732</v>
      </c>
      <c r="K2167" t="s">
        <v>4</v>
      </c>
    </row>
    <row r="2168" spans="1:11" x14ac:dyDescent="0.25">
      <c r="A2168" t="s">
        <v>4135</v>
      </c>
      <c r="B2168" t="s">
        <v>12578</v>
      </c>
      <c r="C2168" t="s">
        <v>3801</v>
      </c>
      <c r="D2168" t="s">
        <v>9727</v>
      </c>
      <c r="E2168" t="s">
        <v>9728</v>
      </c>
      <c r="H2168" t="s">
        <v>4</v>
      </c>
      <c r="J2168" t="s">
        <v>12578</v>
      </c>
      <c r="K2168" t="s">
        <v>4</v>
      </c>
    </row>
    <row r="2169" spans="1:11" x14ac:dyDescent="0.25">
      <c r="A2169" t="s">
        <v>6224</v>
      </c>
      <c r="B2169" t="s">
        <v>2733</v>
      </c>
      <c r="C2169" t="s">
        <v>3802</v>
      </c>
      <c r="D2169" t="s">
        <v>9729</v>
      </c>
      <c r="E2169" t="s">
        <v>9730</v>
      </c>
      <c r="H2169" t="s">
        <v>4</v>
      </c>
      <c r="J2169" t="s">
        <v>2733</v>
      </c>
      <c r="K2169" t="s">
        <v>4</v>
      </c>
    </row>
    <row r="2170" spans="1:11" x14ac:dyDescent="0.25">
      <c r="A2170" t="s">
        <v>9731</v>
      </c>
      <c r="B2170" t="s">
        <v>2734</v>
      </c>
      <c r="C2170" t="s">
        <v>3802</v>
      </c>
      <c r="D2170" t="s">
        <v>9732</v>
      </c>
      <c r="E2170" t="s">
        <v>9733</v>
      </c>
      <c r="H2170" t="s">
        <v>4</v>
      </c>
      <c r="J2170" t="s">
        <v>2734</v>
      </c>
      <c r="K2170" t="s">
        <v>4</v>
      </c>
    </row>
    <row r="2171" spans="1:11" x14ac:dyDescent="0.25">
      <c r="A2171" t="s">
        <v>9734</v>
      </c>
      <c r="B2171" t="s">
        <v>2735</v>
      </c>
      <c r="C2171" t="s">
        <v>3802</v>
      </c>
      <c r="D2171" t="s">
        <v>9735</v>
      </c>
      <c r="E2171" t="s">
        <v>9736</v>
      </c>
      <c r="H2171" t="s">
        <v>4</v>
      </c>
      <c r="J2171" t="s">
        <v>2735</v>
      </c>
      <c r="K2171" t="s">
        <v>4</v>
      </c>
    </row>
    <row r="2172" spans="1:11" x14ac:dyDescent="0.25">
      <c r="A2172" t="s">
        <v>9737</v>
      </c>
      <c r="B2172" t="s">
        <v>2736</v>
      </c>
      <c r="C2172" t="s">
        <v>3802</v>
      </c>
      <c r="D2172" t="s">
        <v>9738</v>
      </c>
      <c r="E2172" t="s">
        <v>9739</v>
      </c>
      <c r="H2172" t="s">
        <v>4</v>
      </c>
      <c r="J2172" t="s">
        <v>2736</v>
      </c>
      <c r="K2172" t="s">
        <v>4</v>
      </c>
    </row>
    <row r="2173" spans="1:11" x14ac:dyDescent="0.25">
      <c r="A2173" t="s">
        <v>9740</v>
      </c>
      <c r="B2173" t="s">
        <v>2737</v>
      </c>
      <c r="C2173" t="s">
        <v>3802</v>
      </c>
      <c r="D2173" t="s">
        <v>9741</v>
      </c>
      <c r="E2173" t="s">
        <v>9742</v>
      </c>
      <c r="H2173" t="s">
        <v>4</v>
      </c>
      <c r="J2173" t="s">
        <v>2737</v>
      </c>
      <c r="K2173" t="s">
        <v>4</v>
      </c>
    </row>
    <row r="2174" spans="1:11" x14ac:dyDescent="0.25">
      <c r="A2174" t="s">
        <v>5601</v>
      </c>
      <c r="B2174" t="s">
        <v>2738</v>
      </c>
      <c r="C2174" t="s">
        <v>3802</v>
      </c>
      <c r="D2174" t="s">
        <v>9743</v>
      </c>
      <c r="E2174" t="s">
        <v>9744</v>
      </c>
      <c r="H2174" t="s">
        <v>4</v>
      </c>
      <c r="J2174" t="s">
        <v>2738</v>
      </c>
      <c r="K2174" t="s">
        <v>4</v>
      </c>
    </row>
    <row r="2175" spans="1:11" x14ac:dyDescent="0.25">
      <c r="A2175" t="s">
        <v>5169</v>
      </c>
      <c r="B2175" t="s">
        <v>2739</v>
      </c>
      <c r="C2175" t="s">
        <v>3802</v>
      </c>
      <c r="D2175" t="s">
        <v>9745</v>
      </c>
      <c r="E2175" t="s">
        <v>9746</v>
      </c>
      <c r="H2175" t="s">
        <v>4</v>
      </c>
      <c r="J2175" t="s">
        <v>2739</v>
      </c>
      <c r="K2175" t="s">
        <v>4</v>
      </c>
    </row>
    <row r="2176" spans="1:11" x14ac:dyDescent="0.25">
      <c r="A2176" t="s">
        <v>7075</v>
      </c>
      <c r="B2176" t="s">
        <v>2740</v>
      </c>
      <c r="C2176" t="s">
        <v>3802</v>
      </c>
      <c r="D2176" t="s">
        <v>9747</v>
      </c>
      <c r="E2176" t="s">
        <v>9748</v>
      </c>
      <c r="H2176" t="s">
        <v>4</v>
      </c>
      <c r="J2176" t="s">
        <v>2740</v>
      </c>
      <c r="K2176" t="s">
        <v>4</v>
      </c>
    </row>
    <row r="2177" spans="1:11" x14ac:dyDescent="0.25">
      <c r="A2177" t="s">
        <v>9749</v>
      </c>
      <c r="B2177" t="s">
        <v>2741</v>
      </c>
      <c r="C2177" t="s">
        <v>3802</v>
      </c>
      <c r="D2177" t="s">
        <v>9750</v>
      </c>
      <c r="E2177" t="s">
        <v>9751</v>
      </c>
      <c r="F2177" t="s">
        <v>9611</v>
      </c>
      <c r="G2177" t="s">
        <v>409</v>
      </c>
      <c r="H2177" t="s">
        <v>3</v>
      </c>
      <c r="J2177" t="s">
        <v>2741</v>
      </c>
      <c r="K2177" t="s">
        <v>3</v>
      </c>
    </row>
    <row r="2178" spans="1:11" x14ac:dyDescent="0.25">
      <c r="A2178" t="s">
        <v>6808</v>
      </c>
      <c r="B2178" t="s">
        <v>2742</v>
      </c>
      <c r="C2178" t="s">
        <v>3802</v>
      </c>
      <c r="D2178" t="s">
        <v>9752</v>
      </c>
      <c r="E2178" t="s">
        <v>9753</v>
      </c>
      <c r="H2178" t="s">
        <v>4</v>
      </c>
      <c r="J2178" t="s">
        <v>2742</v>
      </c>
      <c r="K2178" t="s">
        <v>4</v>
      </c>
    </row>
    <row r="2179" spans="1:11" x14ac:dyDescent="0.25">
      <c r="A2179" t="s">
        <v>3952</v>
      </c>
      <c r="B2179" t="s">
        <v>2743</v>
      </c>
      <c r="C2179" t="s">
        <v>3802</v>
      </c>
      <c r="D2179" t="s">
        <v>4666</v>
      </c>
      <c r="E2179" t="s">
        <v>9754</v>
      </c>
      <c r="H2179" t="s">
        <v>4</v>
      </c>
      <c r="J2179" t="s">
        <v>2743</v>
      </c>
      <c r="K2179" t="s">
        <v>4</v>
      </c>
    </row>
    <row r="2180" spans="1:11" x14ac:dyDescent="0.25">
      <c r="A2180" t="s">
        <v>3958</v>
      </c>
      <c r="B2180" t="s">
        <v>2744</v>
      </c>
      <c r="C2180" t="s">
        <v>3802</v>
      </c>
      <c r="D2180" t="s">
        <v>9755</v>
      </c>
      <c r="E2180" t="s">
        <v>9756</v>
      </c>
      <c r="H2180" t="s">
        <v>4</v>
      </c>
      <c r="J2180" t="s">
        <v>2744</v>
      </c>
      <c r="K2180" t="s">
        <v>4</v>
      </c>
    </row>
    <row r="2181" spans="1:11" x14ac:dyDescent="0.25">
      <c r="A2181" t="s">
        <v>9757</v>
      </c>
      <c r="B2181" t="s">
        <v>2745</v>
      </c>
      <c r="C2181" t="s">
        <v>3802</v>
      </c>
      <c r="D2181" t="s">
        <v>9758</v>
      </c>
      <c r="E2181" t="s">
        <v>9759</v>
      </c>
      <c r="H2181" t="s">
        <v>4</v>
      </c>
      <c r="J2181" t="s">
        <v>2745</v>
      </c>
      <c r="K2181" t="s">
        <v>4</v>
      </c>
    </row>
    <row r="2182" spans="1:11" x14ac:dyDescent="0.25">
      <c r="A2182" t="s">
        <v>4288</v>
      </c>
      <c r="B2182" t="s">
        <v>2746</v>
      </c>
      <c r="C2182" t="s">
        <v>3802</v>
      </c>
      <c r="D2182" t="s">
        <v>9760</v>
      </c>
      <c r="E2182" t="s">
        <v>9761</v>
      </c>
      <c r="F2182" t="s">
        <v>9611</v>
      </c>
      <c r="G2182" t="s">
        <v>409</v>
      </c>
      <c r="H2182" t="s">
        <v>3</v>
      </c>
      <c r="J2182" t="s">
        <v>2746</v>
      </c>
      <c r="K2182" t="s">
        <v>3</v>
      </c>
    </row>
    <row r="2183" spans="1:11" x14ac:dyDescent="0.25">
      <c r="A2183" t="s">
        <v>9762</v>
      </c>
      <c r="B2183" t="s">
        <v>2747</v>
      </c>
      <c r="C2183" t="s">
        <v>3802</v>
      </c>
      <c r="D2183" t="s">
        <v>9763</v>
      </c>
      <c r="E2183" t="s">
        <v>9764</v>
      </c>
      <c r="H2183" t="s">
        <v>4</v>
      </c>
      <c r="J2183" t="s">
        <v>2747</v>
      </c>
      <c r="K2183" t="s">
        <v>4</v>
      </c>
    </row>
    <row r="2184" spans="1:11" x14ac:dyDescent="0.25">
      <c r="A2184" t="s">
        <v>6511</v>
      </c>
      <c r="B2184" t="s">
        <v>2748</v>
      </c>
      <c r="C2184" t="s">
        <v>3802</v>
      </c>
      <c r="D2184" t="s">
        <v>9765</v>
      </c>
      <c r="E2184" t="s">
        <v>9766</v>
      </c>
      <c r="F2184" t="s">
        <v>8757</v>
      </c>
      <c r="G2184" t="s">
        <v>347</v>
      </c>
      <c r="H2184" t="s">
        <v>3</v>
      </c>
      <c r="J2184" t="s">
        <v>2748</v>
      </c>
      <c r="K2184" t="s">
        <v>3</v>
      </c>
    </row>
    <row r="2185" spans="1:11" x14ac:dyDescent="0.25">
      <c r="A2185" t="s">
        <v>9767</v>
      </c>
      <c r="B2185" t="s">
        <v>2749</v>
      </c>
      <c r="C2185" t="s">
        <v>3802</v>
      </c>
      <c r="D2185" t="s">
        <v>9768</v>
      </c>
      <c r="E2185" t="s">
        <v>9769</v>
      </c>
      <c r="F2185" t="s">
        <v>8757</v>
      </c>
      <c r="G2185" t="s">
        <v>347</v>
      </c>
      <c r="H2185" t="s">
        <v>3</v>
      </c>
      <c r="J2185" t="s">
        <v>2749</v>
      </c>
      <c r="K2185" t="s">
        <v>3</v>
      </c>
    </row>
    <row r="2186" spans="1:11" x14ac:dyDescent="0.25">
      <c r="A2186" t="s">
        <v>9770</v>
      </c>
      <c r="B2186" t="s">
        <v>2750</v>
      </c>
      <c r="C2186" t="s">
        <v>3802</v>
      </c>
      <c r="D2186" t="s">
        <v>9771</v>
      </c>
      <c r="E2186" t="s">
        <v>9772</v>
      </c>
      <c r="H2186" t="s">
        <v>4</v>
      </c>
      <c r="J2186" t="s">
        <v>2750</v>
      </c>
      <c r="K2186" t="s">
        <v>4</v>
      </c>
    </row>
    <row r="2187" spans="1:11" x14ac:dyDescent="0.25">
      <c r="A2187" t="s">
        <v>9773</v>
      </c>
      <c r="B2187" t="s">
        <v>2751</v>
      </c>
      <c r="C2187" t="s">
        <v>3802</v>
      </c>
      <c r="D2187" t="s">
        <v>9774</v>
      </c>
      <c r="E2187" t="s">
        <v>9775</v>
      </c>
      <c r="F2187" t="s">
        <v>9776</v>
      </c>
      <c r="G2187" t="s">
        <v>508</v>
      </c>
      <c r="H2187" t="s">
        <v>3</v>
      </c>
      <c r="J2187" t="s">
        <v>2751</v>
      </c>
      <c r="K2187" t="s">
        <v>3</v>
      </c>
    </row>
    <row r="2188" spans="1:11" x14ac:dyDescent="0.25">
      <c r="A2188" t="s">
        <v>4716</v>
      </c>
      <c r="B2188" t="s">
        <v>2752</v>
      </c>
      <c r="C2188" t="s">
        <v>3802</v>
      </c>
      <c r="D2188" t="s">
        <v>9777</v>
      </c>
      <c r="E2188" t="s">
        <v>9778</v>
      </c>
      <c r="H2188" t="s">
        <v>4</v>
      </c>
      <c r="J2188" t="s">
        <v>2752</v>
      </c>
      <c r="K2188" t="s">
        <v>4</v>
      </c>
    </row>
    <row r="2189" spans="1:11" x14ac:dyDescent="0.25">
      <c r="A2189" t="s">
        <v>6030</v>
      </c>
      <c r="B2189" t="s">
        <v>2753</v>
      </c>
      <c r="C2189" t="s">
        <v>3802</v>
      </c>
      <c r="D2189" t="s">
        <v>9779</v>
      </c>
      <c r="E2189" t="s">
        <v>9780</v>
      </c>
      <c r="H2189" t="s">
        <v>4</v>
      </c>
      <c r="J2189" t="s">
        <v>2753</v>
      </c>
      <c r="K2189" t="s">
        <v>4</v>
      </c>
    </row>
    <row r="2190" spans="1:11" x14ac:dyDescent="0.25">
      <c r="A2190" t="s">
        <v>9781</v>
      </c>
      <c r="B2190" t="s">
        <v>2754</v>
      </c>
      <c r="C2190" t="s">
        <v>3802</v>
      </c>
      <c r="D2190" t="s">
        <v>9782</v>
      </c>
      <c r="E2190" t="s">
        <v>9783</v>
      </c>
      <c r="H2190" t="s">
        <v>4</v>
      </c>
      <c r="J2190" t="s">
        <v>2754</v>
      </c>
      <c r="K2190" t="s">
        <v>4</v>
      </c>
    </row>
    <row r="2191" spans="1:11" x14ac:dyDescent="0.25">
      <c r="A2191" t="s">
        <v>6535</v>
      </c>
      <c r="B2191" t="s">
        <v>2755</v>
      </c>
      <c r="C2191" t="s">
        <v>3802</v>
      </c>
      <c r="D2191" t="s">
        <v>9784</v>
      </c>
      <c r="E2191" t="s">
        <v>9785</v>
      </c>
      <c r="H2191" t="s">
        <v>4</v>
      </c>
      <c r="J2191" t="s">
        <v>2755</v>
      </c>
      <c r="K2191" t="s">
        <v>4</v>
      </c>
    </row>
    <row r="2192" spans="1:11" x14ac:dyDescent="0.25">
      <c r="A2192" t="s">
        <v>4744</v>
      </c>
      <c r="B2192" t="s">
        <v>2756</v>
      </c>
      <c r="C2192" t="s">
        <v>3802</v>
      </c>
      <c r="D2192" t="s">
        <v>9786</v>
      </c>
      <c r="E2192" t="s">
        <v>9787</v>
      </c>
      <c r="F2192">
        <v>21420</v>
      </c>
      <c r="G2192" t="s">
        <v>546</v>
      </c>
      <c r="H2192" t="s">
        <v>3</v>
      </c>
      <c r="J2192" t="s">
        <v>2756</v>
      </c>
      <c r="K2192" t="s">
        <v>3</v>
      </c>
    </row>
    <row r="2193" spans="1:11" x14ac:dyDescent="0.25">
      <c r="A2193" t="s">
        <v>9788</v>
      </c>
      <c r="B2193" t="s">
        <v>2757</v>
      </c>
      <c r="C2193" t="s">
        <v>3802</v>
      </c>
      <c r="D2193" t="s">
        <v>9789</v>
      </c>
      <c r="E2193" t="s">
        <v>9790</v>
      </c>
      <c r="H2193" t="s">
        <v>4</v>
      </c>
      <c r="J2193" t="s">
        <v>2757</v>
      </c>
      <c r="K2193" t="s">
        <v>4</v>
      </c>
    </row>
    <row r="2194" spans="1:11" x14ac:dyDescent="0.25">
      <c r="A2194" t="s">
        <v>5308</v>
      </c>
      <c r="B2194" t="s">
        <v>2758</v>
      </c>
      <c r="C2194" t="s">
        <v>3802</v>
      </c>
      <c r="D2194" t="s">
        <v>9791</v>
      </c>
      <c r="E2194" t="s">
        <v>9792</v>
      </c>
      <c r="F2194" t="s">
        <v>9611</v>
      </c>
      <c r="G2194" t="s">
        <v>409</v>
      </c>
      <c r="H2194" t="s">
        <v>3</v>
      </c>
      <c r="J2194" t="s">
        <v>2758</v>
      </c>
      <c r="K2194" t="s">
        <v>3</v>
      </c>
    </row>
    <row r="2195" spans="1:11" x14ac:dyDescent="0.25">
      <c r="A2195" t="s">
        <v>4334</v>
      </c>
      <c r="B2195" t="s">
        <v>2759</v>
      </c>
      <c r="C2195" t="s">
        <v>3802</v>
      </c>
      <c r="D2195" t="s">
        <v>9793</v>
      </c>
      <c r="E2195" t="s">
        <v>9794</v>
      </c>
      <c r="H2195" t="s">
        <v>4</v>
      </c>
      <c r="J2195" t="s">
        <v>2759</v>
      </c>
      <c r="K2195" t="s">
        <v>4</v>
      </c>
    </row>
    <row r="2196" spans="1:11" x14ac:dyDescent="0.25">
      <c r="A2196" t="s">
        <v>9795</v>
      </c>
      <c r="B2196" t="s">
        <v>2760</v>
      </c>
      <c r="C2196" t="s">
        <v>3802</v>
      </c>
      <c r="D2196" t="s">
        <v>9796</v>
      </c>
      <c r="E2196" t="s">
        <v>9797</v>
      </c>
      <c r="H2196" t="s">
        <v>4</v>
      </c>
      <c r="J2196" t="s">
        <v>2760</v>
      </c>
      <c r="K2196" t="s">
        <v>4</v>
      </c>
    </row>
    <row r="2197" spans="1:11" x14ac:dyDescent="0.25">
      <c r="A2197" t="s">
        <v>9798</v>
      </c>
      <c r="B2197" t="s">
        <v>2761</v>
      </c>
      <c r="C2197" t="s">
        <v>3802</v>
      </c>
      <c r="D2197" t="s">
        <v>9799</v>
      </c>
      <c r="E2197" t="s">
        <v>9800</v>
      </c>
      <c r="H2197" t="s">
        <v>4</v>
      </c>
      <c r="J2197" t="s">
        <v>2761</v>
      </c>
      <c r="K2197" t="s">
        <v>4</v>
      </c>
    </row>
    <row r="2198" spans="1:11" x14ac:dyDescent="0.25">
      <c r="A2198" t="s">
        <v>6569</v>
      </c>
      <c r="B2198" t="s">
        <v>2762</v>
      </c>
      <c r="C2198" t="s">
        <v>3802</v>
      </c>
      <c r="D2198" t="s">
        <v>9801</v>
      </c>
      <c r="E2198" t="s">
        <v>9802</v>
      </c>
      <c r="H2198" t="s">
        <v>4</v>
      </c>
      <c r="J2198" t="s">
        <v>2762</v>
      </c>
      <c r="K2198" t="s">
        <v>4</v>
      </c>
    </row>
    <row r="2199" spans="1:11" x14ac:dyDescent="0.25">
      <c r="A2199" t="s">
        <v>6575</v>
      </c>
      <c r="B2199" t="s">
        <v>2763</v>
      </c>
      <c r="C2199" t="s">
        <v>3802</v>
      </c>
      <c r="D2199" t="s">
        <v>9803</v>
      </c>
      <c r="E2199" t="s">
        <v>9804</v>
      </c>
      <c r="H2199" t="s">
        <v>4</v>
      </c>
      <c r="J2199" t="s">
        <v>2763</v>
      </c>
      <c r="K2199" t="s">
        <v>4</v>
      </c>
    </row>
    <row r="2200" spans="1:11" x14ac:dyDescent="0.25">
      <c r="A2200" t="s">
        <v>9805</v>
      </c>
      <c r="B2200" t="s">
        <v>2764</v>
      </c>
      <c r="C2200" t="s">
        <v>3802</v>
      </c>
      <c r="D2200" t="s">
        <v>9806</v>
      </c>
      <c r="E2200" t="s">
        <v>9807</v>
      </c>
      <c r="H2200" t="s">
        <v>4</v>
      </c>
      <c r="J2200" t="s">
        <v>2764</v>
      </c>
      <c r="K2200" t="s">
        <v>4</v>
      </c>
    </row>
    <row r="2201" spans="1:11" x14ac:dyDescent="0.25">
      <c r="A2201" t="s">
        <v>4034</v>
      </c>
      <c r="B2201" t="s">
        <v>2765</v>
      </c>
      <c r="C2201" t="s">
        <v>3802</v>
      </c>
      <c r="D2201" t="s">
        <v>9808</v>
      </c>
      <c r="E2201" t="s">
        <v>9809</v>
      </c>
      <c r="H2201" t="s">
        <v>4</v>
      </c>
      <c r="J2201" t="s">
        <v>2765</v>
      </c>
      <c r="K2201" t="s">
        <v>4</v>
      </c>
    </row>
    <row r="2202" spans="1:11" x14ac:dyDescent="0.25">
      <c r="A2202" t="s">
        <v>4037</v>
      </c>
      <c r="B2202" t="s">
        <v>2766</v>
      </c>
      <c r="C2202" t="s">
        <v>3802</v>
      </c>
      <c r="D2202" t="s">
        <v>9810</v>
      </c>
      <c r="E2202" t="s">
        <v>9811</v>
      </c>
      <c r="H2202" t="s">
        <v>4</v>
      </c>
      <c r="J2202" t="s">
        <v>2766</v>
      </c>
      <c r="K2202" t="s">
        <v>4</v>
      </c>
    </row>
    <row r="2203" spans="1:11" x14ac:dyDescent="0.25">
      <c r="A2203" t="s">
        <v>9244</v>
      </c>
      <c r="B2203" t="s">
        <v>2767</v>
      </c>
      <c r="C2203" t="s">
        <v>3802</v>
      </c>
      <c r="D2203" t="s">
        <v>4935</v>
      </c>
      <c r="E2203" t="s">
        <v>9812</v>
      </c>
      <c r="H2203" t="s">
        <v>4</v>
      </c>
      <c r="J2203" t="s">
        <v>2767</v>
      </c>
      <c r="K2203" t="s">
        <v>4</v>
      </c>
    </row>
    <row r="2204" spans="1:11" x14ac:dyDescent="0.25">
      <c r="A2204" t="s">
        <v>9813</v>
      </c>
      <c r="B2204" t="s">
        <v>2768</v>
      </c>
      <c r="C2204" t="s">
        <v>3802</v>
      </c>
      <c r="D2204" t="s">
        <v>9814</v>
      </c>
      <c r="E2204" t="s">
        <v>9815</v>
      </c>
      <c r="H2204" t="s">
        <v>4</v>
      </c>
      <c r="J2204" t="s">
        <v>2768</v>
      </c>
      <c r="K2204" t="s">
        <v>4</v>
      </c>
    </row>
    <row r="2205" spans="1:11" x14ac:dyDescent="0.25">
      <c r="A2205" t="s">
        <v>9816</v>
      </c>
      <c r="B2205" t="s">
        <v>2769</v>
      </c>
      <c r="C2205" t="s">
        <v>3802</v>
      </c>
      <c r="D2205" t="s">
        <v>9817</v>
      </c>
      <c r="E2205" t="s">
        <v>9818</v>
      </c>
      <c r="H2205" t="s">
        <v>4</v>
      </c>
      <c r="J2205" t="s">
        <v>2769</v>
      </c>
      <c r="K2205" t="s">
        <v>4</v>
      </c>
    </row>
    <row r="2206" spans="1:11" x14ac:dyDescent="0.25">
      <c r="A2206" t="s">
        <v>4766</v>
      </c>
      <c r="B2206" t="s">
        <v>2770</v>
      </c>
      <c r="C2206" t="s">
        <v>3802</v>
      </c>
      <c r="D2206" t="s">
        <v>9819</v>
      </c>
      <c r="E2206" t="s">
        <v>9820</v>
      </c>
      <c r="H2206" t="s">
        <v>4</v>
      </c>
      <c r="J2206" t="s">
        <v>2770</v>
      </c>
      <c r="K2206" t="s">
        <v>4</v>
      </c>
    </row>
    <row r="2207" spans="1:11" x14ac:dyDescent="0.25">
      <c r="A2207" t="s">
        <v>9821</v>
      </c>
      <c r="B2207" t="s">
        <v>2771</v>
      </c>
      <c r="C2207" t="s">
        <v>3802</v>
      </c>
      <c r="D2207" t="s">
        <v>9822</v>
      </c>
      <c r="E2207" t="s">
        <v>9823</v>
      </c>
      <c r="H2207" t="s">
        <v>4</v>
      </c>
      <c r="J2207" t="s">
        <v>2771</v>
      </c>
      <c r="K2207" t="s">
        <v>4</v>
      </c>
    </row>
    <row r="2208" spans="1:11" x14ac:dyDescent="0.25">
      <c r="A2208" t="s">
        <v>9824</v>
      </c>
      <c r="B2208" t="s">
        <v>2772</v>
      </c>
      <c r="C2208" t="s">
        <v>3802</v>
      </c>
      <c r="D2208" t="s">
        <v>9825</v>
      </c>
      <c r="E2208" t="s">
        <v>9826</v>
      </c>
      <c r="F2208" t="s">
        <v>4305</v>
      </c>
      <c r="G2208" t="s">
        <v>269</v>
      </c>
      <c r="H2208" t="s">
        <v>3</v>
      </c>
      <c r="J2208" t="s">
        <v>2772</v>
      </c>
      <c r="K2208" t="s">
        <v>3</v>
      </c>
    </row>
    <row r="2209" spans="1:11" x14ac:dyDescent="0.25">
      <c r="A2209" t="s">
        <v>4368</v>
      </c>
      <c r="B2209" t="s">
        <v>2773</v>
      </c>
      <c r="C2209" t="s">
        <v>3802</v>
      </c>
      <c r="D2209" t="s">
        <v>9827</v>
      </c>
      <c r="E2209" t="s">
        <v>9828</v>
      </c>
      <c r="F2209" t="s">
        <v>9611</v>
      </c>
      <c r="G2209" t="s">
        <v>409</v>
      </c>
      <c r="H2209" t="s">
        <v>3</v>
      </c>
      <c r="J2209" t="s">
        <v>2773</v>
      </c>
      <c r="K2209" t="s">
        <v>3</v>
      </c>
    </row>
    <row r="2210" spans="1:11" x14ac:dyDescent="0.25">
      <c r="A2210" t="s">
        <v>4375</v>
      </c>
      <c r="B2210" t="s">
        <v>2774</v>
      </c>
      <c r="C2210" t="s">
        <v>3802</v>
      </c>
      <c r="D2210" t="s">
        <v>9829</v>
      </c>
      <c r="E2210" t="s">
        <v>9830</v>
      </c>
      <c r="F2210" t="s">
        <v>9611</v>
      </c>
      <c r="G2210" t="s">
        <v>409</v>
      </c>
      <c r="H2210" t="s">
        <v>3</v>
      </c>
      <c r="J2210" t="s">
        <v>2774</v>
      </c>
      <c r="K2210" t="s">
        <v>3</v>
      </c>
    </row>
    <row r="2211" spans="1:11" x14ac:dyDescent="0.25">
      <c r="A2211" t="s">
        <v>9831</v>
      </c>
      <c r="B2211" t="s">
        <v>2775</v>
      </c>
      <c r="C2211" t="s">
        <v>3802</v>
      </c>
      <c r="D2211" t="s">
        <v>9832</v>
      </c>
      <c r="E2211" t="s">
        <v>9833</v>
      </c>
      <c r="H2211" t="s">
        <v>4</v>
      </c>
      <c r="J2211" t="s">
        <v>2775</v>
      </c>
      <c r="K2211" t="s">
        <v>4</v>
      </c>
    </row>
    <row r="2212" spans="1:11" x14ac:dyDescent="0.25">
      <c r="A2212" t="s">
        <v>9834</v>
      </c>
      <c r="B2212" t="s">
        <v>2776</v>
      </c>
      <c r="C2212" t="s">
        <v>3802</v>
      </c>
      <c r="D2212" t="s">
        <v>9835</v>
      </c>
      <c r="E2212" t="s">
        <v>9836</v>
      </c>
      <c r="F2212" t="s">
        <v>9611</v>
      </c>
      <c r="G2212" t="s">
        <v>409</v>
      </c>
      <c r="H2212" t="s">
        <v>3</v>
      </c>
      <c r="J2212" t="s">
        <v>2776</v>
      </c>
      <c r="K2212" t="s">
        <v>3</v>
      </c>
    </row>
    <row r="2213" spans="1:11" x14ac:dyDescent="0.25">
      <c r="A2213" t="s">
        <v>9837</v>
      </c>
      <c r="B2213" t="s">
        <v>2777</v>
      </c>
      <c r="C2213" t="s">
        <v>3802</v>
      </c>
      <c r="D2213" t="s">
        <v>9838</v>
      </c>
      <c r="E2213" t="s">
        <v>9839</v>
      </c>
      <c r="H2213" t="s">
        <v>4</v>
      </c>
      <c r="J2213" t="s">
        <v>2777</v>
      </c>
      <c r="K2213" t="s">
        <v>4</v>
      </c>
    </row>
    <row r="2214" spans="1:11" x14ac:dyDescent="0.25">
      <c r="A2214" t="s">
        <v>9439</v>
      </c>
      <c r="B2214" t="s">
        <v>2778</v>
      </c>
      <c r="C2214" t="s">
        <v>3802</v>
      </c>
      <c r="D2214" t="s">
        <v>9840</v>
      </c>
      <c r="E2214" t="s">
        <v>9841</v>
      </c>
      <c r="H2214" t="s">
        <v>4</v>
      </c>
      <c r="J2214" t="s">
        <v>2778</v>
      </c>
      <c r="K2214" t="s">
        <v>4</v>
      </c>
    </row>
    <row r="2215" spans="1:11" x14ac:dyDescent="0.25">
      <c r="A2215" t="s">
        <v>9842</v>
      </c>
      <c r="B2215" t="s">
        <v>2779</v>
      </c>
      <c r="C2215" t="s">
        <v>3802</v>
      </c>
      <c r="D2215" t="s">
        <v>4928</v>
      </c>
      <c r="E2215" t="s">
        <v>9843</v>
      </c>
      <c r="H2215" t="s">
        <v>4</v>
      </c>
      <c r="J2215" t="s">
        <v>2779</v>
      </c>
      <c r="K2215" t="s">
        <v>4</v>
      </c>
    </row>
    <row r="2216" spans="1:11" x14ac:dyDescent="0.25">
      <c r="A2216" t="s">
        <v>4073</v>
      </c>
      <c r="B2216" t="s">
        <v>2780</v>
      </c>
      <c r="C2216" t="s">
        <v>3802</v>
      </c>
      <c r="D2216" t="s">
        <v>9844</v>
      </c>
      <c r="E2216" t="s">
        <v>9845</v>
      </c>
      <c r="H2216" t="s">
        <v>4</v>
      </c>
      <c r="J2216" t="s">
        <v>2780</v>
      </c>
      <c r="K2216" t="s">
        <v>4</v>
      </c>
    </row>
    <row r="2217" spans="1:11" x14ac:dyDescent="0.25">
      <c r="A2217" t="s">
        <v>9846</v>
      </c>
      <c r="B2217" t="s">
        <v>2781</v>
      </c>
      <c r="C2217" t="s">
        <v>3802</v>
      </c>
      <c r="D2217" t="s">
        <v>9847</v>
      </c>
      <c r="E2217" t="s">
        <v>9848</v>
      </c>
      <c r="H2217" t="s">
        <v>4</v>
      </c>
      <c r="J2217" t="s">
        <v>2781</v>
      </c>
      <c r="K2217" t="s">
        <v>4</v>
      </c>
    </row>
    <row r="2218" spans="1:11" x14ac:dyDescent="0.25">
      <c r="A2218" t="s">
        <v>5413</v>
      </c>
      <c r="B2218" t="s">
        <v>2782</v>
      </c>
      <c r="C2218" t="s">
        <v>3802</v>
      </c>
      <c r="D2218" t="s">
        <v>9849</v>
      </c>
      <c r="E2218" t="s">
        <v>9850</v>
      </c>
      <c r="H2218" t="s">
        <v>4</v>
      </c>
      <c r="J2218" t="s">
        <v>2782</v>
      </c>
      <c r="K2218" t="s">
        <v>4</v>
      </c>
    </row>
    <row r="2219" spans="1:11" x14ac:dyDescent="0.25">
      <c r="A2219" t="s">
        <v>9851</v>
      </c>
      <c r="B2219" t="s">
        <v>2783</v>
      </c>
      <c r="C2219" t="s">
        <v>3802</v>
      </c>
      <c r="D2219" t="s">
        <v>9852</v>
      </c>
      <c r="E2219" t="s">
        <v>9853</v>
      </c>
      <c r="H2219" t="s">
        <v>4</v>
      </c>
      <c r="J2219" t="s">
        <v>2783</v>
      </c>
      <c r="K2219" t="s">
        <v>4</v>
      </c>
    </row>
    <row r="2220" spans="1:11" x14ac:dyDescent="0.25">
      <c r="A2220" t="s">
        <v>6126</v>
      </c>
      <c r="B2220" t="s">
        <v>2784</v>
      </c>
      <c r="C2220" t="s">
        <v>3802</v>
      </c>
      <c r="D2220" t="s">
        <v>9854</v>
      </c>
      <c r="E2220" t="s">
        <v>9855</v>
      </c>
      <c r="H2220" t="s">
        <v>4</v>
      </c>
      <c r="J2220" t="s">
        <v>2784</v>
      </c>
      <c r="K2220" t="s">
        <v>4</v>
      </c>
    </row>
    <row r="2221" spans="1:11" x14ac:dyDescent="0.25">
      <c r="A2221" t="s">
        <v>9856</v>
      </c>
      <c r="B2221" t="s">
        <v>2785</v>
      </c>
      <c r="C2221" t="s">
        <v>3802</v>
      </c>
      <c r="D2221" t="s">
        <v>9857</v>
      </c>
      <c r="E2221" t="s">
        <v>9858</v>
      </c>
      <c r="H2221" t="s">
        <v>4</v>
      </c>
      <c r="J2221" t="s">
        <v>2785</v>
      </c>
      <c r="K2221" t="s">
        <v>4</v>
      </c>
    </row>
    <row r="2222" spans="1:11" x14ac:dyDescent="0.25">
      <c r="A2222" t="s">
        <v>9859</v>
      </c>
      <c r="B2222" t="s">
        <v>2786</v>
      </c>
      <c r="C2222" t="s">
        <v>3802</v>
      </c>
      <c r="D2222" t="s">
        <v>9860</v>
      </c>
      <c r="E2222" t="s">
        <v>9861</v>
      </c>
      <c r="H2222" t="s">
        <v>4</v>
      </c>
      <c r="J2222" t="s">
        <v>2786</v>
      </c>
      <c r="K2222" t="s">
        <v>4</v>
      </c>
    </row>
    <row r="2223" spans="1:11" x14ac:dyDescent="0.25">
      <c r="A2223" t="s">
        <v>9862</v>
      </c>
      <c r="B2223" t="s">
        <v>2787</v>
      </c>
      <c r="C2223" t="s">
        <v>3802</v>
      </c>
      <c r="D2223" t="s">
        <v>9863</v>
      </c>
      <c r="E2223" t="s">
        <v>9864</v>
      </c>
      <c r="F2223" t="s">
        <v>9611</v>
      </c>
      <c r="G2223" t="s">
        <v>409</v>
      </c>
      <c r="H2223" t="s">
        <v>3</v>
      </c>
      <c r="J2223" t="s">
        <v>2787</v>
      </c>
      <c r="K2223" t="s">
        <v>3</v>
      </c>
    </row>
    <row r="2224" spans="1:11" x14ac:dyDescent="0.25">
      <c r="A2224" t="s">
        <v>9865</v>
      </c>
      <c r="B2224" t="s">
        <v>2788</v>
      </c>
      <c r="C2224" t="s">
        <v>3802</v>
      </c>
      <c r="D2224" t="s">
        <v>9866</v>
      </c>
      <c r="E2224" t="s">
        <v>9867</v>
      </c>
      <c r="F2224" t="s">
        <v>9776</v>
      </c>
      <c r="G2224" t="s">
        <v>508</v>
      </c>
      <c r="H2224" t="s">
        <v>3</v>
      </c>
      <c r="J2224" t="s">
        <v>2788</v>
      </c>
      <c r="K2224" t="s">
        <v>3</v>
      </c>
    </row>
    <row r="2225" spans="1:11" x14ac:dyDescent="0.25">
      <c r="A2225" t="s">
        <v>6650</v>
      </c>
      <c r="B2225" t="s">
        <v>2789</v>
      </c>
      <c r="C2225" t="s">
        <v>3802</v>
      </c>
      <c r="D2225" t="s">
        <v>9868</v>
      </c>
      <c r="E2225" t="s">
        <v>9869</v>
      </c>
      <c r="F2225" t="s">
        <v>9776</v>
      </c>
      <c r="G2225" t="s">
        <v>508</v>
      </c>
      <c r="H2225" t="s">
        <v>3</v>
      </c>
      <c r="J2225" t="s">
        <v>2789</v>
      </c>
      <c r="K2225" t="s">
        <v>3</v>
      </c>
    </row>
    <row r="2226" spans="1:11" x14ac:dyDescent="0.25">
      <c r="A2226" t="s">
        <v>6656</v>
      </c>
      <c r="B2226" t="s">
        <v>2790</v>
      </c>
      <c r="C2226" t="s">
        <v>3802</v>
      </c>
      <c r="D2226" t="s">
        <v>9870</v>
      </c>
      <c r="E2226" t="s">
        <v>9871</v>
      </c>
      <c r="H2226" t="s">
        <v>4</v>
      </c>
      <c r="J2226" t="s">
        <v>2790</v>
      </c>
      <c r="K2226" t="s">
        <v>4</v>
      </c>
    </row>
    <row r="2227" spans="1:11" x14ac:dyDescent="0.25">
      <c r="A2227" t="s">
        <v>6659</v>
      </c>
      <c r="B2227" t="s">
        <v>2791</v>
      </c>
      <c r="C2227" t="s">
        <v>3802</v>
      </c>
      <c r="D2227" t="s">
        <v>9872</v>
      </c>
      <c r="E2227" t="s">
        <v>9873</v>
      </c>
      <c r="F2227" t="s">
        <v>9776</v>
      </c>
      <c r="G2227" t="s">
        <v>508</v>
      </c>
      <c r="H2227" t="s">
        <v>3</v>
      </c>
      <c r="J2227" t="s">
        <v>2791</v>
      </c>
      <c r="K2227" t="s">
        <v>3</v>
      </c>
    </row>
    <row r="2228" spans="1:11" x14ac:dyDescent="0.25">
      <c r="A2228" t="s">
        <v>9874</v>
      </c>
      <c r="B2228" t="s">
        <v>2792</v>
      </c>
      <c r="C2228" t="s">
        <v>3802</v>
      </c>
      <c r="D2228" t="s">
        <v>9875</v>
      </c>
      <c r="E2228" t="s">
        <v>9876</v>
      </c>
      <c r="H2228" t="s">
        <v>4</v>
      </c>
      <c r="J2228" t="s">
        <v>2792</v>
      </c>
      <c r="K2228" t="s">
        <v>4</v>
      </c>
    </row>
    <row r="2229" spans="1:11" x14ac:dyDescent="0.25">
      <c r="A2229" t="s">
        <v>9877</v>
      </c>
      <c r="B2229" t="s">
        <v>2793</v>
      </c>
      <c r="C2229" t="s">
        <v>3802</v>
      </c>
      <c r="D2229" t="s">
        <v>9878</v>
      </c>
      <c r="E2229" t="s">
        <v>9879</v>
      </c>
      <c r="H2229" t="s">
        <v>4</v>
      </c>
      <c r="J2229" t="s">
        <v>2793</v>
      </c>
      <c r="K2229" t="s">
        <v>4</v>
      </c>
    </row>
    <row r="2230" spans="1:11" x14ac:dyDescent="0.25">
      <c r="A2230" t="s">
        <v>7999</v>
      </c>
      <c r="B2230" t="s">
        <v>2794</v>
      </c>
      <c r="C2230" t="s">
        <v>3802</v>
      </c>
      <c r="D2230" t="s">
        <v>9880</v>
      </c>
      <c r="E2230" t="s">
        <v>9881</v>
      </c>
      <c r="H2230" t="s">
        <v>4</v>
      </c>
      <c r="J2230" t="s">
        <v>2794</v>
      </c>
      <c r="K2230" t="s">
        <v>4</v>
      </c>
    </row>
    <row r="2231" spans="1:11" x14ac:dyDescent="0.25">
      <c r="A2231" t="s">
        <v>6664</v>
      </c>
      <c r="B2231" t="s">
        <v>2795</v>
      </c>
      <c r="C2231" t="s">
        <v>3802</v>
      </c>
      <c r="D2231" t="s">
        <v>9882</v>
      </c>
      <c r="E2231" t="s">
        <v>9883</v>
      </c>
      <c r="H2231" t="s">
        <v>4</v>
      </c>
      <c r="J2231" t="s">
        <v>2795</v>
      </c>
      <c r="K2231" t="s">
        <v>4</v>
      </c>
    </row>
    <row r="2232" spans="1:11" x14ac:dyDescent="0.25">
      <c r="A2232" t="s">
        <v>9884</v>
      </c>
      <c r="B2232" t="s">
        <v>2796</v>
      </c>
      <c r="C2232" t="s">
        <v>3802</v>
      </c>
      <c r="D2232" t="s">
        <v>9885</v>
      </c>
      <c r="E2232" t="s">
        <v>9886</v>
      </c>
      <c r="H2232" t="s">
        <v>4</v>
      </c>
      <c r="J2232" t="s">
        <v>2796</v>
      </c>
      <c r="K2232" t="s">
        <v>4</v>
      </c>
    </row>
    <row r="2233" spans="1:11" x14ac:dyDescent="0.25">
      <c r="A2233" t="s">
        <v>9887</v>
      </c>
      <c r="B2233" t="s">
        <v>2797</v>
      </c>
      <c r="C2233" t="s">
        <v>3802</v>
      </c>
      <c r="D2233" t="s">
        <v>9888</v>
      </c>
      <c r="E2233" t="s">
        <v>9889</v>
      </c>
      <c r="H2233" t="s">
        <v>4</v>
      </c>
      <c r="J2233" t="s">
        <v>2797</v>
      </c>
      <c r="K2233" t="s">
        <v>4</v>
      </c>
    </row>
    <row r="2234" spans="1:11" x14ac:dyDescent="0.25">
      <c r="A2234" t="s">
        <v>9890</v>
      </c>
      <c r="B2234" t="s">
        <v>2798</v>
      </c>
      <c r="C2234" t="s">
        <v>3802</v>
      </c>
      <c r="D2234" t="s">
        <v>9891</v>
      </c>
      <c r="E2234" t="s">
        <v>9892</v>
      </c>
      <c r="F2234" t="s">
        <v>9776</v>
      </c>
      <c r="G2234" t="s">
        <v>508</v>
      </c>
      <c r="H2234" t="s">
        <v>3</v>
      </c>
      <c r="J2234" t="s">
        <v>2798</v>
      </c>
      <c r="K2234" t="s">
        <v>3</v>
      </c>
    </row>
    <row r="2235" spans="1:11" x14ac:dyDescent="0.25">
      <c r="A2235" t="s">
        <v>5099</v>
      </c>
      <c r="B2235" t="s">
        <v>2799</v>
      </c>
      <c r="C2235" t="s">
        <v>3802</v>
      </c>
      <c r="D2235" t="s">
        <v>9893</v>
      </c>
      <c r="E2235" t="s">
        <v>9894</v>
      </c>
      <c r="H2235" t="s">
        <v>4</v>
      </c>
      <c r="J2235" t="s">
        <v>2799</v>
      </c>
      <c r="K2235" t="s">
        <v>4</v>
      </c>
    </row>
    <row r="2236" spans="1:11" x14ac:dyDescent="0.25">
      <c r="A2236" t="s">
        <v>9895</v>
      </c>
      <c r="B2236" t="s">
        <v>2800</v>
      </c>
      <c r="C2236" t="s">
        <v>3802</v>
      </c>
      <c r="D2236" t="s">
        <v>9896</v>
      </c>
      <c r="E2236" t="s">
        <v>9897</v>
      </c>
      <c r="F2236" t="s">
        <v>4305</v>
      </c>
      <c r="G2236" t="s">
        <v>269</v>
      </c>
      <c r="H2236" t="s">
        <v>3</v>
      </c>
      <c r="J2236" t="s">
        <v>2800</v>
      </c>
      <c r="K2236" t="s">
        <v>3</v>
      </c>
    </row>
    <row r="2237" spans="1:11" x14ac:dyDescent="0.25">
      <c r="A2237" t="s">
        <v>5472</v>
      </c>
      <c r="B2237" t="s">
        <v>2801</v>
      </c>
      <c r="C2237" t="s">
        <v>3802</v>
      </c>
      <c r="D2237" t="s">
        <v>9898</v>
      </c>
      <c r="E2237" t="s">
        <v>9899</v>
      </c>
      <c r="H2237" t="s">
        <v>4</v>
      </c>
      <c r="J2237" t="s">
        <v>2801</v>
      </c>
      <c r="K2237" t="s">
        <v>4</v>
      </c>
    </row>
    <row r="2238" spans="1:11" x14ac:dyDescent="0.25">
      <c r="A2238" t="s">
        <v>8310</v>
      </c>
      <c r="B2238" t="s">
        <v>2802</v>
      </c>
      <c r="C2238" t="s">
        <v>3802</v>
      </c>
      <c r="D2238" t="s">
        <v>9900</v>
      </c>
      <c r="E2238" t="s">
        <v>9901</v>
      </c>
      <c r="H2238" t="s">
        <v>4</v>
      </c>
      <c r="J2238" t="s">
        <v>2802</v>
      </c>
      <c r="K2238" t="s">
        <v>4</v>
      </c>
    </row>
    <row r="2239" spans="1:11" x14ac:dyDescent="0.25">
      <c r="A2239" t="s">
        <v>9902</v>
      </c>
      <c r="B2239" t="s">
        <v>2803</v>
      </c>
      <c r="C2239" t="s">
        <v>3802</v>
      </c>
      <c r="D2239" t="s">
        <v>9903</v>
      </c>
      <c r="E2239" t="s">
        <v>9904</v>
      </c>
      <c r="H2239" t="s">
        <v>4</v>
      </c>
      <c r="J2239" t="s">
        <v>2803</v>
      </c>
      <c r="K2239" t="s">
        <v>4</v>
      </c>
    </row>
    <row r="2240" spans="1:11" x14ac:dyDescent="0.25">
      <c r="A2240" t="s">
        <v>9905</v>
      </c>
      <c r="B2240" t="s">
        <v>508</v>
      </c>
      <c r="C2240" t="s">
        <v>3802</v>
      </c>
      <c r="D2240" t="s">
        <v>9906</v>
      </c>
      <c r="E2240" t="s">
        <v>9907</v>
      </c>
      <c r="F2240" t="s">
        <v>9776</v>
      </c>
      <c r="G2240" t="s">
        <v>508</v>
      </c>
      <c r="H2240" t="s">
        <v>3</v>
      </c>
      <c r="J2240" t="s">
        <v>508</v>
      </c>
      <c r="K2240" t="s">
        <v>3</v>
      </c>
    </row>
    <row r="2241" spans="1:11" x14ac:dyDescent="0.25">
      <c r="A2241" t="s">
        <v>9908</v>
      </c>
      <c r="B2241" t="s">
        <v>2804</v>
      </c>
      <c r="C2241" t="s">
        <v>3802</v>
      </c>
      <c r="D2241" t="s">
        <v>9909</v>
      </c>
      <c r="E2241" t="s">
        <v>9910</v>
      </c>
      <c r="F2241" t="s">
        <v>9776</v>
      </c>
      <c r="G2241" t="s">
        <v>508</v>
      </c>
      <c r="H2241" t="s">
        <v>3</v>
      </c>
      <c r="J2241" t="s">
        <v>2804</v>
      </c>
      <c r="K2241" t="s">
        <v>3</v>
      </c>
    </row>
    <row r="2242" spans="1:11" x14ac:dyDescent="0.25">
      <c r="A2242" t="s">
        <v>4126</v>
      </c>
      <c r="B2242" t="s">
        <v>2805</v>
      </c>
      <c r="C2242" t="s">
        <v>3802</v>
      </c>
      <c r="D2242" t="s">
        <v>9911</v>
      </c>
      <c r="E2242" t="s">
        <v>9912</v>
      </c>
      <c r="H2242" t="s">
        <v>4</v>
      </c>
      <c r="J2242" t="s">
        <v>2805</v>
      </c>
      <c r="K2242" t="s">
        <v>4</v>
      </c>
    </row>
    <row r="2243" spans="1:11" x14ac:dyDescent="0.25">
      <c r="A2243" t="s">
        <v>9913</v>
      </c>
      <c r="B2243" t="s">
        <v>2806</v>
      </c>
      <c r="C2243" t="s">
        <v>3802</v>
      </c>
      <c r="D2243" t="s">
        <v>9914</v>
      </c>
      <c r="E2243" t="s">
        <v>9915</v>
      </c>
      <c r="H2243" t="s">
        <v>4</v>
      </c>
      <c r="J2243" t="s">
        <v>2806</v>
      </c>
      <c r="K2243" t="s">
        <v>4</v>
      </c>
    </row>
    <row r="2244" spans="1:11" x14ac:dyDescent="0.25">
      <c r="A2244" t="s">
        <v>9916</v>
      </c>
      <c r="B2244" t="s">
        <v>2807</v>
      </c>
      <c r="C2244" t="s">
        <v>3802</v>
      </c>
      <c r="D2244" t="s">
        <v>9917</v>
      </c>
      <c r="E2244" t="s">
        <v>9918</v>
      </c>
      <c r="H2244" t="s">
        <v>4</v>
      </c>
      <c r="J2244" t="s">
        <v>2807</v>
      </c>
      <c r="K2244" t="s">
        <v>4</v>
      </c>
    </row>
    <row r="2245" spans="1:11" x14ac:dyDescent="0.25">
      <c r="A2245" t="s">
        <v>9919</v>
      </c>
      <c r="B2245" t="s">
        <v>2808</v>
      </c>
      <c r="C2245" t="s">
        <v>3802</v>
      </c>
      <c r="D2245" t="s">
        <v>9920</v>
      </c>
      <c r="E2245" t="s">
        <v>9921</v>
      </c>
      <c r="H2245" t="s">
        <v>4</v>
      </c>
      <c r="J2245" t="s">
        <v>2808</v>
      </c>
      <c r="K2245" t="s">
        <v>4</v>
      </c>
    </row>
    <row r="2246" spans="1:11" x14ac:dyDescent="0.25">
      <c r="A2246" t="s">
        <v>4135</v>
      </c>
      <c r="B2246" t="s">
        <v>12579</v>
      </c>
      <c r="C2246" t="s">
        <v>3802</v>
      </c>
      <c r="D2246" t="s">
        <v>9922</v>
      </c>
      <c r="E2246" t="s">
        <v>9923</v>
      </c>
      <c r="H2246" t="s">
        <v>4</v>
      </c>
      <c r="J2246" t="s">
        <v>12579</v>
      </c>
      <c r="K2246" t="s">
        <v>4</v>
      </c>
    </row>
    <row r="2247" spans="1:11" x14ac:dyDescent="0.25">
      <c r="A2247" t="s">
        <v>4921</v>
      </c>
      <c r="B2247" t="s">
        <v>2809</v>
      </c>
      <c r="C2247" t="s">
        <v>3803</v>
      </c>
      <c r="D2247" t="s">
        <v>9924</v>
      </c>
      <c r="E2247" t="s">
        <v>9925</v>
      </c>
      <c r="H2247" t="s">
        <v>4</v>
      </c>
      <c r="J2247" t="s">
        <v>2809</v>
      </c>
      <c r="K2247" t="s">
        <v>4</v>
      </c>
    </row>
    <row r="2248" spans="1:11" x14ac:dyDescent="0.25">
      <c r="A2248" t="s">
        <v>4263</v>
      </c>
      <c r="B2248" t="s">
        <v>2810</v>
      </c>
      <c r="C2248" t="s">
        <v>3803</v>
      </c>
      <c r="D2248" t="s">
        <v>9926</v>
      </c>
      <c r="E2248" t="s">
        <v>9927</v>
      </c>
      <c r="F2248" t="s">
        <v>6929</v>
      </c>
      <c r="G2248" t="s">
        <v>225</v>
      </c>
      <c r="H2248" t="s">
        <v>3</v>
      </c>
      <c r="J2248" t="s">
        <v>2810</v>
      </c>
      <c r="K2248" t="s">
        <v>3</v>
      </c>
    </row>
    <row r="2249" spans="1:11" x14ac:dyDescent="0.25">
      <c r="A2249" t="s">
        <v>9928</v>
      </c>
      <c r="B2249" t="s">
        <v>2811</v>
      </c>
      <c r="C2249" t="s">
        <v>3803</v>
      </c>
      <c r="D2249" t="s">
        <v>9929</v>
      </c>
      <c r="E2249" t="s">
        <v>9930</v>
      </c>
      <c r="F2249" t="s">
        <v>9931</v>
      </c>
      <c r="G2249" t="s">
        <v>429</v>
      </c>
      <c r="H2249" t="s">
        <v>3</v>
      </c>
      <c r="J2249" t="s">
        <v>2811</v>
      </c>
      <c r="K2249" t="s">
        <v>3</v>
      </c>
    </row>
    <row r="2250" spans="1:11" x14ac:dyDescent="0.25">
      <c r="A2250" t="s">
        <v>9932</v>
      </c>
      <c r="B2250" t="s">
        <v>2812</v>
      </c>
      <c r="C2250" t="s">
        <v>3803</v>
      </c>
      <c r="D2250" t="s">
        <v>9933</v>
      </c>
      <c r="E2250" t="s">
        <v>9934</v>
      </c>
      <c r="H2250" t="s">
        <v>4</v>
      </c>
      <c r="J2250" t="s">
        <v>2812</v>
      </c>
      <c r="K2250" t="s">
        <v>4</v>
      </c>
    </row>
    <row r="2251" spans="1:11" x14ac:dyDescent="0.25">
      <c r="A2251" t="s">
        <v>4292</v>
      </c>
      <c r="B2251" t="s">
        <v>2813</v>
      </c>
      <c r="C2251" t="s">
        <v>3803</v>
      </c>
      <c r="D2251" t="s">
        <v>9935</v>
      </c>
      <c r="E2251" t="s">
        <v>9936</v>
      </c>
      <c r="F2251" t="s">
        <v>9931</v>
      </c>
      <c r="G2251" t="s">
        <v>429</v>
      </c>
      <c r="H2251" t="s">
        <v>3</v>
      </c>
      <c r="J2251" t="s">
        <v>2813</v>
      </c>
      <c r="K2251" t="s">
        <v>3</v>
      </c>
    </row>
    <row r="2252" spans="1:11" x14ac:dyDescent="0.25">
      <c r="A2252" t="s">
        <v>8759</v>
      </c>
      <c r="B2252" t="s">
        <v>2814</v>
      </c>
      <c r="C2252" t="s">
        <v>3803</v>
      </c>
      <c r="D2252" t="s">
        <v>9937</v>
      </c>
      <c r="E2252" t="s">
        <v>9938</v>
      </c>
      <c r="H2252" t="s">
        <v>4</v>
      </c>
      <c r="J2252" t="s">
        <v>2814</v>
      </c>
      <c r="K2252" t="s">
        <v>4</v>
      </c>
    </row>
    <row r="2253" spans="1:11" x14ac:dyDescent="0.25">
      <c r="A2253" t="s">
        <v>9939</v>
      </c>
      <c r="B2253" t="s">
        <v>2815</v>
      </c>
      <c r="C2253" t="s">
        <v>3803</v>
      </c>
      <c r="D2253" t="s">
        <v>4226</v>
      </c>
      <c r="E2253" t="s">
        <v>9940</v>
      </c>
      <c r="H2253" t="s">
        <v>4</v>
      </c>
      <c r="J2253" t="s">
        <v>2815</v>
      </c>
      <c r="K2253" t="s">
        <v>4</v>
      </c>
    </row>
    <row r="2254" spans="1:11" x14ac:dyDescent="0.25">
      <c r="A2254" t="s">
        <v>8860</v>
      </c>
      <c r="B2254" t="s">
        <v>2816</v>
      </c>
      <c r="C2254" t="s">
        <v>3803</v>
      </c>
      <c r="D2254" t="s">
        <v>9941</v>
      </c>
      <c r="E2254" t="s">
        <v>9942</v>
      </c>
      <c r="H2254" t="s">
        <v>4</v>
      </c>
      <c r="J2254" t="s">
        <v>2816</v>
      </c>
      <c r="K2254" t="s">
        <v>4</v>
      </c>
    </row>
    <row r="2255" spans="1:11" x14ac:dyDescent="0.25">
      <c r="A2255" t="s">
        <v>9943</v>
      </c>
      <c r="B2255" t="s">
        <v>2817</v>
      </c>
      <c r="C2255" t="s">
        <v>3803</v>
      </c>
      <c r="D2255" t="s">
        <v>9944</v>
      </c>
      <c r="E2255" t="s">
        <v>9945</v>
      </c>
      <c r="F2255" t="s">
        <v>9946</v>
      </c>
      <c r="G2255" t="s">
        <v>172</v>
      </c>
      <c r="H2255" t="s">
        <v>3</v>
      </c>
      <c r="J2255" t="s">
        <v>2817</v>
      </c>
      <c r="K2255" t="s">
        <v>3</v>
      </c>
    </row>
    <row r="2256" spans="1:11" x14ac:dyDescent="0.25">
      <c r="A2256" t="s">
        <v>4728</v>
      </c>
      <c r="B2256" t="s">
        <v>2818</v>
      </c>
      <c r="C2256" t="s">
        <v>3803</v>
      </c>
      <c r="D2256" t="s">
        <v>9947</v>
      </c>
      <c r="E2256" t="s">
        <v>9948</v>
      </c>
      <c r="H2256" t="s">
        <v>4</v>
      </c>
      <c r="J2256" t="s">
        <v>2818</v>
      </c>
      <c r="K2256" t="s">
        <v>4</v>
      </c>
    </row>
    <row r="2257" spans="1:11" x14ac:dyDescent="0.25">
      <c r="A2257" t="s">
        <v>9949</v>
      </c>
      <c r="B2257" t="s">
        <v>2819</v>
      </c>
      <c r="C2257" t="s">
        <v>3803</v>
      </c>
      <c r="D2257" t="s">
        <v>9950</v>
      </c>
      <c r="E2257" t="s">
        <v>9951</v>
      </c>
      <c r="H2257" t="s">
        <v>4</v>
      </c>
      <c r="J2257" t="s">
        <v>2819</v>
      </c>
      <c r="K2257" t="s">
        <v>4</v>
      </c>
    </row>
    <row r="2258" spans="1:11" x14ac:dyDescent="0.25">
      <c r="A2258" t="s">
        <v>4334</v>
      </c>
      <c r="B2258" t="s">
        <v>2820</v>
      </c>
      <c r="C2258" t="s">
        <v>3803</v>
      </c>
      <c r="D2258" t="s">
        <v>9952</v>
      </c>
      <c r="E2258" t="s">
        <v>9953</v>
      </c>
      <c r="H2258" t="s">
        <v>4</v>
      </c>
      <c r="J2258" t="s">
        <v>2820</v>
      </c>
      <c r="K2258" t="s">
        <v>4</v>
      </c>
    </row>
    <row r="2259" spans="1:11" x14ac:dyDescent="0.25">
      <c r="A2259" t="s">
        <v>9954</v>
      </c>
      <c r="B2259" t="s">
        <v>2821</v>
      </c>
      <c r="C2259" t="s">
        <v>3803</v>
      </c>
      <c r="D2259" t="s">
        <v>9955</v>
      </c>
      <c r="E2259" t="s">
        <v>9956</v>
      </c>
      <c r="H2259" t="s">
        <v>4</v>
      </c>
      <c r="J2259" t="s">
        <v>2821</v>
      </c>
      <c r="K2259" t="s">
        <v>4</v>
      </c>
    </row>
    <row r="2260" spans="1:11" x14ac:dyDescent="0.25">
      <c r="A2260" t="s">
        <v>9957</v>
      </c>
      <c r="B2260" t="s">
        <v>2822</v>
      </c>
      <c r="C2260" t="s">
        <v>3803</v>
      </c>
      <c r="D2260" t="s">
        <v>9958</v>
      </c>
      <c r="E2260" t="s">
        <v>9959</v>
      </c>
      <c r="H2260" t="s">
        <v>4</v>
      </c>
      <c r="J2260" t="s">
        <v>2822</v>
      </c>
      <c r="K2260" t="s">
        <v>4</v>
      </c>
    </row>
    <row r="2261" spans="1:11" x14ac:dyDescent="0.25">
      <c r="A2261" t="s">
        <v>4034</v>
      </c>
      <c r="B2261" t="s">
        <v>2823</v>
      </c>
      <c r="C2261" t="s">
        <v>3803</v>
      </c>
      <c r="D2261" t="s">
        <v>9960</v>
      </c>
      <c r="E2261" t="s">
        <v>9961</v>
      </c>
      <c r="F2261" t="s">
        <v>9962</v>
      </c>
      <c r="G2261" t="s">
        <v>370</v>
      </c>
      <c r="H2261" t="s">
        <v>3</v>
      </c>
      <c r="J2261" t="s">
        <v>2823</v>
      </c>
      <c r="K2261" t="s">
        <v>3</v>
      </c>
    </row>
    <row r="2262" spans="1:11" x14ac:dyDescent="0.25">
      <c r="A2262" t="s">
        <v>4037</v>
      </c>
      <c r="B2262" t="s">
        <v>2824</v>
      </c>
      <c r="C2262" t="s">
        <v>3803</v>
      </c>
      <c r="D2262" t="s">
        <v>9963</v>
      </c>
      <c r="E2262" t="s">
        <v>9964</v>
      </c>
      <c r="H2262" t="s">
        <v>4</v>
      </c>
      <c r="J2262" t="s">
        <v>2824</v>
      </c>
      <c r="K2262" t="s">
        <v>4</v>
      </c>
    </row>
    <row r="2263" spans="1:11" x14ac:dyDescent="0.25">
      <c r="A2263" t="s">
        <v>9965</v>
      </c>
      <c r="B2263" t="s">
        <v>2825</v>
      </c>
      <c r="C2263" t="s">
        <v>3803</v>
      </c>
      <c r="D2263" t="s">
        <v>9966</v>
      </c>
      <c r="E2263" t="s">
        <v>9967</v>
      </c>
      <c r="F2263" t="s">
        <v>7742</v>
      </c>
      <c r="G2263" t="s">
        <v>284</v>
      </c>
      <c r="H2263" t="s">
        <v>3</v>
      </c>
      <c r="J2263" t="s">
        <v>2825</v>
      </c>
      <c r="K2263" t="s">
        <v>3</v>
      </c>
    </row>
    <row r="2264" spans="1:11" x14ac:dyDescent="0.25">
      <c r="A2264" t="s">
        <v>9968</v>
      </c>
      <c r="B2264" t="s">
        <v>2826</v>
      </c>
      <c r="C2264" t="s">
        <v>3803</v>
      </c>
      <c r="D2264" t="s">
        <v>9969</v>
      </c>
      <c r="E2264" t="s">
        <v>9970</v>
      </c>
      <c r="H2264" t="s">
        <v>4</v>
      </c>
      <c r="J2264" t="s">
        <v>2826</v>
      </c>
      <c r="K2264" t="s">
        <v>4</v>
      </c>
    </row>
    <row r="2265" spans="1:11" x14ac:dyDescent="0.25">
      <c r="A2265" t="s">
        <v>4526</v>
      </c>
      <c r="B2265" t="s">
        <v>2827</v>
      </c>
      <c r="C2265" t="s">
        <v>3803</v>
      </c>
      <c r="D2265" t="s">
        <v>9971</v>
      </c>
      <c r="E2265" t="s">
        <v>9972</v>
      </c>
      <c r="H2265" t="s">
        <v>4</v>
      </c>
      <c r="J2265" t="s">
        <v>2827</v>
      </c>
      <c r="K2265" t="s">
        <v>4</v>
      </c>
    </row>
    <row r="2266" spans="1:11" x14ac:dyDescent="0.25">
      <c r="A2266" t="s">
        <v>6603</v>
      </c>
      <c r="B2266" t="s">
        <v>2828</v>
      </c>
      <c r="C2266" t="s">
        <v>3803</v>
      </c>
      <c r="D2266" t="s">
        <v>9973</v>
      </c>
      <c r="E2266" t="s">
        <v>9974</v>
      </c>
      <c r="F2266" t="s">
        <v>9975</v>
      </c>
      <c r="G2266" t="s">
        <v>255</v>
      </c>
      <c r="H2266" t="s">
        <v>3</v>
      </c>
      <c r="J2266" t="s">
        <v>2828</v>
      </c>
      <c r="K2266" t="s">
        <v>3</v>
      </c>
    </row>
    <row r="2267" spans="1:11" x14ac:dyDescent="0.25">
      <c r="A2267" t="s">
        <v>4368</v>
      </c>
      <c r="B2267" t="s">
        <v>2829</v>
      </c>
      <c r="C2267" t="s">
        <v>3803</v>
      </c>
      <c r="D2267" t="s">
        <v>9976</v>
      </c>
      <c r="E2267" t="s">
        <v>9977</v>
      </c>
      <c r="H2267" t="s">
        <v>4</v>
      </c>
      <c r="J2267" t="s">
        <v>2829</v>
      </c>
      <c r="K2267" t="s">
        <v>4</v>
      </c>
    </row>
    <row r="2268" spans="1:11" x14ac:dyDescent="0.25">
      <c r="A2268" t="s">
        <v>6360</v>
      </c>
      <c r="B2268" t="s">
        <v>2830</v>
      </c>
      <c r="C2268" t="s">
        <v>3803</v>
      </c>
      <c r="D2268" t="s">
        <v>9978</v>
      </c>
      <c r="E2268" t="s">
        <v>9979</v>
      </c>
      <c r="F2268" t="s">
        <v>5088</v>
      </c>
      <c r="G2268" t="s">
        <v>141</v>
      </c>
      <c r="H2268" t="s">
        <v>3</v>
      </c>
      <c r="J2268" t="s">
        <v>2830</v>
      </c>
      <c r="K2268" t="s">
        <v>3</v>
      </c>
    </row>
    <row r="2269" spans="1:11" x14ac:dyDescent="0.25">
      <c r="A2269" t="s">
        <v>9980</v>
      </c>
      <c r="B2269" t="s">
        <v>2831</v>
      </c>
      <c r="C2269" t="s">
        <v>3803</v>
      </c>
      <c r="D2269" t="s">
        <v>4291</v>
      </c>
      <c r="E2269" t="s">
        <v>9981</v>
      </c>
      <c r="H2269" t="s">
        <v>4</v>
      </c>
      <c r="J2269" t="s">
        <v>2831</v>
      </c>
      <c r="K2269" t="s">
        <v>4</v>
      </c>
    </row>
    <row r="2270" spans="1:11" x14ac:dyDescent="0.25">
      <c r="A2270" t="s">
        <v>4070</v>
      </c>
      <c r="B2270" t="s">
        <v>2832</v>
      </c>
      <c r="C2270" t="s">
        <v>3803</v>
      </c>
      <c r="D2270" t="s">
        <v>9982</v>
      </c>
      <c r="E2270" t="s">
        <v>9983</v>
      </c>
      <c r="F2270" t="s">
        <v>9984</v>
      </c>
      <c r="G2270" t="s">
        <v>457</v>
      </c>
      <c r="H2270" t="s">
        <v>3</v>
      </c>
      <c r="J2270" t="s">
        <v>2832</v>
      </c>
      <c r="K2270" t="s">
        <v>3</v>
      </c>
    </row>
    <row r="2271" spans="1:11" x14ac:dyDescent="0.25">
      <c r="A2271" t="s">
        <v>9653</v>
      </c>
      <c r="B2271" t="s">
        <v>2833</v>
      </c>
      <c r="C2271" t="s">
        <v>3803</v>
      </c>
      <c r="D2271" t="s">
        <v>9985</v>
      </c>
      <c r="E2271" t="s">
        <v>9986</v>
      </c>
      <c r="H2271" t="s">
        <v>4</v>
      </c>
      <c r="J2271" t="s">
        <v>2833</v>
      </c>
      <c r="K2271" t="s">
        <v>4</v>
      </c>
    </row>
    <row r="2272" spans="1:11" x14ac:dyDescent="0.25">
      <c r="A2272" t="s">
        <v>9987</v>
      </c>
      <c r="B2272" t="s">
        <v>2834</v>
      </c>
      <c r="C2272" t="s">
        <v>3803</v>
      </c>
      <c r="D2272" t="s">
        <v>9988</v>
      </c>
      <c r="E2272" t="s">
        <v>9989</v>
      </c>
      <c r="F2272" t="s">
        <v>9931</v>
      </c>
      <c r="G2272" t="s">
        <v>429</v>
      </c>
      <c r="H2272" t="s">
        <v>3</v>
      </c>
      <c r="J2272" t="s">
        <v>2834</v>
      </c>
      <c r="K2272" t="s">
        <v>3</v>
      </c>
    </row>
    <row r="2273" spans="1:11" x14ac:dyDescent="0.25">
      <c r="A2273" t="s">
        <v>4414</v>
      </c>
      <c r="B2273" t="s">
        <v>2835</v>
      </c>
      <c r="C2273" t="s">
        <v>3803</v>
      </c>
      <c r="D2273" t="s">
        <v>9990</v>
      </c>
      <c r="E2273" t="s">
        <v>9991</v>
      </c>
      <c r="F2273" t="s">
        <v>9984</v>
      </c>
      <c r="G2273" t="s">
        <v>457</v>
      </c>
      <c r="H2273" t="s">
        <v>3</v>
      </c>
      <c r="J2273" t="s">
        <v>2835</v>
      </c>
      <c r="K2273" t="s">
        <v>3</v>
      </c>
    </row>
    <row r="2274" spans="1:11" x14ac:dyDescent="0.25">
      <c r="A2274" t="s">
        <v>6707</v>
      </c>
      <c r="B2274" t="s">
        <v>2836</v>
      </c>
      <c r="C2274" t="s">
        <v>3803</v>
      </c>
      <c r="D2274" t="s">
        <v>9992</v>
      </c>
      <c r="E2274" t="s">
        <v>9993</v>
      </c>
      <c r="H2274" t="s">
        <v>4</v>
      </c>
      <c r="J2274" t="s">
        <v>2836</v>
      </c>
      <c r="K2274" t="s">
        <v>4</v>
      </c>
    </row>
    <row r="2275" spans="1:11" x14ac:dyDescent="0.25">
      <c r="A2275" t="s">
        <v>9994</v>
      </c>
      <c r="B2275" t="s">
        <v>2837</v>
      </c>
      <c r="C2275" t="s">
        <v>3803</v>
      </c>
      <c r="D2275" t="s">
        <v>9995</v>
      </c>
      <c r="E2275" t="s">
        <v>9996</v>
      </c>
      <c r="H2275" t="s">
        <v>4</v>
      </c>
      <c r="J2275" t="s">
        <v>2837</v>
      </c>
      <c r="K2275" t="s">
        <v>4</v>
      </c>
    </row>
    <row r="2276" spans="1:11" x14ac:dyDescent="0.25">
      <c r="A2276" t="s">
        <v>9997</v>
      </c>
      <c r="B2276" t="s">
        <v>2838</v>
      </c>
      <c r="C2276" t="s">
        <v>3803</v>
      </c>
      <c r="D2276" t="s">
        <v>9998</v>
      </c>
      <c r="E2276" t="s">
        <v>9999</v>
      </c>
      <c r="H2276" t="s">
        <v>4</v>
      </c>
      <c r="J2276" t="s">
        <v>2838</v>
      </c>
      <c r="K2276" t="s">
        <v>4</v>
      </c>
    </row>
    <row r="2277" spans="1:11" x14ac:dyDescent="0.25">
      <c r="A2277" t="s">
        <v>4452</v>
      </c>
      <c r="B2277" t="s">
        <v>2839</v>
      </c>
      <c r="C2277" t="s">
        <v>3803</v>
      </c>
      <c r="D2277" t="s">
        <v>10000</v>
      </c>
      <c r="E2277" t="s">
        <v>10001</v>
      </c>
      <c r="H2277" t="s">
        <v>4</v>
      </c>
      <c r="J2277" t="s">
        <v>2839</v>
      </c>
      <c r="K2277" t="s">
        <v>4</v>
      </c>
    </row>
    <row r="2278" spans="1:11" x14ac:dyDescent="0.25">
      <c r="A2278" t="s">
        <v>10002</v>
      </c>
      <c r="B2278" t="s">
        <v>2840</v>
      </c>
      <c r="C2278" t="s">
        <v>3803</v>
      </c>
      <c r="D2278" t="s">
        <v>10003</v>
      </c>
      <c r="E2278" t="s">
        <v>10004</v>
      </c>
      <c r="H2278" t="s">
        <v>4</v>
      </c>
      <c r="J2278" t="s">
        <v>2840</v>
      </c>
      <c r="K2278" t="s">
        <v>4</v>
      </c>
    </row>
    <row r="2279" spans="1:11" x14ac:dyDescent="0.25">
      <c r="A2279" t="s">
        <v>10005</v>
      </c>
      <c r="B2279" t="s">
        <v>2841</v>
      </c>
      <c r="C2279" t="s">
        <v>3803</v>
      </c>
      <c r="D2279" t="s">
        <v>10006</v>
      </c>
      <c r="E2279" t="s">
        <v>10007</v>
      </c>
      <c r="H2279" t="s">
        <v>4</v>
      </c>
      <c r="J2279" t="s">
        <v>2841</v>
      </c>
      <c r="K2279" t="s">
        <v>4</v>
      </c>
    </row>
    <row r="2280" spans="1:11" x14ac:dyDescent="0.25">
      <c r="A2280" t="s">
        <v>4126</v>
      </c>
      <c r="B2280" t="s">
        <v>2842</v>
      </c>
      <c r="C2280" t="s">
        <v>3803</v>
      </c>
      <c r="D2280" t="s">
        <v>10008</v>
      </c>
      <c r="E2280" t="s">
        <v>10009</v>
      </c>
      <c r="F2280" t="s">
        <v>9931</v>
      </c>
      <c r="G2280" t="s">
        <v>429</v>
      </c>
      <c r="H2280" t="s">
        <v>3</v>
      </c>
      <c r="J2280" t="s">
        <v>2842</v>
      </c>
      <c r="K2280" t="s">
        <v>3</v>
      </c>
    </row>
    <row r="2281" spans="1:11" x14ac:dyDescent="0.25">
      <c r="A2281" t="s">
        <v>5544</v>
      </c>
      <c r="B2281" t="s">
        <v>2843</v>
      </c>
      <c r="C2281" t="s">
        <v>3803</v>
      </c>
      <c r="D2281" t="s">
        <v>7349</v>
      </c>
      <c r="E2281" t="s">
        <v>10010</v>
      </c>
      <c r="H2281" t="s">
        <v>4</v>
      </c>
      <c r="J2281" t="s">
        <v>2843</v>
      </c>
      <c r="K2281" t="s">
        <v>4</v>
      </c>
    </row>
    <row r="2282" spans="1:11" x14ac:dyDescent="0.25">
      <c r="A2282" t="s">
        <v>10011</v>
      </c>
      <c r="B2282" t="s">
        <v>2844</v>
      </c>
      <c r="C2282" t="s">
        <v>3803</v>
      </c>
      <c r="D2282" t="s">
        <v>10012</v>
      </c>
      <c r="E2282" t="s">
        <v>10013</v>
      </c>
      <c r="F2282" t="s">
        <v>9931</v>
      </c>
      <c r="G2282" t="s">
        <v>429</v>
      </c>
      <c r="H2282" t="s">
        <v>3</v>
      </c>
      <c r="J2282" t="s">
        <v>2844</v>
      </c>
      <c r="K2282" t="s">
        <v>3</v>
      </c>
    </row>
    <row r="2283" spans="1:11" x14ac:dyDescent="0.25">
      <c r="A2283" t="s">
        <v>4135</v>
      </c>
      <c r="B2283" t="s">
        <v>12580</v>
      </c>
      <c r="C2283" t="s">
        <v>3803</v>
      </c>
      <c r="D2283" t="s">
        <v>10014</v>
      </c>
      <c r="E2283" t="s">
        <v>10015</v>
      </c>
      <c r="H2283" t="s">
        <v>4</v>
      </c>
      <c r="J2283" t="s">
        <v>12580</v>
      </c>
      <c r="K2283" t="s">
        <v>4</v>
      </c>
    </row>
    <row r="2284" spans="1:11" x14ac:dyDescent="0.25">
      <c r="A2284" t="s">
        <v>4675</v>
      </c>
      <c r="B2284" t="s">
        <v>2845</v>
      </c>
      <c r="C2284" t="s">
        <v>3804</v>
      </c>
      <c r="D2284" t="s">
        <v>10016</v>
      </c>
      <c r="E2284" t="s">
        <v>10017</v>
      </c>
      <c r="F2284" t="s">
        <v>10018</v>
      </c>
      <c r="G2284" t="s">
        <v>277</v>
      </c>
      <c r="H2284" t="s">
        <v>3</v>
      </c>
      <c r="J2284" t="s">
        <v>2845</v>
      </c>
      <c r="K2284" t="s">
        <v>3</v>
      </c>
    </row>
    <row r="2285" spans="1:11" x14ac:dyDescent="0.25">
      <c r="A2285" t="s">
        <v>10019</v>
      </c>
      <c r="B2285" t="s">
        <v>2846</v>
      </c>
      <c r="C2285" t="s">
        <v>3804</v>
      </c>
      <c r="D2285" t="s">
        <v>10020</v>
      </c>
      <c r="E2285" t="s">
        <v>10021</v>
      </c>
      <c r="F2285" t="s">
        <v>10000</v>
      </c>
      <c r="G2285" t="s">
        <v>424</v>
      </c>
      <c r="H2285" t="s">
        <v>3</v>
      </c>
      <c r="J2285" t="s">
        <v>2846</v>
      </c>
      <c r="K2285" t="s">
        <v>3</v>
      </c>
    </row>
    <row r="2286" spans="1:11" x14ac:dyDescent="0.25">
      <c r="A2286" t="s">
        <v>10022</v>
      </c>
      <c r="B2286" t="s">
        <v>2847</v>
      </c>
      <c r="C2286" t="s">
        <v>3804</v>
      </c>
      <c r="D2286" t="s">
        <v>10023</v>
      </c>
      <c r="E2286" t="s">
        <v>10024</v>
      </c>
      <c r="F2286" t="s">
        <v>10000</v>
      </c>
      <c r="G2286" t="s">
        <v>424</v>
      </c>
      <c r="H2286" t="s">
        <v>3</v>
      </c>
      <c r="J2286" t="s">
        <v>2847</v>
      </c>
      <c r="K2286" t="s">
        <v>3</v>
      </c>
    </row>
    <row r="2287" spans="1:11" x14ac:dyDescent="0.25">
      <c r="A2287" t="s">
        <v>9737</v>
      </c>
      <c r="B2287" t="s">
        <v>2848</v>
      </c>
      <c r="C2287" t="s">
        <v>3804</v>
      </c>
      <c r="D2287" t="s">
        <v>10025</v>
      </c>
      <c r="E2287" t="s">
        <v>10026</v>
      </c>
      <c r="F2287" t="s">
        <v>10000</v>
      </c>
      <c r="G2287" t="s">
        <v>424</v>
      </c>
      <c r="H2287" t="s">
        <v>3</v>
      </c>
      <c r="J2287" t="s">
        <v>2848</v>
      </c>
      <c r="K2287" t="s">
        <v>3</v>
      </c>
    </row>
    <row r="2288" spans="1:11" x14ac:dyDescent="0.25">
      <c r="A2288" t="s">
        <v>10027</v>
      </c>
      <c r="B2288" t="s">
        <v>2849</v>
      </c>
      <c r="C2288" t="s">
        <v>3804</v>
      </c>
      <c r="D2288" t="s">
        <v>10028</v>
      </c>
      <c r="E2288" t="s">
        <v>10029</v>
      </c>
      <c r="H2288" t="s">
        <v>4</v>
      </c>
      <c r="J2288" t="s">
        <v>2849</v>
      </c>
      <c r="K2288" t="s">
        <v>4</v>
      </c>
    </row>
    <row r="2289" spans="1:11" x14ac:dyDescent="0.25">
      <c r="A2289" t="s">
        <v>10030</v>
      </c>
      <c r="B2289" t="s">
        <v>2850</v>
      </c>
      <c r="C2289" t="s">
        <v>3804</v>
      </c>
      <c r="D2289" t="s">
        <v>10031</v>
      </c>
      <c r="E2289" t="s">
        <v>10032</v>
      </c>
      <c r="F2289" t="s">
        <v>10033</v>
      </c>
      <c r="G2289" t="s">
        <v>439</v>
      </c>
      <c r="H2289" t="s">
        <v>3</v>
      </c>
      <c r="J2289" t="s">
        <v>2850</v>
      </c>
      <c r="K2289" t="s">
        <v>3</v>
      </c>
    </row>
    <row r="2290" spans="1:11" x14ac:dyDescent="0.25">
      <c r="A2290" t="s">
        <v>10034</v>
      </c>
      <c r="B2290" t="s">
        <v>2851</v>
      </c>
      <c r="C2290" t="s">
        <v>3804</v>
      </c>
      <c r="D2290" t="s">
        <v>10035</v>
      </c>
      <c r="E2290" t="s">
        <v>10036</v>
      </c>
      <c r="F2290" t="s">
        <v>5135</v>
      </c>
      <c r="G2290" t="s">
        <v>146</v>
      </c>
      <c r="H2290" t="s">
        <v>3</v>
      </c>
      <c r="J2290" t="s">
        <v>2851</v>
      </c>
      <c r="K2290" t="s">
        <v>3</v>
      </c>
    </row>
    <row r="2291" spans="1:11" x14ac:dyDescent="0.25">
      <c r="A2291" t="s">
        <v>4929</v>
      </c>
      <c r="B2291" t="s">
        <v>2852</v>
      </c>
      <c r="C2291" t="s">
        <v>3804</v>
      </c>
      <c r="D2291" t="s">
        <v>10037</v>
      </c>
      <c r="E2291" t="s">
        <v>10038</v>
      </c>
      <c r="H2291" t="s">
        <v>4</v>
      </c>
      <c r="J2291" t="s">
        <v>2852</v>
      </c>
      <c r="K2291" t="s">
        <v>4</v>
      </c>
    </row>
    <row r="2292" spans="1:11" x14ac:dyDescent="0.25">
      <c r="A2292" t="s">
        <v>10039</v>
      </c>
      <c r="B2292" t="s">
        <v>2853</v>
      </c>
      <c r="C2292" t="s">
        <v>3804</v>
      </c>
      <c r="D2292" t="s">
        <v>4247</v>
      </c>
      <c r="E2292" t="s">
        <v>10040</v>
      </c>
      <c r="F2292" t="s">
        <v>10041</v>
      </c>
      <c r="G2292" t="s">
        <v>385</v>
      </c>
      <c r="H2292" t="s">
        <v>3</v>
      </c>
      <c r="J2292" t="s">
        <v>2853</v>
      </c>
      <c r="K2292" t="s">
        <v>3</v>
      </c>
    </row>
    <row r="2293" spans="1:11" x14ac:dyDescent="0.25">
      <c r="A2293" t="s">
        <v>3942</v>
      </c>
      <c r="B2293" t="s">
        <v>2854</v>
      </c>
      <c r="C2293" t="s">
        <v>3804</v>
      </c>
      <c r="D2293" t="s">
        <v>10042</v>
      </c>
      <c r="E2293" t="s">
        <v>10043</v>
      </c>
      <c r="F2293" t="s">
        <v>10000</v>
      </c>
      <c r="G2293" t="s">
        <v>424</v>
      </c>
      <c r="H2293" t="s">
        <v>3</v>
      </c>
      <c r="J2293" t="s">
        <v>2854</v>
      </c>
      <c r="K2293" t="s">
        <v>3</v>
      </c>
    </row>
    <row r="2294" spans="1:11" x14ac:dyDescent="0.25">
      <c r="A2294" t="s">
        <v>10044</v>
      </c>
      <c r="B2294" t="s">
        <v>2855</v>
      </c>
      <c r="C2294" t="s">
        <v>3804</v>
      </c>
      <c r="D2294" t="s">
        <v>10045</v>
      </c>
      <c r="E2294" t="s">
        <v>10046</v>
      </c>
      <c r="F2294" t="s">
        <v>10047</v>
      </c>
      <c r="G2294" t="s">
        <v>321</v>
      </c>
      <c r="H2294" t="s">
        <v>3</v>
      </c>
      <c r="J2294" t="s">
        <v>2855</v>
      </c>
      <c r="K2294" t="s">
        <v>3</v>
      </c>
    </row>
    <row r="2295" spans="1:11" x14ac:dyDescent="0.25">
      <c r="A2295" t="s">
        <v>7084</v>
      </c>
      <c r="B2295" t="s">
        <v>2856</v>
      </c>
      <c r="C2295" t="s">
        <v>3804</v>
      </c>
      <c r="D2295" t="s">
        <v>10048</v>
      </c>
      <c r="E2295" t="s">
        <v>10049</v>
      </c>
      <c r="H2295" t="s">
        <v>4</v>
      </c>
      <c r="J2295" t="s">
        <v>2856</v>
      </c>
      <c r="K2295" t="s">
        <v>4</v>
      </c>
    </row>
    <row r="2296" spans="1:11" x14ac:dyDescent="0.25">
      <c r="A2296" t="s">
        <v>8339</v>
      </c>
      <c r="B2296" t="s">
        <v>2857</v>
      </c>
      <c r="C2296" t="s">
        <v>3804</v>
      </c>
      <c r="D2296" t="s">
        <v>10050</v>
      </c>
      <c r="E2296" t="s">
        <v>10051</v>
      </c>
      <c r="F2296" t="s">
        <v>8842</v>
      </c>
      <c r="G2296" t="s">
        <v>145</v>
      </c>
      <c r="H2296" t="s">
        <v>3</v>
      </c>
      <c r="J2296" t="s">
        <v>2857</v>
      </c>
      <c r="K2296" t="s">
        <v>3</v>
      </c>
    </row>
    <row r="2297" spans="1:11" x14ac:dyDescent="0.25">
      <c r="A2297" t="s">
        <v>10052</v>
      </c>
      <c r="B2297" t="s">
        <v>2858</v>
      </c>
      <c r="C2297" t="s">
        <v>3804</v>
      </c>
      <c r="D2297" t="s">
        <v>10053</v>
      </c>
      <c r="E2297" t="s">
        <v>10054</v>
      </c>
      <c r="F2297" t="s">
        <v>10055</v>
      </c>
      <c r="G2297" t="s">
        <v>493</v>
      </c>
      <c r="H2297" t="s">
        <v>3</v>
      </c>
      <c r="J2297" t="s">
        <v>2858</v>
      </c>
      <c r="K2297" t="s">
        <v>3</v>
      </c>
    </row>
    <row r="2298" spans="1:11" x14ac:dyDescent="0.25">
      <c r="A2298" t="s">
        <v>10056</v>
      </c>
      <c r="B2298" t="s">
        <v>2859</v>
      </c>
      <c r="C2298" t="s">
        <v>3804</v>
      </c>
      <c r="D2298" t="s">
        <v>10057</v>
      </c>
      <c r="E2298" t="s">
        <v>10058</v>
      </c>
      <c r="F2298" t="s">
        <v>10041</v>
      </c>
      <c r="G2298" t="s">
        <v>385</v>
      </c>
      <c r="H2298" t="s">
        <v>3</v>
      </c>
      <c r="J2298" t="s">
        <v>2859</v>
      </c>
      <c r="K2298" t="s">
        <v>3</v>
      </c>
    </row>
    <row r="2299" spans="1:11" x14ac:dyDescent="0.25">
      <c r="A2299" t="s">
        <v>10059</v>
      </c>
      <c r="B2299" t="s">
        <v>2860</v>
      </c>
      <c r="C2299" t="s">
        <v>3804</v>
      </c>
      <c r="D2299" t="s">
        <v>10060</v>
      </c>
      <c r="E2299" t="s">
        <v>10061</v>
      </c>
      <c r="H2299" t="s">
        <v>4</v>
      </c>
      <c r="J2299" t="s">
        <v>2860</v>
      </c>
      <c r="K2299" t="s">
        <v>4</v>
      </c>
    </row>
    <row r="2300" spans="1:11" x14ac:dyDescent="0.25">
      <c r="A2300" t="s">
        <v>10062</v>
      </c>
      <c r="B2300" t="s">
        <v>2861</v>
      </c>
      <c r="C2300" t="s">
        <v>3804</v>
      </c>
      <c r="D2300" t="s">
        <v>10063</v>
      </c>
      <c r="E2300" t="s">
        <v>10064</v>
      </c>
      <c r="H2300" t="s">
        <v>4</v>
      </c>
      <c r="J2300" t="s">
        <v>2861</v>
      </c>
      <c r="K2300" t="s">
        <v>4</v>
      </c>
    </row>
    <row r="2301" spans="1:11" x14ac:dyDescent="0.25">
      <c r="A2301" t="s">
        <v>5749</v>
      </c>
      <c r="B2301" t="s">
        <v>2862</v>
      </c>
      <c r="C2301" t="s">
        <v>3804</v>
      </c>
      <c r="D2301" t="s">
        <v>10065</v>
      </c>
      <c r="E2301" t="s">
        <v>10066</v>
      </c>
      <c r="H2301" t="s">
        <v>4</v>
      </c>
      <c r="J2301" t="s">
        <v>2862</v>
      </c>
      <c r="K2301" t="s">
        <v>4</v>
      </c>
    </row>
    <row r="2302" spans="1:11" x14ac:dyDescent="0.25">
      <c r="A2302" t="s">
        <v>4292</v>
      </c>
      <c r="B2302" t="s">
        <v>2863</v>
      </c>
      <c r="C2302" t="s">
        <v>3804</v>
      </c>
      <c r="D2302" t="s">
        <v>10067</v>
      </c>
      <c r="E2302" t="s">
        <v>10068</v>
      </c>
      <c r="F2302" t="s">
        <v>5743</v>
      </c>
      <c r="G2302" t="s">
        <v>180</v>
      </c>
      <c r="H2302" t="s">
        <v>3</v>
      </c>
      <c r="J2302" t="s">
        <v>2863</v>
      </c>
      <c r="K2302" t="s">
        <v>3</v>
      </c>
    </row>
    <row r="2303" spans="1:11" x14ac:dyDescent="0.25">
      <c r="A2303" t="s">
        <v>4302</v>
      </c>
      <c r="B2303" t="s">
        <v>2864</v>
      </c>
      <c r="C2303" t="s">
        <v>3804</v>
      </c>
      <c r="D2303" t="s">
        <v>10069</v>
      </c>
      <c r="E2303" t="s">
        <v>10070</v>
      </c>
      <c r="H2303" t="s">
        <v>4</v>
      </c>
      <c r="J2303" t="s">
        <v>2864</v>
      </c>
      <c r="K2303" t="s">
        <v>4</v>
      </c>
    </row>
    <row r="2304" spans="1:11" x14ac:dyDescent="0.25">
      <c r="A2304" t="s">
        <v>5760</v>
      </c>
      <c r="B2304" t="s">
        <v>2865</v>
      </c>
      <c r="C2304" t="s">
        <v>3804</v>
      </c>
      <c r="D2304" t="s">
        <v>10071</v>
      </c>
      <c r="E2304" t="s">
        <v>10072</v>
      </c>
      <c r="F2304" t="s">
        <v>7965</v>
      </c>
      <c r="G2304" t="s">
        <v>296</v>
      </c>
      <c r="H2304" t="s">
        <v>3</v>
      </c>
      <c r="J2304" t="s">
        <v>2865</v>
      </c>
      <c r="K2304" t="s">
        <v>3</v>
      </c>
    </row>
    <row r="2305" spans="1:11" x14ac:dyDescent="0.25">
      <c r="A2305" t="s">
        <v>10073</v>
      </c>
      <c r="B2305" t="s">
        <v>2866</v>
      </c>
      <c r="C2305" t="s">
        <v>3804</v>
      </c>
      <c r="D2305" t="s">
        <v>10074</v>
      </c>
      <c r="E2305" t="s">
        <v>10075</v>
      </c>
      <c r="F2305" t="s">
        <v>7965</v>
      </c>
      <c r="G2305" t="s">
        <v>296</v>
      </c>
      <c r="H2305" t="s">
        <v>3</v>
      </c>
      <c r="J2305" t="s">
        <v>2866</v>
      </c>
      <c r="K2305" t="s">
        <v>3</v>
      </c>
    </row>
    <row r="2306" spans="1:11" x14ac:dyDescent="0.25">
      <c r="A2306" t="s">
        <v>6030</v>
      </c>
      <c r="B2306" t="s">
        <v>2867</v>
      </c>
      <c r="C2306" t="s">
        <v>3804</v>
      </c>
      <c r="D2306" t="s">
        <v>10076</v>
      </c>
      <c r="E2306" t="s">
        <v>10077</v>
      </c>
      <c r="F2306" t="s">
        <v>10078</v>
      </c>
      <c r="G2306" t="s">
        <v>421</v>
      </c>
      <c r="H2306" t="s">
        <v>3</v>
      </c>
      <c r="J2306" t="s">
        <v>2867</v>
      </c>
      <c r="K2306" t="s">
        <v>3</v>
      </c>
    </row>
    <row r="2307" spans="1:11" x14ac:dyDescent="0.25">
      <c r="A2307" t="s">
        <v>6532</v>
      </c>
      <c r="B2307" t="s">
        <v>2868</v>
      </c>
      <c r="C2307" t="s">
        <v>3804</v>
      </c>
      <c r="D2307" t="s">
        <v>10079</v>
      </c>
      <c r="E2307" t="s">
        <v>10080</v>
      </c>
      <c r="H2307" t="s">
        <v>4</v>
      </c>
      <c r="J2307" t="s">
        <v>2868</v>
      </c>
      <c r="K2307" t="s">
        <v>4</v>
      </c>
    </row>
    <row r="2308" spans="1:11" x14ac:dyDescent="0.25">
      <c r="A2308" t="s">
        <v>8980</v>
      </c>
      <c r="B2308" t="s">
        <v>254</v>
      </c>
      <c r="C2308" t="s">
        <v>3804</v>
      </c>
      <c r="D2308" t="s">
        <v>10081</v>
      </c>
      <c r="E2308" t="s">
        <v>10082</v>
      </c>
      <c r="F2308" t="s">
        <v>10083</v>
      </c>
      <c r="G2308" t="s">
        <v>254</v>
      </c>
      <c r="H2308" t="s">
        <v>3</v>
      </c>
      <c r="J2308" t="s">
        <v>254</v>
      </c>
      <c r="K2308" t="s">
        <v>3</v>
      </c>
    </row>
    <row r="2309" spans="1:11" x14ac:dyDescent="0.25">
      <c r="A2309" t="s">
        <v>4011</v>
      </c>
      <c r="B2309" t="s">
        <v>2869</v>
      </c>
      <c r="C2309" t="s">
        <v>3804</v>
      </c>
      <c r="D2309" t="s">
        <v>10084</v>
      </c>
      <c r="E2309" t="s">
        <v>10085</v>
      </c>
      <c r="F2309" t="s">
        <v>10000</v>
      </c>
      <c r="G2309" t="s">
        <v>424</v>
      </c>
      <c r="H2309" t="s">
        <v>3</v>
      </c>
      <c r="J2309" t="s">
        <v>2869</v>
      </c>
      <c r="K2309" t="s">
        <v>3</v>
      </c>
    </row>
    <row r="2310" spans="1:11" x14ac:dyDescent="0.25">
      <c r="A2310" t="s">
        <v>10086</v>
      </c>
      <c r="B2310" t="s">
        <v>2870</v>
      </c>
      <c r="C2310" t="s">
        <v>3804</v>
      </c>
      <c r="D2310" t="s">
        <v>10087</v>
      </c>
      <c r="E2310" t="s">
        <v>10088</v>
      </c>
      <c r="H2310" t="s">
        <v>4</v>
      </c>
      <c r="J2310" t="s">
        <v>2870</v>
      </c>
      <c r="K2310" t="s">
        <v>4</v>
      </c>
    </row>
    <row r="2311" spans="1:11" x14ac:dyDescent="0.25">
      <c r="A2311" t="s">
        <v>4014</v>
      </c>
      <c r="B2311" t="s">
        <v>2871</v>
      </c>
      <c r="C2311" t="s">
        <v>3804</v>
      </c>
      <c r="D2311" t="s">
        <v>10089</v>
      </c>
      <c r="E2311" t="s">
        <v>10090</v>
      </c>
      <c r="F2311" t="s">
        <v>6356</v>
      </c>
      <c r="G2311" t="s">
        <v>202</v>
      </c>
      <c r="H2311" t="s">
        <v>3</v>
      </c>
      <c r="J2311" t="s">
        <v>2871</v>
      </c>
      <c r="K2311" t="s">
        <v>3</v>
      </c>
    </row>
    <row r="2312" spans="1:11" x14ac:dyDescent="0.25">
      <c r="A2312" t="s">
        <v>4327</v>
      </c>
      <c r="B2312" t="s">
        <v>2872</v>
      </c>
      <c r="C2312" t="s">
        <v>3804</v>
      </c>
      <c r="D2312" t="s">
        <v>10091</v>
      </c>
      <c r="E2312" t="s">
        <v>10092</v>
      </c>
      <c r="H2312" t="s">
        <v>4</v>
      </c>
      <c r="J2312" t="s">
        <v>2872</v>
      </c>
      <c r="K2312" t="s">
        <v>4</v>
      </c>
    </row>
    <row r="2313" spans="1:11" x14ac:dyDescent="0.25">
      <c r="A2313" t="s">
        <v>4021</v>
      </c>
      <c r="B2313" t="s">
        <v>2873</v>
      </c>
      <c r="C2313" t="s">
        <v>3804</v>
      </c>
      <c r="D2313" t="s">
        <v>10093</v>
      </c>
      <c r="E2313" t="s">
        <v>10094</v>
      </c>
      <c r="H2313" t="s">
        <v>4</v>
      </c>
      <c r="J2313" t="s">
        <v>2873</v>
      </c>
      <c r="K2313" t="s">
        <v>4</v>
      </c>
    </row>
    <row r="2314" spans="1:11" x14ac:dyDescent="0.25">
      <c r="A2314" t="s">
        <v>10095</v>
      </c>
      <c r="B2314" t="s">
        <v>2874</v>
      </c>
      <c r="C2314" t="s">
        <v>3804</v>
      </c>
      <c r="D2314" t="s">
        <v>4826</v>
      </c>
      <c r="E2314" t="s">
        <v>10096</v>
      </c>
      <c r="H2314" t="s">
        <v>4</v>
      </c>
      <c r="J2314" t="s">
        <v>2874</v>
      </c>
      <c r="K2314" t="s">
        <v>4</v>
      </c>
    </row>
    <row r="2315" spans="1:11" x14ac:dyDescent="0.25">
      <c r="A2315" t="s">
        <v>10097</v>
      </c>
      <c r="B2315" t="s">
        <v>2875</v>
      </c>
      <c r="C2315" t="s">
        <v>3804</v>
      </c>
      <c r="D2315" t="s">
        <v>10098</v>
      </c>
      <c r="E2315" t="s">
        <v>10099</v>
      </c>
      <c r="H2315" t="s">
        <v>4</v>
      </c>
      <c r="J2315" t="s">
        <v>2875</v>
      </c>
      <c r="K2315" t="s">
        <v>4</v>
      </c>
    </row>
    <row r="2316" spans="1:11" x14ac:dyDescent="0.25">
      <c r="A2316" t="s">
        <v>4037</v>
      </c>
      <c r="B2316" t="s">
        <v>2876</v>
      </c>
      <c r="C2316" t="s">
        <v>3804</v>
      </c>
      <c r="D2316" t="s">
        <v>10100</v>
      </c>
      <c r="E2316" t="s">
        <v>10101</v>
      </c>
      <c r="H2316" t="s">
        <v>4</v>
      </c>
      <c r="J2316" t="s">
        <v>2876</v>
      </c>
      <c r="K2316" t="s">
        <v>4</v>
      </c>
    </row>
    <row r="2317" spans="1:11" x14ac:dyDescent="0.25">
      <c r="A2317" t="s">
        <v>10102</v>
      </c>
      <c r="B2317" t="s">
        <v>2877</v>
      </c>
      <c r="C2317" t="s">
        <v>3804</v>
      </c>
      <c r="D2317" t="s">
        <v>10103</v>
      </c>
      <c r="E2317" t="s">
        <v>10104</v>
      </c>
      <c r="H2317" t="s">
        <v>4</v>
      </c>
      <c r="J2317" t="s">
        <v>2877</v>
      </c>
      <c r="K2317" t="s">
        <v>4</v>
      </c>
    </row>
    <row r="2318" spans="1:11" x14ac:dyDescent="0.25">
      <c r="A2318" t="s">
        <v>10105</v>
      </c>
      <c r="B2318" t="s">
        <v>2878</v>
      </c>
      <c r="C2318" t="s">
        <v>3804</v>
      </c>
      <c r="D2318" t="s">
        <v>10106</v>
      </c>
      <c r="E2318" t="s">
        <v>10107</v>
      </c>
      <c r="F2318" t="s">
        <v>10108</v>
      </c>
      <c r="G2318" t="s">
        <v>475</v>
      </c>
      <c r="H2318" t="s">
        <v>3</v>
      </c>
      <c r="J2318" t="s">
        <v>2878</v>
      </c>
      <c r="K2318" t="s">
        <v>3</v>
      </c>
    </row>
    <row r="2319" spans="1:11" x14ac:dyDescent="0.25">
      <c r="A2319" t="s">
        <v>8607</v>
      </c>
      <c r="B2319" t="s">
        <v>341</v>
      </c>
      <c r="C2319" t="s">
        <v>3804</v>
      </c>
      <c r="D2319" t="s">
        <v>10109</v>
      </c>
      <c r="E2319" t="s">
        <v>10110</v>
      </c>
      <c r="F2319" t="s">
        <v>10111</v>
      </c>
      <c r="G2319" t="s">
        <v>341</v>
      </c>
      <c r="H2319" t="s">
        <v>3</v>
      </c>
      <c r="J2319" t="s">
        <v>341</v>
      </c>
      <c r="K2319" t="s">
        <v>3</v>
      </c>
    </row>
    <row r="2320" spans="1:11" x14ac:dyDescent="0.25">
      <c r="A2320" t="s">
        <v>4046</v>
      </c>
      <c r="B2320" t="s">
        <v>2879</v>
      </c>
      <c r="C2320" t="s">
        <v>3804</v>
      </c>
      <c r="D2320" t="s">
        <v>10112</v>
      </c>
      <c r="E2320" t="s">
        <v>10113</v>
      </c>
      <c r="H2320" t="s">
        <v>4</v>
      </c>
      <c r="J2320" t="s">
        <v>2879</v>
      </c>
      <c r="K2320" t="s">
        <v>4</v>
      </c>
    </row>
    <row r="2321" spans="1:11" x14ac:dyDescent="0.25">
      <c r="A2321" t="s">
        <v>10114</v>
      </c>
      <c r="B2321" t="s">
        <v>348</v>
      </c>
      <c r="C2321" t="s">
        <v>3804</v>
      </c>
      <c r="D2321" t="s">
        <v>4945</v>
      </c>
      <c r="E2321" t="s">
        <v>10115</v>
      </c>
      <c r="F2321" t="s">
        <v>10116</v>
      </c>
      <c r="G2321" t="s">
        <v>348</v>
      </c>
      <c r="H2321" t="s">
        <v>3</v>
      </c>
      <c r="J2321" t="s">
        <v>348</v>
      </c>
      <c r="K2321" t="s">
        <v>3</v>
      </c>
    </row>
    <row r="2322" spans="1:11" x14ac:dyDescent="0.25">
      <c r="A2322" t="s">
        <v>10117</v>
      </c>
      <c r="B2322" t="s">
        <v>2880</v>
      </c>
      <c r="C2322" t="s">
        <v>3804</v>
      </c>
      <c r="D2322" t="s">
        <v>10118</v>
      </c>
      <c r="E2322" t="s">
        <v>10119</v>
      </c>
      <c r="F2322" t="s">
        <v>8842</v>
      </c>
      <c r="G2322" t="s">
        <v>145</v>
      </c>
      <c r="H2322" t="s">
        <v>3</v>
      </c>
      <c r="J2322" t="s">
        <v>2880</v>
      </c>
      <c r="K2322" t="s">
        <v>3</v>
      </c>
    </row>
    <row r="2323" spans="1:11" x14ac:dyDescent="0.25">
      <c r="A2323" t="s">
        <v>10120</v>
      </c>
      <c r="B2323" t="s">
        <v>2881</v>
      </c>
      <c r="C2323" t="s">
        <v>3804</v>
      </c>
      <c r="D2323" t="s">
        <v>10121</v>
      </c>
      <c r="E2323" t="s">
        <v>10122</v>
      </c>
      <c r="F2323" t="s">
        <v>10108</v>
      </c>
      <c r="G2323" t="s">
        <v>475</v>
      </c>
      <c r="H2323" t="s">
        <v>3</v>
      </c>
      <c r="J2323" t="s">
        <v>2881</v>
      </c>
      <c r="K2323" t="s">
        <v>3</v>
      </c>
    </row>
    <row r="2324" spans="1:11" x14ac:dyDescent="0.25">
      <c r="A2324" t="s">
        <v>10123</v>
      </c>
      <c r="B2324" t="s">
        <v>2882</v>
      </c>
      <c r="C2324" t="s">
        <v>3804</v>
      </c>
      <c r="D2324" t="s">
        <v>10124</v>
      </c>
      <c r="E2324" t="s">
        <v>10125</v>
      </c>
      <c r="F2324" t="s">
        <v>10126</v>
      </c>
      <c r="G2324" t="s">
        <v>533</v>
      </c>
      <c r="H2324" t="s">
        <v>3</v>
      </c>
      <c r="J2324" t="s">
        <v>2882</v>
      </c>
      <c r="K2324" t="s">
        <v>3</v>
      </c>
    </row>
    <row r="2325" spans="1:11" x14ac:dyDescent="0.25">
      <c r="A2325" t="s">
        <v>10127</v>
      </c>
      <c r="B2325" t="s">
        <v>2883</v>
      </c>
      <c r="C2325" t="s">
        <v>3804</v>
      </c>
      <c r="D2325" t="s">
        <v>10128</v>
      </c>
      <c r="E2325" t="s">
        <v>10129</v>
      </c>
      <c r="H2325" t="s">
        <v>4</v>
      </c>
      <c r="J2325" t="s">
        <v>2883</v>
      </c>
      <c r="K2325" t="s">
        <v>4</v>
      </c>
    </row>
    <row r="2326" spans="1:11" x14ac:dyDescent="0.25">
      <c r="A2326" t="s">
        <v>5889</v>
      </c>
      <c r="B2326" t="s">
        <v>2884</v>
      </c>
      <c r="C2326" t="s">
        <v>3804</v>
      </c>
      <c r="D2326" t="s">
        <v>10130</v>
      </c>
      <c r="E2326" t="s">
        <v>10131</v>
      </c>
      <c r="F2326" t="s">
        <v>9635</v>
      </c>
      <c r="G2326" t="s">
        <v>541</v>
      </c>
      <c r="H2326" t="s">
        <v>3</v>
      </c>
      <c r="J2326" t="s">
        <v>2884</v>
      </c>
      <c r="K2326" t="s">
        <v>3</v>
      </c>
    </row>
    <row r="2327" spans="1:11" x14ac:dyDescent="0.25">
      <c r="A2327" t="s">
        <v>10132</v>
      </c>
      <c r="B2327" t="s">
        <v>2885</v>
      </c>
      <c r="C2327" t="s">
        <v>3804</v>
      </c>
      <c r="D2327" t="s">
        <v>10133</v>
      </c>
      <c r="E2327" t="s">
        <v>10134</v>
      </c>
      <c r="H2327" t="s">
        <v>4</v>
      </c>
      <c r="J2327" t="s">
        <v>2885</v>
      </c>
      <c r="K2327" t="s">
        <v>4</v>
      </c>
    </row>
    <row r="2328" spans="1:11" x14ac:dyDescent="0.25">
      <c r="A2328" t="s">
        <v>4080</v>
      </c>
      <c r="B2328" t="s">
        <v>2886</v>
      </c>
      <c r="C2328" t="s">
        <v>3804</v>
      </c>
      <c r="D2328" t="s">
        <v>10135</v>
      </c>
      <c r="E2328" t="s">
        <v>10136</v>
      </c>
      <c r="F2328" t="s">
        <v>10137</v>
      </c>
      <c r="G2328" t="s">
        <v>246</v>
      </c>
      <c r="H2328" t="s">
        <v>3</v>
      </c>
      <c r="J2328" t="s">
        <v>2886</v>
      </c>
      <c r="K2328" t="s">
        <v>3</v>
      </c>
    </row>
    <row r="2329" spans="1:11" x14ac:dyDescent="0.25">
      <c r="A2329" t="s">
        <v>4083</v>
      </c>
      <c r="B2329" t="s">
        <v>2887</v>
      </c>
      <c r="C2329" t="s">
        <v>3804</v>
      </c>
      <c r="D2329" t="s">
        <v>10138</v>
      </c>
      <c r="E2329" t="s">
        <v>10139</v>
      </c>
      <c r="F2329" t="s">
        <v>10041</v>
      </c>
      <c r="G2329" t="s">
        <v>385</v>
      </c>
      <c r="H2329" t="s">
        <v>3</v>
      </c>
      <c r="J2329" t="s">
        <v>2887</v>
      </c>
      <c r="K2329" t="s">
        <v>3</v>
      </c>
    </row>
    <row r="2330" spans="1:11" x14ac:dyDescent="0.25">
      <c r="A2330" t="s">
        <v>10140</v>
      </c>
      <c r="B2330" t="s">
        <v>2888</v>
      </c>
      <c r="C2330" t="s">
        <v>3804</v>
      </c>
      <c r="D2330" t="s">
        <v>9202</v>
      </c>
      <c r="E2330" t="s">
        <v>10141</v>
      </c>
      <c r="F2330" t="s">
        <v>5743</v>
      </c>
      <c r="G2330" t="s">
        <v>180</v>
      </c>
      <c r="H2330" t="s">
        <v>3</v>
      </c>
      <c r="J2330" t="s">
        <v>2888</v>
      </c>
      <c r="K2330" t="s">
        <v>3</v>
      </c>
    </row>
    <row r="2331" spans="1:11" x14ac:dyDescent="0.25">
      <c r="A2331" t="s">
        <v>9281</v>
      </c>
      <c r="B2331" t="s">
        <v>2889</v>
      </c>
      <c r="C2331" t="s">
        <v>3804</v>
      </c>
      <c r="D2331" t="s">
        <v>10142</v>
      </c>
      <c r="E2331" t="s">
        <v>10143</v>
      </c>
      <c r="F2331" t="s">
        <v>8842</v>
      </c>
      <c r="G2331" t="s">
        <v>145</v>
      </c>
      <c r="H2331" t="s">
        <v>3</v>
      </c>
      <c r="J2331" t="s">
        <v>2889</v>
      </c>
      <c r="K2331" t="s">
        <v>3</v>
      </c>
    </row>
    <row r="2332" spans="1:11" x14ac:dyDescent="0.25">
      <c r="A2332" t="s">
        <v>10144</v>
      </c>
      <c r="B2332" t="s">
        <v>2890</v>
      </c>
      <c r="C2332" t="s">
        <v>3804</v>
      </c>
      <c r="D2332" t="s">
        <v>10145</v>
      </c>
      <c r="E2332" t="s">
        <v>10146</v>
      </c>
      <c r="H2332" t="s">
        <v>4</v>
      </c>
      <c r="J2332" t="s">
        <v>2890</v>
      </c>
      <c r="K2332" t="s">
        <v>4</v>
      </c>
    </row>
    <row r="2333" spans="1:11" x14ac:dyDescent="0.25">
      <c r="A2333" t="s">
        <v>4089</v>
      </c>
      <c r="B2333" t="s">
        <v>2891</v>
      </c>
      <c r="C2333" t="s">
        <v>3804</v>
      </c>
      <c r="D2333" t="s">
        <v>10147</v>
      </c>
      <c r="E2333" t="s">
        <v>10148</v>
      </c>
      <c r="F2333" t="s">
        <v>7965</v>
      </c>
      <c r="G2333" t="s">
        <v>296</v>
      </c>
      <c r="H2333" t="s">
        <v>3</v>
      </c>
      <c r="J2333" t="s">
        <v>2891</v>
      </c>
      <c r="K2333" t="s">
        <v>3</v>
      </c>
    </row>
    <row r="2334" spans="1:11" x14ac:dyDescent="0.25">
      <c r="A2334" t="s">
        <v>10149</v>
      </c>
      <c r="B2334" t="s">
        <v>421</v>
      </c>
      <c r="C2334" t="s">
        <v>3804</v>
      </c>
      <c r="D2334" t="s">
        <v>10150</v>
      </c>
      <c r="E2334" t="s">
        <v>10151</v>
      </c>
      <c r="F2334" t="s">
        <v>10078</v>
      </c>
      <c r="G2334" t="s">
        <v>421</v>
      </c>
      <c r="H2334" t="s">
        <v>3</v>
      </c>
      <c r="J2334" t="s">
        <v>421</v>
      </c>
      <c r="K2334" t="s">
        <v>3</v>
      </c>
    </row>
    <row r="2335" spans="1:11" x14ac:dyDescent="0.25">
      <c r="A2335" t="s">
        <v>4095</v>
      </c>
      <c r="B2335" t="s">
        <v>2892</v>
      </c>
      <c r="C2335" t="s">
        <v>3804</v>
      </c>
      <c r="D2335" t="s">
        <v>10152</v>
      </c>
      <c r="E2335" t="s">
        <v>10153</v>
      </c>
      <c r="F2335" t="s">
        <v>8805</v>
      </c>
      <c r="G2335" t="s">
        <v>396</v>
      </c>
      <c r="H2335" t="s">
        <v>3</v>
      </c>
      <c r="J2335" t="s">
        <v>2892</v>
      </c>
      <c r="K2335" t="s">
        <v>3</v>
      </c>
    </row>
    <row r="2336" spans="1:11" x14ac:dyDescent="0.25">
      <c r="A2336" t="s">
        <v>10154</v>
      </c>
      <c r="B2336" t="s">
        <v>2893</v>
      </c>
      <c r="C2336" t="s">
        <v>3804</v>
      </c>
      <c r="D2336" t="s">
        <v>10155</v>
      </c>
      <c r="E2336" t="s">
        <v>10156</v>
      </c>
      <c r="H2336" t="s">
        <v>4</v>
      </c>
      <c r="J2336" t="s">
        <v>2893</v>
      </c>
      <c r="K2336" t="s">
        <v>4</v>
      </c>
    </row>
    <row r="2337" spans="1:11" x14ac:dyDescent="0.25">
      <c r="A2337" t="s">
        <v>10157</v>
      </c>
      <c r="B2337" t="s">
        <v>2894</v>
      </c>
      <c r="C2337" t="s">
        <v>3804</v>
      </c>
      <c r="D2337" t="s">
        <v>10158</v>
      </c>
      <c r="E2337" t="s">
        <v>10159</v>
      </c>
      <c r="H2337" t="s">
        <v>4</v>
      </c>
      <c r="J2337" t="s">
        <v>2894</v>
      </c>
      <c r="K2337" t="s">
        <v>4</v>
      </c>
    </row>
    <row r="2338" spans="1:11" x14ac:dyDescent="0.25">
      <c r="A2338" t="s">
        <v>10160</v>
      </c>
      <c r="B2338" t="s">
        <v>2895</v>
      </c>
      <c r="C2338" t="s">
        <v>3804</v>
      </c>
      <c r="D2338" t="s">
        <v>10161</v>
      </c>
      <c r="E2338" t="s">
        <v>10162</v>
      </c>
      <c r="H2338" t="s">
        <v>4</v>
      </c>
      <c r="J2338" t="s">
        <v>2895</v>
      </c>
      <c r="K2338" t="s">
        <v>4</v>
      </c>
    </row>
    <row r="2339" spans="1:11" x14ac:dyDescent="0.25">
      <c r="A2339" t="s">
        <v>7261</v>
      </c>
      <c r="B2339" t="s">
        <v>2896</v>
      </c>
      <c r="C2339" t="s">
        <v>3804</v>
      </c>
      <c r="D2339" t="s">
        <v>10163</v>
      </c>
      <c r="E2339" t="s">
        <v>10164</v>
      </c>
      <c r="H2339" t="s">
        <v>4</v>
      </c>
      <c r="J2339" t="s">
        <v>2896</v>
      </c>
      <c r="K2339" t="s">
        <v>4</v>
      </c>
    </row>
    <row r="2340" spans="1:11" x14ac:dyDescent="0.25">
      <c r="A2340" t="s">
        <v>6180</v>
      </c>
      <c r="B2340" t="s">
        <v>2897</v>
      </c>
      <c r="C2340" t="s">
        <v>3804</v>
      </c>
      <c r="D2340" t="s">
        <v>10165</v>
      </c>
      <c r="E2340" t="s">
        <v>10166</v>
      </c>
      <c r="H2340" t="s">
        <v>4</v>
      </c>
      <c r="J2340" t="s">
        <v>2897</v>
      </c>
      <c r="K2340" t="s">
        <v>4</v>
      </c>
    </row>
    <row r="2341" spans="1:11" x14ac:dyDescent="0.25">
      <c r="A2341" t="s">
        <v>10167</v>
      </c>
      <c r="B2341" t="s">
        <v>2898</v>
      </c>
      <c r="C2341" t="s">
        <v>3804</v>
      </c>
      <c r="D2341" t="s">
        <v>10168</v>
      </c>
      <c r="E2341" t="s">
        <v>10169</v>
      </c>
      <c r="H2341" t="s">
        <v>4</v>
      </c>
      <c r="J2341" t="s">
        <v>2898</v>
      </c>
      <c r="K2341" t="s">
        <v>4</v>
      </c>
    </row>
    <row r="2342" spans="1:11" x14ac:dyDescent="0.25">
      <c r="A2342" t="s">
        <v>9075</v>
      </c>
      <c r="B2342" t="s">
        <v>2899</v>
      </c>
      <c r="C2342" t="s">
        <v>3804</v>
      </c>
      <c r="D2342" t="s">
        <v>10170</v>
      </c>
      <c r="E2342" t="s">
        <v>10171</v>
      </c>
      <c r="H2342" t="s">
        <v>4</v>
      </c>
      <c r="J2342" t="s">
        <v>2899</v>
      </c>
      <c r="K2342" t="s">
        <v>4</v>
      </c>
    </row>
    <row r="2343" spans="1:11" x14ac:dyDescent="0.25">
      <c r="A2343" t="s">
        <v>4452</v>
      </c>
      <c r="B2343" t="s">
        <v>2900</v>
      </c>
      <c r="C2343" t="s">
        <v>3804</v>
      </c>
      <c r="D2343" t="s">
        <v>10172</v>
      </c>
      <c r="E2343" t="s">
        <v>10173</v>
      </c>
      <c r="H2343" t="s">
        <v>4</v>
      </c>
      <c r="J2343" t="s">
        <v>2900</v>
      </c>
      <c r="K2343" t="s">
        <v>4</v>
      </c>
    </row>
    <row r="2344" spans="1:11" x14ac:dyDescent="0.25">
      <c r="A2344" t="s">
        <v>10174</v>
      </c>
      <c r="B2344" t="s">
        <v>2901</v>
      </c>
      <c r="C2344" t="s">
        <v>3804</v>
      </c>
      <c r="D2344" t="s">
        <v>10175</v>
      </c>
      <c r="E2344" t="s">
        <v>10176</v>
      </c>
      <c r="H2344" t="s">
        <v>4</v>
      </c>
      <c r="J2344" t="s">
        <v>2901</v>
      </c>
      <c r="K2344" t="s">
        <v>4</v>
      </c>
    </row>
    <row r="2345" spans="1:11" x14ac:dyDescent="0.25">
      <c r="A2345" t="s">
        <v>5533</v>
      </c>
      <c r="B2345" t="s">
        <v>2902</v>
      </c>
      <c r="C2345" t="s">
        <v>3804</v>
      </c>
      <c r="D2345" t="s">
        <v>10033</v>
      </c>
      <c r="E2345" t="s">
        <v>10177</v>
      </c>
      <c r="H2345" t="s">
        <v>4</v>
      </c>
      <c r="J2345" t="s">
        <v>2902</v>
      </c>
      <c r="K2345" t="s">
        <v>4</v>
      </c>
    </row>
    <row r="2346" spans="1:11" x14ac:dyDescent="0.25">
      <c r="A2346" t="s">
        <v>4126</v>
      </c>
      <c r="B2346" t="s">
        <v>2903</v>
      </c>
      <c r="C2346" t="s">
        <v>3804</v>
      </c>
      <c r="D2346" t="s">
        <v>10178</v>
      </c>
      <c r="E2346" t="s">
        <v>10179</v>
      </c>
      <c r="F2346" t="s">
        <v>10000</v>
      </c>
      <c r="G2346" t="s">
        <v>424</v>
      </c>
      <c r="H2346" t="s">
        <v>3</v>
      </c>
      <c r="J2346" t="s">
        <v>2903</v>
      </c>
      <c r="K2346" t="s">
        <v>3</v>
      </c>
    </row>
    <row r="2347" spans="1:11" x14ac:dyDescent="0.25">
      <c r="A2347" t="s">
        <v>5538</v>
      </c>
      <c r="B2347" t="s">
        <v>2904</v>
      </c>
      <c r="C2347" t="s">
        <v>3804</v>
      </c>
      <c r="D2347" t="s">
        <v>10180</v>
      </c>
      <c r="E2347" t="s">
        <v>10181</v>
      </c>
      <c r="H2347" t="s">
        <v>4</v>
      </c>
      <c r="J2347" t="s">
        <v>2904</v>
      </c>
      <c r="K2347" t="s">
        <v>4</v>
      </c>
    </row>
    <row r="2348" spans="1:11" x14ac:dyDescent="0.25">
      <c r="A2348" t="s">
        <v>10182</v>
      </c>
      <c r="B2348" t="s">
        <v>2905</v>
      </c>
      <c r="C2348" t="s">
        <v>3804</v>
      </c>
      <c r="D2348" t="s">
        <v>10183</v>
      </c>
      <c r="E2348" t="s">
        <v>10184</v>
      </c>
      <c r="F2348" t="s">
        <v>10000</v>
      </c>
      <c r="G2348" t="s">
        <v>424</v>
      </c>
      <c r="H2348" t="s">
        <v>3</v>
      </c>
      <c r="J2348" t="s">
        <v>2905</v>
      </c>
      <c r="K2348" t="s">
        <v>3</v>
      </c>
    </row>
    <row r="2349" spans="1:11" x14ac:dyDescent="0.25">
      <c r="A2349" t="s">
        <v>9092</v>
      </c>
      <c r="B2349" t="s">
        <v>2906</v>
      </c>
      <c r="C2349" t="s">
        <v>3804</v>
      </c>
      <c r="D2349" t="s">
        <v>10185</v>
      </c>
      <c r="E2349" t="s">
        <v>10186</v>
      </c>
      <c r="F2349" t="s">
        <v>10108</v>
      </c>
      <c r="G2349" t="s">
        <v>475</v>
      </c>
      <c r="H2349" t="s">
        <v>3</v>
      </c>
      <c r="J2349" t="s">
        <v>2906</v>
      </c>
      <c r="K2349" t="s">
        <v>3</v>
      </c>
    </row>
    <row r="2350" spans="1:11" x14ac:dyDescent="0.25">
      <c r="A2350" t="s">
        <v>7269</v>
      </c>
      <c r="B2350" t="s">
        <v>2907</v>
      </c>
      <c r="C2350" t="s">
        <v>3804</v>
      </c>
      <c r="D2350" t="s">
        <v>10187</v>
      </c>
      <c r="E2350" t="s">
        <v>10188</v>
      </c>
      <c r="F2350" t="s">
        <v>10189</v>
      </c>
      <c r="G2350" t="s">
        <v>540</v>
      </c>
      <c r="H2350" t="s">
        <v>3</v>
      </c>
      <c r="J2350" t="s">
        <v>2907</v>
      </c>
      <c r="K2350" t="s">
        <v>3</v>
      </c>
    </row>
    <row r="2351" spans="1:11" x14ac:dyDescent="0.25">
      <c r="A2351" t="s">
        <v>4135</v>
      </c>
      <c r="B2351" t="s">
        <v>12581</v>
      </c>
      <c r="C2351" t="s">
        <v>3804</v>
      </c>
      <c r="D2351" t="s">
        <v>10190</v>
      </c>
      <c r="E2351" t="s">
        <v>10191</v>
      </c>
      <c r="H2351" t="s">
        <v>4</v>
      </c>
      <c r="J2351" t="s">
        <v>12581</v>
      </c>
      <c r="K2351" t="s">
        <v>4</v>
      </c>
    </row>
    <row r="2352" spans="1:11" x14ac:dyDescent="0.25">
      <c r="A2352" t="s">
        <v>10192</v>
      </c>
      <c r="B2352" t="s">
        <v>2908</v>
      </c>
      <c r="C2352" t="s">
        <v>3805</v>
      </c>
      <c r="D2352" t="s">
        <v>10193</v>
      </c>
      <c r="E2352" t="s">
        <v>10194</v>
      </c>
      <c r="H2352" t="s">
        <v>4</v>
      </c>
      <c r="J2352" t="s">
        <v>2908</v>
      </c>
      <c r="K2352" t="s">
        <v>4</v>
      </c>
    </row>
    <row r="2353" spans="1:11" x14ac:dyDescent="0.25">
      <c r="A2353" t="s">
        <v>10195</v>
      </c>
      <c r="B2353" t="s">
        <v>2909</v>
      </c>
      <c r="C2353" t="s">
        <v>3805</v>
      </c>
      <c r="D2353" t="s">
        <v>10196</v>
      </c>
      <c r="E2353" t="s">
        <v>10197</v>
      </c>
      <c r="F2353" t="s">
        <v>5039</v>
      </c>
      <c r="G2353" t="s">
        <v>138</v>
      </c>
      <c r="H2353" t="s">
        <v>3</v>
      </c>
      <c r="J2353" t="s">
        <v>2909</v>
      </c>
      <c r="K2353" t="s">
        <v>3</v>
      </c>
    </row>
    <row r="2354" spans="1:11" x14ac:dyDescent="0.25">
      <c r="A2354" t="s">
        <v>10198</v>
      </c>
      <c r="B2354" t="s">
        <v>2910</v>
      </c>
      <c r="C2354" t="s">
        <v>3805</v>
      </c>
      <c r="D2354" t="s">
        <v>10199</v>
      </c>
      <c r="E2354" t="s">
        <v>10200</v>
      </c>
      <c r="F2354" t="s">
        <v>5039</v>
      </c>
      <c r="G2354" t="s">
        <v>138</v>
      </c>
      <c r="H2354" t="s">
        <v>3</v>
      </c>
      <c r="J2354" t="s">
        <v>2910</v>
      </c>
      <c r="K2354" t="s">
        <v>3</v>
      </c>
    </row>
    <row r="2355" spans="1:11" x14ac:dyDescent="0.25">
      <c r="A2355" t="s">
        <v>10201</v>
      </c>
      <c r="B2355" t="s">
        <v>2911</v>
      </c>
      <c r="C2355" t="s">
        <v>3805</v>
      </c>
      <c r="D2355" t="s">
        <v>10202</v>
      </c>
      <c r="E2355" t="s">
        <v>10203</v>
      </c>
      <c r="F2355" t="s">
        <v>10204</v>
      </c>
      <c r="G2355" t="s">
        <v>467</v>
      </c>
      <c r="H2355" t="s">
        <v>3</v>
      </c>
      <c r="J2355" t="s">
        <v>2911</v>
      </c>
      <c r="K2355" t="s">
        <v>3</v>
      </c>
    </row>
    <row r="2356" spans="1:11" x14ac:dyDescent="0.25">
      <c r="A2356" t="s">
        <v>10205</v>
      </c>
      <c r="B2356" t="s">
        <v>2912</v>
      </c>
      <c r="C2356" t="s">
        <v>3805</v>
      </c>
      <c r="D2356" t="s">
        <v>10206</v>
      </c>
      <c r="E2356" t="s">
        <v>10207</v>
      </c>
      <c r="F2356" t="s">
        <v>10204</v>
      </c>
      <c r="G2356" t="s">
        <v>467</v>
      </c>
      <c r="H2356" t="s">
        <v>3</v>
      </c>
      <c r="J2356" t="s">
        <v>2912</v>
      </c>
      <c r="K2356" t="s">
        <v>3</v>
      </c>
    </row>
    <row r="2357" spans="1:11" x14ac:dyDescent="0.25">
      <c r="A2357" t="s">
        <v>10208</v>
      </c>
      <c r="B2357" t="s">
        <v>2913</v>
      </c>
      <c r="C2357" t="s">
        <v>3805</v>
      </c>
      <c r="D2357" t="s">
        <v>10209</v>
      </c>
      <c r="E2357" t="s">
        <v>10210</v>
      </c>
      <c r="F2357" t="s">
        <v>5039</v>
      </c>
      <c r="G2357" t="s">
        <v>138</v>
      </c>
      <c r="H2357" t="s">
        <v>3</v>
      </c>
      <c r="J2357" t="s">
        <v>2913</v>
      </c>
      <c r="K2357" t="s">
        <v>3</v>
      </c>
    </row>
    <row r="2358" spans="1:11" x14ac:dyDescent="0.25">
      <c r="A2358" t="s">
        <v>10211</v>
      </c>
      <c r="B2358" t="s">
        <v>154</v>
      </c>
      <c r="C2358" t="s">
        <v>3805</v>
      </c>
      <c r="D2358" t="s">
        <v>10212</v>
      </c>
      <c r="E2358" t="s">
        <v>10213</v>
      </c>
      <c r="F2358" t="s">
        <v>5359</v>
      </c>
      <c r="G2358" t="s">
        <v>154</v>
      </c>
      <c r="H2358" t="s">
        <v>3</v>
      </c>
      <c r="J2358" t="s">
        <v>154</v>
      </c>
      <c r="K2358" t="s">
        <v>3</v>
      </c>
    </row>
    <row r="2359" spans="1:11" x14ac:dyDescent="0.25">
      <c r="A2359" t="s">
        <v>10214</v>
      </c>
      <c r="B2359" t="s">
        <v>2914</v>
      </c>
      <c r="C2359" t="s">
        <v>3805</v>
      </c>
      <c r="D2359" t="s">
        <v>10215</v>
      </c>
      <c r="E2359" t="s">
        <v>10216</v>
      </c>
      <c r="F2359" t="s">
        <v>7871</v>
      </c>
      <c r="G2359" t="s">
        <v>291</v>
      </c>
      <c r="H2359" t="s">
        <v>3</v>
      </c>
      <c r="J2359" t="s">
        <v>2914</v>
      </c>
      <c r="K2359" t="s">
        <v>3</v>
      </c>
    </row>
    <row r="2360" spans="1:11" x14ac:dyDescent="0.25">
      <c r="A2360" t="s">
        <v>10217</v>
      </c>
      <c r="B2360" t="s">
        <v>2915</v>
      </c>
      <c r="C2360" t="s">
        <v>3805</v>
      </c>
      <c r="D2360" t="s">
        <v>10218</v>
      </c>
      <c r="E2360" t="s">
        <v>10219</v>
      </c>
      <c r="F2360" t="s">
        <v>10204</v>
      </c>
      <c r="G2360" t="s">
        <v>467</v>
      </c>
      <c r="H2360" t="s">
        <v>3</v>
      </c>
      <c r="J2360" t="s">
        <v>2915</v>
      </c>
      <c r="K2360" t="s">
        <v>3</v>
      </c>
    </row>
    <row r="2361" spans="1:11" x14ac:dyDescent="0.25">
      <c r="A2361" t="s">
        <v>10220</v>
      </c>
      <c r="B2361" t="s">
        <v>2916</v>
      </c>
      <c r="C2361" t="s">
        <v>3805</v>
      </c>
      <c r="D2361" t="s">
        <v>10221</v>
      </c>
      <c r="E2361" t="s">
        <v>10222</v>
      </c>
      <c r="F2361" t="s">
        <v>10204</v>
      </c>
      <c r="G2361" t="s">
        <v>467</v>
      </c>
      <c r="H2361" t="s">
        <v>3</v>
      </c>
      <c r="J2361" t="s">
        <v>2916</v>
      </c>
      <c r="K2361" t="s">
        <v>3</v>
      </c>
    </row>
    <row r="2362" spans="1:11" x14ac:dyDescent="0.25">
      <c r="A2362" t="s">
        <v>10223</v>
      </c>
      <c r="B2362" t="s">
        <v>2917</v>
      </c>
      <c r="C2362" t="s">
        <v>3805</v>
      </c>
      <c r="D2362" t="s">
        <v>10224</v>
      </c>
      <c r="E2362" t="s">
        <v>10225</v>
      </c>
      <c r="F2362" t="s">
        <v>10204</v>
      </c>
      <c r="G2362" t="s">
        <v>467</v>
      </c>
      <c r="H2362" t="s">
        <v>3</v>
      </c>
      <c r="J2362" t="s">
        <v>2917</v>
      </c>
      <c r="K2362" t="s">
        <v>3</v>
      </c>
    </row>
    <row r="2363" spans="1:11" x14ac:dyDescent="0.25">
      <c r="A2363" t="s">
        <v>10226</v>
      </c>
      <c r="B2363" t="s">
        <v>2918</v>
      </c>
      <c r="C2363" t="s">
        <v>3805</v>
      </c>
      <c r="D2363" t="s">
        <v>10227</v>
      </c>
      <c r="E2363" t="s">
        <v>10228</v>
      </c>
      <c r="F2363" t="s">
        <v>10229</v>
      </c>
      <c r="G2363" t="s">
        <v>465</v>
      </c>
      <c r="H2363" t="s">
        <v>3</v>
      </c>
      <c r="J2363" t="s">
        <v>2918</v>
      </c>
      <c r="K2363" t="s">
        <v>3</v>
      </c>
    </row>
    <row r="2364" spans="1:11" x14ac:dyDescent="0.25">
      <c r="A2364" t="s">
        <v>10230</v>
      </c>
      <c r="B2364" t="s">
        <v>2919</v>
      </c>
      <c r="C2364" t="s">
        <v>3805</v>
      </c>
      <c r="D2364" t="s">
        <v>10231</v>
      </c>
      <c r="E2364" t="s">
        <v>10232</v>
      </c>
      <c r="F2364" t="s">
        <v>10204</v>
      </c>
      <c r="G2364" t="s">
        <v>467</v>
      </c>
      <c r="H2364" t="s">
        <v>3</v>
      </c>
      <c r="J2364" t="s">
        <v>2919</v>
      </c>
      <c r="K2364" t="s">
        <v>3</v>
      </c>
    </row>
    <row r="2365" spans="1:11" x14ac:dyDescent="0.25">
      <c r="A2365" t="s">
        <v>10233</v>
      </c>
      <c r="B2365" t="s">
        <v>2920</v>
      </c>
      <c r="C2365" t="s">
        <v>3805</v>
      </c>
      <c r="D2365" t="s">
        <v>4584</v>
      </c>
      <c r="E2365" t="s">
        <v>10234</v>
      </c>
      <c r="F2365" t="s">
        <v>5359</v>
      </c>
      <c r="G2365" t="s">
        <v>154</v>
      </c>
      <c r="H2365" t="s">
        <v>3</v>
      </c>
      <c r="J2365" t="s">
        <v>2920</v>
      </c>
      <c r="K2365" t="s">
        <v>3</v>
      </c>
    </row>
    <row r="2366" spans="1:11" x14ac:dyDescent="0.25">
      <c r="A2366" t="s">
        <v>10235</v>
      </c>
      <c r="B2366" t="s">
        <v>2921</v>
      </c>
      <c r="C2366" t="s">
        <v>3805</v>
      </c>
      <c r="D2366" t="s">
        <v>9910</v>
      </c>
      <c r="E2366" t="s">
        <v>10236</v>
      </c>
      <c r="F2366" t="s">
        <v>10204</v>
      </c>
      <c r="G2366" t="s">
        <v>467</v>
      </c>
      <c r="H2366" t="s">
        <v>3</v>
      </c>
      <c r="J2366" t="s">
        <v>2921</v>
      </c>
      <c r="K2366" t="s">
        <v>3</v>
      </c>
    </row>
    <row r="2367" spans="1:11" x14ac:dyDescent="0.25">
      <c r="A2367" t="s">
        <v>10237</v>
      </c>
      <c r="B2367" t="s">
        <v>2922</v>
      </c>
      <c r="C2367" t="s">
        <v>3805</v>
      </c>
      <c r="D2367" t="s">
        <v>10238</v>
      </c>
      <c r="E2367" t="s">
        <v>10239</v>
      </c>
      <c r="F2367" t="s">
        <v>10204</v>
      </c>
      <c r="G2367" t="s">
        <v>467</v>
      </c>
      <c r="H2367" t="s">
        <v>3</v>
      </c>
      <c r="J2367" t="s">
        <v>2922</v>
      </c>
      <c r="K2367" t="s">
        <v>3</v>
      </c>
    </row>
    <row r="2368" spans="1:11" x14ac:dyDescent="0.25">
      <c r="A2368" t="s">
        <v>10240</v>
      </c>
      <c r="B2368" t="s">
        <v>2923</v>
      </c>
      <c r="C2368" t="s">
        <v>3805</v>
      </c>
      <c r="D2368" t="s">
        <v>10241</v>
      </c>
      <c r="E2368" t="s">
        <v>10242</v>
      </c>
      <c r="F2368" t="s">
        <v>10204</v>
      </c>
      <c r="G2368" t="s">
        <v>467</v>
      </c>
      <c r="H2368" t="s">
        <v>3</v>
      </c>
      <c r="J2368" t="s">
        <v>2923</v>
      </c>
      <c r="K2368" t="s">
        <v>3</v>
      </c>
    </row>
    <row r="2369" spans="1:11" x14ac:dyDescent="0.25">
      <c r="A2369" t="s">
        <v>10243</v>
      </c>
      <c r="B2369" t="s">
        <v>2924</v>
      </c>
      <c r="C2369" t="s">
        <v>3805</v>
      </c>
      <c r="D2369" t="s">
        <v>10244</v>
      </c>
      <c r="E2369" t="s">
        <v>10245</v>
      </c>
      <c r="F2369" t="s">
        <v>10204</v>
      </c>
      <c r="G2369" t="s">
        <v>467</v>
      </c>
      <c r="H2369" t="s">
        <v>3</v>
      </c>
      <c r="J2369" t="s">
        <v>2924</v>
      </c>
      <c r="K2369" t="s">
        <v>3</v>
      </c>
    </row>
    <row r="2370" spans="1:11" x14ac:dyDescent="0.25">
      <c r="A2370" t="s">
        <v>10246</v>
      </c>
      <c r="B2370" t="s">
        <v>2925</v>
      </c>
      <c r="C2370" t="s">
        <v>3805</v>
      </c>
      <c r="D2370" t="s">
        <v>10247</v>
      </c>
      <c r="E2370" t="s">
        <v>10248</v>
      </c>
      <c r="F2370" t="s">
        <v>10204</v>
      </c>
      <c r="G2370" t="s">
        <v>467</v>
      </c>
      <c r="H2370" t="s">
        <v>3</v>
      </c>
      <c r="J2370" t="s">
        <v>2925</v>
      </c>
      <c r="K2370" t="s">
        <v>3</v>
      </c>
    </row>
    <row r="2371" spans="1:11" x14ac:dyDescent="0.25">
      <c r="A2371" t="s">
        <v>10249</v>
      </c>
      <c r="B2371" t="s">
        <v>2926</v>
      </c>
      <c r="C2371" t="s">
        <v>3805</v>
      </c>
      <c r="D2371" t="s">
        <v>10250</v>
      </c>
      <c r="E2371" t="s">
        <v>10251</v>
      </c>
      <c r="F2371" t="s">
        <v>10204</v>
      </c>
      <c r="G2371" t="s">
        <v>467</v>
      </c>
      <c r="H2371" t="s">
        <v>3</v>
      </c>
      <c r="J2371" t="s">
        <v>2926</v>
      </c>
      <c r="K2371" t="s">
        <v>3</v>
      </c>
    </row>
    <row r="2372" spans="1:11" x14ac:dyDescent="0.25">
      <c r="A2372" t="s">
        <v>10252</v>
      </c>
      <c r="B2372" t="s">
        <v>2927</v>
      </c>
      <c r="C2372" t="s">
        <v>3805</v>
      </c>
      <c r="D2372" t="s">
        <v>10253</v>
      </c>
      <c r="E2372" t="s">
        <v>10254</v>
      </c>
      <c r="F2372" t="s">
        <v>10204</v>
      </c>
      <c r="G2372" t="s">
        <v>467</v>
      </c>
      <c r="H2372" t="s">
        <v>3</v>
      </c>
      <c r="J2372" t="s">
        <v>2927</v>
      </c>
      <c r="K2372" t="s">
        <v>3</v>
      </c>
    </row>
    <row r="2373" spans="1:11" x14ac:dyDescent="0.25">
      <c r="A2373" t="s">
        <v>10255</v>
      </c>
      <c r="B2373" t="s">
        <v>2928</v>
      </c>
      <c r="C2373" t="s">
        <v>3805</v>
      </c>
      <c r="D2373" t="s">
        <v>10256</v>
      </c>
      <c r="E2373" t="s">
        <v>10257</v>
      </c>
      <c r="H2373" t="s">
        <v>4</v>
      </c>
      <c r="J2373" t="s">
        <v>2928</v>
      </c>
      <c r="K2373" t="s">
        <v>4</v>
      </c>
    </row>
    <row r="2374" spans="1:11" x14ac:dyDescent="0.25">
      <c r="A2374" t="s">
        <v>10258</v>
      </c>
      <c r="B2374" t="s">
        <v>2929</v>
      </c>
      <c r="C2374" t="s">
        <v>3805</v>
      </c>
      <c r="D2374" t="s">
        <v>10259</v>
      </c>
      <c r="E2374" t="s">
        <v>10260</v>
      </c>
      <c r="F2374" t="s">
        <v>10204</v>
      </c>
      <c r="G2374" t="s">
        <v>467</v>
      </c>
      <c r="H2374" t="s">
        <v>3</v>
      </c>
      <c r="J2374" t="s">
        <v>2929</v>
      </c>
      <c r="K2374" t="s">
        <v>3</v>
      </c>
    </row>
    <row r="2375" spans="1:11" x14ac:dyDescent="0.25">
      <c r="A2375" t="s">
        <v>10261</v>
      </c>
      <c r="B2375" t="s">
        <v>2930</v>
      </c>
      <c r="C2375" t="s">
        <v>3805</v>
      </c>
      <c r="D2375" t="s">
        <v>10262</v>
      </c>
      <c r="E2375" t="s">
        <v>10263</v>
      </c>
      <c r="F2375" t="s">
        <v>10204</v>
      </c>
      <c r="G2375" t="s">
        <v>467</v>
      </c>
      <c r="H2375" t="s">
        <v>3</v>
      </c>
      <c r="J2375" t="s">
        <v>2930</v>
      </c>
      <c r="K2375" t="s">
        <v>3</v>
      </c>
    </row>
    <row r="2376" spans="1:11" x14ac:dyDescent="0.25">
      <c r="A2376" t="s">
        <v>10264</v>
      </c>
      <c r="B2376" t="s">
        <v>2931</v>
      </c>
      <c r="C2376" t="s">
        <v>3805</v>
      </c>
      <c r="D2376" t="s">
        <v>10265</v>
      </c>
      <c r="E2376" t="s">
        <v>10266</v>
      </c>
      <c r="H2376" t="s">
        <v>4</v>
      </c>
      <c r="J2376" t="s">
        <v>2931</v>
      </c>
      <c r="K2376" t="s">
        <v>4</v>
      </c>
    </row>
    <row r="2377" spans="1:11" x14ac:dyDescent="0.25">
      <c r="A2377" t="s">
        <v>10267</v>
      </c>
      <c r="B2377" t="s">
        <v>2932</v>
      </c>
      <c r="C2377" t="s">
        <v>3805</v>
      </c>
      <c r="D2377" t="s">
        <v>10268</v>
      </c>
      <c r="E2377" t="s">
        <v>10269</v>
      </c>
      <c r="F2377" t="s">
        <v>10204</v>
      </c>
      <c r="G2377" t="s">
        <v>467</v>
      </c>
      <c r="H2377" t="s">
        <v>3</v>
      </c>
      <c r="J2377" t="s">
        <v>2932</v>
      </c>
      <c r="K2377" t="s">
        <v>3</v>
      </c>
    </row>
    <row r="2378" spans="1:11" x14ac:dyDescent="0.25">
      <c r="A2378" t="s">
        <v>10270</v>
      </c>
      <c r="B2378" t="s">
        <v>2933</v>
      </c>
      <c r="C2378" t="s">
        <v>3805</v>
      </c>
      <c r="D2378" t="s">
        <v>10271</v>
      </c>
      <c r="E2378" t="s">
        <v>10272</v>
      </c>
      <c r="F2378" t="s">
        <v>10204</v>
      </c>
      <c r="G2378" t="s">
        <v>467</v>
      </c>
      <c r="H2378" t="s">
        <v>3</v>
      </c>
      <c r="J2378" t="s">
        <v>2933</v>
      </c>
      <c r="K2378" t="s">
        <v>3</v>
      </c>
    </row>
    <row r="2379" spans="1:11" x14ac:dyDescent="0.25">
      <c r="A2379" t="s">
        <v>10273</v>
      </c>
      <c r="B2379" t="s">
        <v>2934</v>
      </c>
      <c r="C2379" t="s">
        <v>3805</v>
      </c>
      <c r="D2379" t="s">
        <v>10274</v>
      </c>
      <c r="E2379" t="s">
        <v>10275</v>
      </c>
      <c r="F2379" t="s">
        <v>10204</v>
      </c>
      <c r="G2379" t="s">
        <v>467</v>
      </c>
      <c r="H2379" t="s">
        <v>3</v>
      </c>
      <c r="J2379" t="s">
        <v>2934</v>
      </c>
      <c r="K2379" t="s">
        <v>3</v>
      </c>
    </row>
    <row r="2380" spans="1:11" x14ac:dyDescent="0.25">
      <c r="A2380" t="s">
        <v>10276</v>
      </c>
      <c r="B2380" t="s">
        <v>2935</v>
      </c>
      <c r="C2380" t="s">
        <v>3805</v>
      </c>
      <c r="D2380" t="s">
        <v>10277</v>
      </c>
      <c r="E2380" t="s">
        <v>10278</v>
      </c>
      <c r="F2380" t="s">
        <v>10279</v>
      </c>
      <c r="G2380" t="s">
        <v>427</v>
      </c>
      <c r="H2380" t="s">
        <v>3</v>
      </c>
      <c r="J2380" t="s">
        <v>2935</v>
      </c>
      <c r="K2380" t="s">
        <v>3</v>
      </c>
    </row>
    <row r="2381" spans="1:11" x14ac:dyDescent="0.25">
      <c r="A2381" t="s">
        <v>10280</v>
      </c>
      <c r="B2381" t="s">
        <v>291</v>
      </c>
      <c r="C2381" t="s">
        <v>3805</v>
      </c>
      <c r="D2381" t="s">
        <v>10281</v>
      </c>
      <c r="E2381" t="s">
        <v>10282</v>
      </c>
      <c r="F2381" t="s">
        <v>7871</v>
      </c>
      <c r="G2381" t="s">
        <v>291</v>
      </c>
      <c r="H2381" t="s">
        <v>3</v>
      </c>
      <c r="J2381" t="s">
        <v>291</v>
      </c>
      <c r="K2381" t="s">
        <v>3</v>
      </c>
    </row>
    <row r="2382" spans="1:11" x14ac:dyDescent="0.25">
      <c r="A2382" t="s">
        <v>10283</v>
      </c>
      <c r="B2382" t="s">
        <v>2936</v>
      </c>
      <c r="C2382" t="s">
        <v>3805</v>
      </c>
      <c r="D2382" t="s">
        <v>10284</v>
      </c>
      <c r="E2382" t="s">
        <v>10285</v>
      </c>
      <c r="F2382" t="s">
        <v>10279</v>
      </c>
      <c r="G2382" t="s">
        <v>427</v>
      </c>
      <c r="H2382" t="s">
        <v>3</v>
      </c>
      <c r="J2382" t="s">
        <v>2936</v>
      </c>
      <c r="K2382" t="s">
        <v>3</v>
      </c>
    </row>
    <row r="2383" spans="1:11" x14ac:dyDescent="0.25">
      <c r="A2383" t="s">
        <v>10286</v>
      </c>
      <c r="B2383" t="s">
        <v>2937</v>
      </c>
      <c r="C2383" t="s">
        <v>3805</v>
      </c>
      <c r="D2383" t="s">
        <v>10287</v>
      </c>
      <c r="E2383" t="s">
        <v>10288</v>
      </c>
      <c r="F2383" t="s">
        <v>10204</v>
      </c>
      <c r="G2383" t="s">
        <v>467</v>
      </c>
      <c r="H2383" t="s">
        <v>3</v>
      </c>
      <c r="J2383" t="s">
        <v>2937</v>
      </c>
      <c r="K2383" t="s">
        <v>3</v>
      </c>
    </row>
    <row r="2384" spans="1:11" x14ac:dyDescent="0.25">
      <c r="A2384" t="s">
        <v>10289</v>
      </c>
      <c r="B2384" t="s">
        <v>2938</v>
      </c>
      <c r="C2384" t="s">
        <v>3805</v>
      </c>
      <c r="D2384" t="s">
        <v>10290</v>
      </c>
      <c r="E2384" t="s">
        <v>10291</v>
      </c>
      <c r="F2384" t="s">
        <v>10204</v>
      </c>
      <c r="G2384" t="s">
        <v>467</v>
      </c>
      <c r="H2384" t="s">
        <v>3</v>
      </c>
      <c r="J2384" t="s">
        <v>2938</v>
      </c>
      <c r="K2384" t="s">
        <v>3</v>
      </c>
    </row>
    <row r="2385" spans="1:11" x14ac:dyDescent="0.25">
      <c r="A2385" t="s">
        <v>10292</v>
      </c>
      <c r="B2385" t="s">
        <v>2939</v>
      </c>
      <c r="C2385" t="s">
        <v>3805</v>
      </c>
      <c r="D2385" t="s">
        <v>10293</v>
      </c>
      <c r="E2385" t="s">
        <v>10294</v>
      </c>
      <c r="F2385" t="s">
        <v>5359</v>
      </c>
      <c r="G2385" t="s">
        <v>154</v>
      </c>
      <c r="H2385" t="s">
        <v>3</v>
      </c>
      <c r="J2385" t="s">
        <v>2939</v>
      </c>
      <c r="K2385" t="s">
        <v>3</v>
      </c>
    </row>
    <row r="2386" spans="1:11" x14ac:dyDescent="0.25">
      <c r="A2386" t="s">
        <v>10295</v>
      </c>
      <c r="B2386" t="s">
        <v>2940</v>
      </c>
      <c r="C2386" t="s">
        <v>3805</v>
      </c>
      <c r="D2386" t="s">
        <v>10296</v>
      </c>
      <c r="E2386" t="s">
        <v>10297</v>
      </c>
      <c r="F2386" t="s">
        <v>10298</v>
      </c>
      <c r="G2386" t="s">
        <v>368</v>
      </c>
      <c r="H2386" t="s">
        <v>3</v>
      </c>
      <c r="J2386" t="s">
        <v>2940</v>
      </c>
      <c r="K2386" t="s">
        <v>3</v>
      </c>
    </row>
    <row r="2387" spans="1:11" x14ac:dyDescent="0.25">
      <c r="A2387" t="s">
        <v>10299</v>
      </c>
      <c r="B2387" t="s">
        <v>2941</v>
      </c>
      <c r="C2387" t="s">
        <v>3805</v>
      </c>
      <c r="D2387" t="s">
        <v>7682</v>
      </c>
      <c r="E2387" t="s">
        <v>10300</v>
      </c>
      <c r="F2387" t="s">
        <v>10204</v>
      </c>
      <c r="G2387" t="s">
        <v>467</v>
      </c>
      <c r="H2387" t="s">
        <v>3</v>
      </c>
      <c r="J2387" t="s">
        <v>2941</v>
      </c>
      <c r="K2387" t="s">
        <v>3</v>
      </c>
    </row>
    <row r="2388" spans="1:11" x14ac:dyDescent="0.25">
      <c r="A2388" t="s">
        <v>10301</v>
      </c>
      <c r="B2388" t="s">
        <v>2942</v>
      </c>
      <c r="C2388" t="s">
        <v>3805</v>
      </c>
      <c r="D2388" t="s">
        <v>10302</v>
      </c>
      <c r="E2388" t="s">
        <v>10303</v>
      </c>
      <c r="F2388" t="s">
        <v>5039</v>
      </c>
      <c r="G2388" t="s">
        <v>138</v>
      </c>
      <c r="H2388" t="s">
        <v>3</v>
      </c>
      <c r="J2388" t="s">
        <v>2942</v>
      </c>
      <c r="K2388" t="s">
        <v>3</v>
      </c>
    </row>
    <row r="2389" spans="1:11" x14ac:dyDescent="0.25">
      <c r="A2389" t="s">
        <v>10304</v>
      </c>
      <c r="B2389" t="s">
        <v>2943</v>
      </c>
      <c r="C2389" t="s">
        <v>3805</v>
      </c>
      <c r="D2389" t="s">
        <v>10305</v>
      </c>
      <c r="E2389" t="s">
        <v>10306</v>
      </c>
      <c r="H2389" t="s">
        <v>4</v>
      </c>
      <c r="J2389" t="s">
        <v>2943</v>
      </c>
      <c r="K2389" t="s">
        <v>4</v>
      </c>
    </row>
    <row r="2390" spans="1:11" x14ac:dyDescent="0.25">
      <c r="A2390" t="s">
        <v>10307</v>
      </c>
      <c r="B2390" t="s">
        <v>2944</v>
      </c>
      <c r="C2390" t="s">
        <v>3805</v>
      </c>
      <c r="D2390" t="s">
        <v>10308</v>
      </c>
      <c r="E2390" t="s">
        <v>10309</v>
      </c>
      <c r="F2390" t="s">
        <v>10279</v>
      </c>
      <c r="G2390" t="s">
        <v>427</v>
      </c>
      <c r="H2390" t="s">
        <v>3</v>
      </c>
      <c r="J2390" t="s">
        <v>2944</v>
      </c>
      <c r="K2390" t="s">
        <v>3</v>
      </c>
    </row>
    <row r="2391" spans="1:11" x14ac:dyDescent="0.25">
      <c r="A2391" t="s">
        <v>10310</v>
      </c>
      <c r="B2391" t="s">
        <v>2945</v>
      </c>
      <c r="C2391" t="s">
        <v>3805</v>
      </c>
      <c r="D2391" t="s">
        <v>9008</v>
      </c>
      <c r="E2391" t="s">
        <v>10311</v>
      </c>
      <c r="F2391" t="s">
        <v>10204</v>
      </c>
      <c r="G2391" t="s">
        <v>467</v>
      </c>
      <c r="H2391" t="s">
        <v>3</v>
      </c>
      <c r="J2391" t="s">
        <v>2945</v>
      </c>
      <c r="K2391" t="s">
        <v>3</v>
      </c>
    </row>
    <row r="2392" spans="1:11" x14ac:dyDescent="0.25">
      <c r="A2392" t="s">
        <v>10312</v>
      </c>
      <c r="B2392" t="s">
        <v>2946</v>
      </c>
      <c r="C2392" t="s">
        <v>3805</v>
      </c>
      <c r="D2392" t="s">
        <v>10313</v>
      </c>
      <c r="E2392" t="s">
        <v>10314</v>
      </c>
      <c r="F2392" t="s">
        <v>10229</v>
      </c>
      <c r="G2392" t="s">
        <v>465</v>
      </c>
      <c r="H2392" t="s">
        <v>3</v>
      </c>
      <c r="J2392" t="s">
        <v>2946</v>
      </c>
      <c r="K2392" t="s">
        <v>3</v>
      </c>
    </row>
    <row r="2393" spans="1:11" x14ac:dyDescent="0.25">
      <c r="A2393" t="s">
        <v>10315</v>
      </c>
      <c r="B2393" t="s">
        <v>2947</v>
      </c>
      <c r="C2393" t="s">
        <v>3805</v>
      </c>
      <c r="D2393" t="s">
        <v>10316</v>
      </c>
      <c r="E2393" t="s">
        <v>10317</v>
      </c>
      <c r="F2393" t="s">
        <v>5039</v>
      </c>
      <c r="G2393" t="s">
        <v>138</v>
      </c>
      <c r="H2393" t="s">
        <v>3</v>
      </c>
      <c r="J2393" t="s">
        <v>2947</v>
      </c>
      <c r="K2393" t="s">
        <v>3</v>
      </c>
    </row>
    <row r="2394" spans="1:11" x14ac:dyDescent="0.25">
      <c r="A2394" t="s">
        <v>10318</v>
      </c>
      <c r="B2394" t="s">
        <v>2948</v>
      </c>
      <c r="C2394" t="s">
        <v>3805</v>
      </c>
      <c r="D2394" t="s">
        <v>10319</v>
      </c>
      <c r="E2394" t="s">
        <v>10320</v>
      </c>
      <c r="H2394" t="s">
        <v>4</v>
      </c>
      <c r="J2394" t="s">
        <v>2948</v>
      </c>
      <c r="K2394" t="s">
        <v>4</v>
      </c>
    </row>
    <row r="2395" spans="1:11" x14ac:dyDescent="0.25">
      <c r="A2395" t="s">
        <v>10321</v>
      </c>
      <c r="B2395" t="s">
        <v>2949</v>
      </c>
      <c r="C2395" t="s">
        <v>3805</v>
      </c>
      <c r="D2395" t="s">
        <v>5724</v>
      </c>
      <c r="E2395" t="s">
        <v>10322</v>
      </c>
      <c r="F2395" t="s">
        <v>10204</v>
      </c>
      <c r="G2395" t="s">
        <v>467</v>
      </c>
      <c r="H2395" t="s">
        <v>3</v>
      </c>
      <c r="J2395" t="s">
        <v>2949</v>
      </c>
      <c r="K2395" t="s">
        <v>3</v>
      </c>
    </row>
    <row r="2396" spans="1:11" x14ac:dyDescent="0.25">
      <c r="A2396" t="s">
        <v>10323</v>
      </c>
      <c r="B2396" t="s">
        <v>2950</v>
      </c>
      <c r="C2396" t="s">
        <v>3805</v>
      </c>
      <c r="D2396" t="s">
        <v>10324</v>
      </c>
      <c r="E2396" t="s">
        <v>10325</v>
      </c>
      <c r="F2396" t="s">
        <v>10204</v>
      </c>
      <c r="G2396" t="s">
        <v>467</v>
      </c>
      <c r="H2396" t="s">
        <v>3</v>
      </c>
      <c r="J2396" t="s">
        <v>2950</v>
      </c>
      <c r="K2396" t="s">
        <v>3</v>
      </c>
    </row>
    <row r="2397" spans="1:11" x14ac:dyDescent="0.25">
      <c r="A2397" t="s">
        <v>10326</v>
      </c>
      <c r="B2397" t="s">
        <v>2951</v>
      </c>
      <c r="C2397" t="s">
        <v>3805</v>
      </c>
      <c r="D2397" t="s">
        <v>10327</v>
      </c>
      <c r="E2397" t="s">
        <v>10328</v>
      </c>
      <c r="F2397" t="s">
        <v>10204</v>
      </c>
      <c r="G2397" t="s">
        <v>467</v>
      </c>
      <c r="H2397" t="s">
        <v>3</v>
      </c>
      <c r="J2397" t="s">
        <v>2951</v>
      </c>
      <c r="K2397" t="s">
        <v>3</v>
      </c>
    </row>
    <row r="2398" spans="1:11" x14ac:dyDescent="0.25">
      <c r="A2398" t="s">
        <v>10329</v>
      </c>
      <c r="B2398" t="s">
        <v>2952</v>
      </c>
      <c r="C2398" t="s">
        <v>3805</v>
      </c>
      <c r="D2398" t="s">
        <v>10330</v>
      </c>
      <c r="E2398" t="s">
        <v>10331</v>
      </c>
      <c r="F2398" t="s">
        <v>10204</v>
      </c>
      <c r="G2398" t="s">
        <v>467</v>
      </c>
      <c r="H2398" t="s">
        <v>3</v>
      </c>
      <c r="J2398" t="s">
        <v>2952</v>
      </c>
      <c r="K2398" t="s">
        <v>3</v>
      </c>
    </row>
    <row r="2399" spans="1:11" x14ac:dyDescent="0.25">
      <c r="A2399" t="s">
        <v>10332</v>
      </c>
      <c r="B2399" t="s">
        <v>2953</v>
      </c>
      <c r="C2399" t="s">
        <v>3805</v>
      </c>
      <c r="D2399" t="s">
        <v>10333</v>
      </c>
      <c r="E2399" t="s">
        <v>10334</v>
      </c>
      <c r="H2399" t="s">
        <v>4</v>
      </c>
      <c r="J2399" t="s">
        <v>2953</v>
      </c>
      <c r="K2399" t="s">
        <v>4</v>
      </c>
    </row>
    <row r="2400" spans="1:11" x14ac:dyDescent="0.25">
      <c r="A2400" t="s">
        <v>10335</v>
      </c>
      <c r="B2400" t="s">
        <v>2954</v>
      </c>
      <c r="C2400" t="s">
        <v>3805</v>
      </c>
      <c r="D2400" t="s">
        <v>10336</v>
      </c>
      <c r="E2400" t="s">
        <v>10337</v>
      </c>
      <c r="F2400" t="s">
        <v>10204</v>
      </c>
      <c r="G2400" t="s">
        <v>467</v>
      </c>
      <c r="H2400" t="s">
        <v>3</v>
      </c>
      <c r="J2400" t="s">
        <v>2954</v>
      </c>
      <c r="K2400" t="s">
        <v>3</v>
      </c>
    </row>
    <row r="2401" spans="1:11" x14ac:dyDescent="0.25">
      <c r="A2401" t="s">
        <v>10338</v>
      </c>
      <c r="B2401" t="s">
        <v>2955</v>
      </c>
      <c r="C2401" t="s">
        <v>3805</v>
      </c>
      <c r="D2401" t="s">
        <v>10339</v>
      </c>
      <c r="E2401" t="s">
        <v>10340</v>
      </c>
      <c r="F2401" t="s">
        <v>10298</v>
      </c>
      <c r="G2401" t="s">
        <v>368</v>
      </c>
      <c r="H2401" t="s">
        <v>3</v>
      </c>
      <c r="J2401" t="s">
        <v>2955</v>
      </c>
      <c r="K2401" t="s">
        <v>3</v>
      </c>
    </row>
    <row r="2402" spans="1:11" x14ac:dyDescent="0.25">
      <c r="A2402" t="s">
        <v>10341</v>
      </c>
      <c r="B2402" t="s">
        <v>2956</v>
      </c>
      <c r="C2402" t="s">
        <v>3805</v>
      </c>
      <c r="D2402" t="s">
        <v>10342</v>
      </c>
      <c r="E2402" t="s">
        <v>10343</v>
      </c>
      <c r="F2402" t="s">
        <v>5039</v>
      </c>
      <c r="G2402" t="s">
        <v>138</v>
      </c>
      <c r="H2402" t="s">
        <v>3</v>
      </c>
      <c r="J2402" t="s">
        <v>2956</v>
      </c>
      <c r="K2402" t="s">
        <v>3</v>
      </c>
    </row>
    <row r="2403" spans="1:11" x14ac:dyDescent="0.25">
      <c r="A2403" t="s">
        <v>10344</v>
      </c>
      <c r="B2403" t="s">
        <v>2957</v>
      </c>
      <c r="C2403" t="s">
        <v>3805</v>
      </c>
      <c r="D2403" t="s">
        <v>10345</v>
      </c>
      <c r="E2403" t="s">
        <v>10346</v>
      </c>
      <c r="F2403" t="s">
        <v>10204</v>
      </c>
      <c r="G2403" t="s">
        <v>467</v>
      </c>
      <c r="H2403" t="s">
        <v>3</v>
      </c>
      <c r="J2403" t="s">
        <v>2957</v>
      </c>
      <c r="K2403" t="s">
        <v>3</v>
      </c>
    </row>
    <row r="2404" spans="1:11" x14ac:dyDescent="0.25">
      <c r="A2404" t="s">
        <v>10347</v>
      </c>
      <c r="B2404" t="s">
        <v>2958</v>
      </c>
      <c r="C2404" t="s">
        <v>3805</v>
      </c>
      <c r="D2404" t="s">
        <v>10348</v>
      </c>
      <c r="E2404" t="s">
        <v>10349</v>
      </c>
      <c r="F2404" t="s">
        <v>10204</v>
      </c>
      <c r="G2404" t="s">
        <v>467</v>
      </c>
      <c r="H2404" t="s">
        <v>3</v>
      </c>
      <c r="J2404" t="s">
        <v>2958</v>
      </c>
      <c r="K2404" t="s">
        <v>3</v>
      </c>
    </row>
    <row r="2405" spans="1:11" x14ac:dyDescent="0.25">
      <c r="A2405" t="s">
        <v>10350</v>
      </c>
      <c r="B2405" t="s">
        <v>2959</v>
      </c>
      <c r="C2405" t="s">
        <v>3805</v>
      </c>
      <c r="D2405" t="s">
        <v>10351</v>
      </c>
      <c r="E2405" t="s">
        <v>10352</v>
      </c>
      <c r="F2405" t="s">
        <v>10204</v>
      </c>
      <c r="G2405" t="s">
        <v>467</v>
      </c>
      <c r="H2405" t="s">
        <v>3</v>
      </c>
      <c r="J2405" t="s">
        <v>2959</v>
      </c>
      <c r="K2405" t="s">
        <v>3</v>
      </c>
    </row>
    <row r="2406" spans="1:11" x14ac:dyDescent="0.25">
      <c r="A2406" t="s">
        <v>10353</v>
      </c>
      <c r="B2406" t="s">
        <v>2960</v>
      </c>
      <c r="C2406" t="s">
        <v>3805</v>
      </c>
      <c r="D2406" t="s">
        <v>10354</v>
      </c>
      <c r="E2406" t="s">
        <v>10355</v>
      </c>
      <c r="F2406" t="s">
        <v>10204</v>
      </c>
      <c r="G2406" t="s">
        <v>467</v>
      </c>
      <c r="H2406" t="s">
        <v>3</v>
      </c>
      <c r="J2406" t="s">
        <v>2960</v>
      </c>
      <c r="K2406" t="s">
        <v>3</v>
      </c>
    </row>
    <row r="2407" spans="1:11" x14ac:dyDescent="0.25">
      <c r="A2407" t="s">
        <v>10356</v>
      </c>
      <c r="B2407" t="s">
        <v>2961</v>
      </c>
      <c r="C2407" t="s">
        <v>3805</v>
      </c>
      <c r="D2407" t="s">
        <v>10357</v>
      </c>
      <c r="E2407" t="s">
        <v>10358</v>
      </c>
      <c r="F2407" t="s">
        <v>7871</v>
      </c>
      <c r="G2407" t="s">
        <v>291</v>
      </c>
      <c r="H2407" t="s">
        <v>3</v>
      </c>
      <c r="J2407" t="s">
        <v>2961</v>
      </c>
      <c r="K2407" t="s">
        <v>3</v>
      </c>
    </row>
    <row r="2408" spans="1:11" x14ac:dyDescent="0.25">
      <c r="A2408" t="s">
        <v>10359</v>
      </c>
      <c r="B2408" t="s">
        <v>2962</v>
      </c>
      <c r="C2408" t="s">
        <v>3805</v>
      </c>
      <c r="D2408" t="s">
        <v>10360</v>
      </c>
      <c r="E2408" t="s">
        <v>10361</v>
      </c>
      <c r="F2408" t="s">
        <v>10279</v>
      </c>
      <c r="G2408" t="s">
        <v>427</v>
      </c>
      <c r="H2408" t="s">
        <v>3</v>
      </c>
      <c r="J2408" t="s">
        <v>2962</v>
      </c>
      <c r="K2408" t="s">
        <v>3</v>
      </c>
    </row>
    <row r="2409" spans="1:11" x14ac:dyDescent="0.25">
      <c r="A2409" t="s">
        <v>10362</v>
      </c>
      <c r="B2409" t="s">
        <v>427</v>
      </c>
      <c r="C2409" t="s">
        <v>3805</v>
      </c>
      <c r="D2409" t="s">
        <v>10363</v>
      </c>
      <c r="E2409" t="s">
        <v>10364</v>
      </c>
      <c r="F2409" t="s">
        <v>10279</v>
      </c>
      <c r="G2409" t="s">
        <v>427</v>
      </c>
      <c r="H2409" t="s">
        <v>3</v>
      </c>
      <c r="J2409" t="s">
        <v>427</v>
      </c>
      <c r="K2409" t="s">
        <v>3</v>
      </c>
    </row>
    <row r="2410" spans="1:11" x14ac:dyDescent="0.25">
      <c r="A2410" t="s">
        <v>10365</v>
      </c>
      <c r="B2410" t="s">
        <v>2963</v>
      </c>
      <c r="C2410" t="s">
        <v>3805</v>
      </c>
      <c r="D2410" t="s">
        <v>10366</v>
      </c>
      <c r="E2410" t="s">
        <v>10367</v>
      </c>
      <c r="F2410" t="s">
        <v>5359</v>
      </c>
      <c r="G2410" t="s">
        <v>154</v>
      </c>
      <c r="H2410" t="s">
        <v>3</v>
      </c>
      <c r="J2410" t="s">
        <v>2963</v>
      </c>
      <c r="K2410" t="s">
        <v>3</v>
      </c>
    </row>
    <row r="2411" spans="1:11" x14ac:dyDescent="0.25">
      <c r="A2411" t="s">
        <v>10368</v>
      </c>
      <c r="B2411" t="s">
        <v>2964</v>
      </c>
      <c r="C2411" t="s">
        <v>3805</v>
      </c>
      <c r="D2411" t="s">
        <v>9197</v>
      </c>
      <c r="E2411" t="s">
        <v>10369</v>
      </c>
      <c r="F2411" t="s">
        <v>5039</v>
      </c>
      <c r="G2411" t="s">
        <v>138</v>
      </c>
      <c r="H2411" t="s">
        <v>3</v>
      </c>
      <c r="J2411" t="s">
        <v>2964</v>
      </c>
      <c r="K2411" t="s">
        <v>3</v>
      </c>
    </row>
    <row r="2412" spans="1:11" x14ac:dyDescent="0.25">
      <c r="A2412" t="s">
        <v>4830</v>
      </c>
      <c r="B2412" t="s">
        <v>2965</v>
      </c>
      <c r="C2412" t="s">
        <v>3805</v>
      </c>
      <c r="D2412" t="s">
        <v>10370</v>
      </c>
      <c r="E2412" t="s">
        <v>10371</v>
      </c>
      <c r="F2412" t="s">
        <v>10204</v>
      </c>
      <c r="G2412" t="s">
        <v>467</v>
      </c>
      <c r="H2412" t="s">
        <v>3</v>
      </c>
      <c r="J2412" t="s">
        <v>2965</v>
      </c>
      <c r="K2412" t="s">
        <v>3</v>
      </c>
    </row>
    <row r="2413" spans="1:11" x14ac:dyDescent="0.25">
      <c r="A2413" t="s">
        <v>10372</v>
      </c>
      <c r="B2413" t="s">
        <v>2966</v>
      </c>
      <c r="C2413" t="s">
        <v>3805</v>
      </c>
      <c r="D2413" t="s">
        <v>10373</v>
      </c>
      <c r="E2413" t="s">
        <v>10374</v>
      </c>
      <c r="F2413" t="s">
        <v>10229</v>
      </c>
      <c r="G2413" t="s">
        <v>465</v>
      </c>
      <c r="H2413" t="s">
        <v>3</v>
      </c>
      <c r="J2413" t="s">
        <v>2966</v>
      </c>
      <c r="K2413" t="s">
        <v>3</v>
      </c>
    </row>
    <row r="2414" spans="1:11" x14ac:dyDescent="0.25">
      <c r="A2414" t="s">
        <v>10375</v>
      </c>
      <c r="B2414" t="s">
        <v>2967</v>
      </c>
      <c r="C2414" t="s">
        <v>3805</v>
      </c>
      <c r="D2414" t="s">
        <v>10376</v>
      </c>
      <c r="E2414" t="s">
        <v>10377</v>
      </c>
      <c r="H2414" t="s">
        <v>4</v>
      </c>
      <c r="J2414" t="s">
        <v>2967</v>
      </c>
      <c r="K2414" t="s">
        <v>4</v>
      </c>
    </row>
    <row r="2415" spans="1:11" x14ac:dyDescent="0.25">
      <c r="A2415" t="s">
        <v>10378</v>
      </c>
      <c r="B2415" t="s">
        <v>2968</v>
      </c>
      <c r="C2415" t="s">
        <v>3805</v>
      </c>
      <c r="D2415" t="s">
        <v>10379</v>
      </c>
      <c r="E2415" t="s">
        <v>10380</v>
      </c>
      <c r="F2415" t="s">
        <v>10229</v>
      </c>
      <c r="G2415" t="s">
        <v>465</v>
      </c>
      <c r="H2415" t="s">
        <v>3</v>
      </c>
      <c r="J2415" t="s">
        <v>2968</v>
      </c>
      <c r="K2415" t="s">
        <v>3</v>
      </c>
    </row>
    <row r="2416" spans="1:11" x14ac:dyDescent="0.25">
      <c r="A2416" t="s">
        <v>4839</v>
      </c>
      <c r="B2416" t="s">
        <v>2969</v>
      </c>
      <c r="C2416" t="s">
        <v>3805</v>
      </c>
      <c r="D2416" t="s">
        <v>10381</v>
      </c>
      <c r="E2416" t="s">
        <v>10382</v>
      </c>
      <c r="F2416" t="s">
        <v>10204</v>
      </c>
      <c r="G2416" t="s">
        <v>467</v>
      </c>
      <c r="H2416" t="s">
        <v>3</v>
      </c>
      <c r="J2416" t="s">
        <v>2969</v>
      </c>
      <c r="K2416" t="s">
        <v>3</v>
      </c>
    </row>
    <row r="2417" spans="1:11" x14ac:dyDescent="0.25">
      <c r="A2417" t="s">
        <v>10383</v>
      </c>
      <c r="B2417" t="s">
        <v>2970</v>
      </c>
      <c r="C2417" t="s">
        <v>3805</v>
      </c>
      <c r="D2417" t="s">
        <v>10384</v>
      </c>
      <c r="E2417" t="s">
        <v>10385</v>
      </c>
      <c r="F2417" t="s">
        <v>10204</v>
      </c>
      <c r="G2417" t="s">
        <v>467</v>
      </c>
      <c r="H2417" t="s">
        <v>3</v>
      </c>
      <c r="J2417" t="s">
        <v>2970</v>
      </c>
      <c r="K2417" t="s">
        <v>3</v>
      </c>
    </row>
    <row r="2418" spans="1:11" x14ac:dyDescent="0.25">
      <c r="A2418" t="s">
        <v>10386</v>
      </c>
      <c r="B2418" t="s">
        <v>2971</v>
      </c>
      <c r="C2418" t="s">
        <v>3805</v>
      </c>
      <c r="D2418" t="s">
        <v>5289</v>
      </c>
      <c r="E2418" t="s">
        <v>10387</v>
      </c>
      <c r="F2418" t="s">
        <v>5039</v>
      </c>
      <c r="G2418" t="s">
        <v>138</v>
      </c>
      <c r="H2418" t="s">
        <v>3</v>
      </c>
      <c r="J2418" t="s">
        <v>2971</v>
      </c>
      <c r="K2418" t="s">
        <v>3</v>
      </c>
    </row>
    <row r="2419" spans="1:11" x14ac:dyDescent="0.25">
      <c r="A2419" t="s">
        <v>10388</v>
      </c>
      <c r="B2419" t="s">
        <v>2972</v>
      </c>
      <c r="C2419" t="s">
        <v>3805</v>
      </c>
      <c r="D2419" t="s">
        <v>10389</v>
      </c>
      <c r="E2419" t="s">
        <v>10390</v>
      </c>
      <c r="H2419" t="s">
        <v>4</v>
      </c>
      <c r="J2419" t="s">
        <v>2972</v>
      </c>
      <c r="K2419" t="s">
        <v>4</v>
      </c>
    </row>
    <row r="2420" spans="1:11" x14ac:dyDescent="0.25">
      <c r="A2420" t="s">
        <v>10391</v>
      </c>
      <c r="B2420" t="s">
        <v>2973</v>
      </c>
      <c r="C2420" t="s">
        <v>3805</v>
      </c>
      <c r="D2420" t="s">
        <v>10392</v>
      </c>
      <c r="E2420" t="s">
        <v>10393</v>
      </c>
      <c r="F2420" t="s">
        <v>10204</v>
      </c>
      <c r="G2420" t="s">
        <v>467</v>
      </c>
      <c r="H2420" t="s">
        <v>3</v>
      </c>
      <c r="J2420" t="s">
        <v>2973</v>
      </c>
      <c r="K2420" t="s">
        <v>3</v>
      </c>
    </row>
    <row r="2421" spans="1:11" x14ac:dyDescent="0.25">
      <c r="A2421" t="s">
        <v>10394</v>
      </c>
      <c r="B2421" t="s">
        <v>2974</v>
      </c>
      <c r="C2421" t="s">
        <v>3805</v>
      </c>
      <c r="D2421" t="s">
        <v>10395</v>
      </c>
      <c r="E2421" t="s">
        <v>10396</v>
      </c>
      <c r="F2421" t="s">
        <v>10204</v>
      </c>
      <c r="G2421" t="s">
        <v>467</v>
      </c>
      <c r="H2421" t="s">
        <v>3</v>
      </c>
      <c r="J2421" t="s">
        <v>2974</v>
      </c>
      <c r="K2421" t="s">
        <v>3</v>
      </c>
    </row>
    <row r="2422" spans="1:11" x14ac:dyDescent="0.25">
      <c r="A2422" t="s">
        <v>10397</v>
      </c>
      <c r="B2422" t="s">
        <v>2975</v>
      </c>
      <c r="C2422" t="s">
        <v>3805</v>
      </c>
      <c r="D2422" t="s">
        <v>10398</v>
      </c>
      <c r="E2422" t="s">
        <v>10399</v>
      </c>
      <c r="F2422" t="s">
        <v>10204</v>
      </c>
      <c r="G2422" t="s">
        <v>467</v>
      </c>
      <c r="H2422" t="s">
        <v>3</v>
      </c>
      <c r="J2422" t="s">
        <v>2975</v>
      </c>
      <c r="K2422" t="s">
        <v>3</v>
      </c>
    </row>
    <row r="2423" spans="1:11" x14ac:dyDescent="0.25">
      <c r="A2423" t="s">
        <v>10400</v>
      </c>
      <c r="B2423" t="s">
        <v>2976</v>
      </c>
      <c r="C2423" t="s">
        <v>3805</v>
      </c>
      <c r="D2423" t="s">
        <v>10401</v>
      </c>
      <c r="E2423" t="s">
        <v>10402</v>
      </c>
      <c r="F2423" t="s">
        <v>5039</v>
      </c>
      <c r="G2423" t="s">
        <v>138</v>
      </c>
      <c r="H2423" t="s">
        <v>3</v>
      </c>
      <c r="J2423" t="s">
        <v>2976</v>
      </c>
      <c r="K2423" t="s">
        <v>3</v>
      </c>
    </row>
    <row r="2424" spans="1:11" x14ac:dyDescent="0.25">
      <c r="A2424" t="s">
        <v>10403</v>
      </c>
      <c r="B2424" t="s">
        <v>2977</v>
      </c>
      <c r="C2424" t="s">
        <v>3805</v>
      </c>
      <c r="D2424" t="s">
        <v>10404</v>
      </c>
      <c r="E2424" t="s">
        <v>10405</v>
      </c>
      <c r="F2424" t="s">
        <v>10204</v>
      </c>
      <c r="G2424" t="s">
        <v>467</v>
      </c>
      <c r="H2424" t="s">
        <v>3</v>
      </c>
      <c r="J2424" t="s">
        <v>2977</v>
      </c>
      <c r="K2424" t="s">
        <v>3</v>
      </c>
    </row>
    <row r="2425" spans="1:11" x14ac:dyDescent="0.25">
      <c r="A2425" t="s">
        <v>10406</v>
      </c>
      <c r="B2425" t="s">
        <v>2978</v>
      </c>
      <c r="C2425" t="s">
        <v>3805</v>
      </c>
      <c r="D2425" t="s">
        <v>10407</v>
      </c>
      <c r="E2425" t="s">
        <v>10408</v>
      </c>
      <c r="F2425" t="s">
        <v>10204</v>
      </c>
      <c r="G2425" t="s">
        <v>467</v>
      </c>
      <c r="H2425" t="s">
        <v>3</v>
      </c>
      <c r="J2425" t="s">
        <v>2978</v>
      </c>
      <c r="K2425" t="s">
        <v>3</v>
      </c>
    </row>
    <row r="2426" spans="1:11" x14ac:dyDescent="0.25">
      <c r="A2426" t="s">
        <v>10409</v>
      </c>
      <c r="B2426" t="s">
        <v>2979</v>
      </c>
      <c r="C2426" t="s">
        <v>3805</v>
      </c>
      <c r="D2426" t="s">
        <v>10410</v>
      </c>
      <c r="E2426" t="s">
        <v>10411</v>
      </c>
      <c r="H2426" t="s">
        <v>4</v>
      </c>
      <c r="J2426" t="s">
        <v>2979</v>
      </c>
      <c r="K2426" t="s">
        <v>4</v>
      </c>
    </row>
    <row r="2427" spans="1:11" x14ac:dyDescent="0.25">
      <c r="A2427" t="s">
        <v>10412</v>
      </c>
      <c r="B2427" t="s">
        <v>2980</v>
      </c>
      <c r="C2427" t="s">
        <v>3805</v>
      </c>
      <c r="D2427" t="s">
        <v>10413</v>
      </c>
      <c r="E2427" t="s">
        <v>10414</v>
      </c>
      <c r="F2427" t="s">
        <v>10279</v>
      </c>
      <c r="G2427" t="s">
        <v>427</v>
      </c>
      <c r="H2427" t="s">
        <v>3</v>
      </c>
      <c r="J2427" t="s">
        <v>2980</v>
      </c>
      <c r="K2427" t="s">
        <v>3</v>
      </c>
    </row>
    <row r="2428" spans="1:11" x14ac:dyDescent="0.25">
      <c r="A2428" t="s">
        <v>10415</v>
      </c>
      <c r="B2428" t="s">
        <v>2981</v>
      </c>
      <c r="C2428" t="s">
        <v>3805</v>
      </c>
      <c r="D2428" t="s">
        <v>10416</v>
      </c>
      <c r="E2428" t="s">
        <v>10417</v>
      </c>
      <c r="F2428" t="s">
        <v>10204</v>
      </c>
      <c r="G2428" t="s">
        <v>467</v>
      </c>
      <c r="H2428" t="s">
        <v>3</v>
      </c>
      <c r="J2428" t="s">
        <v>2981</v>
      </c>
      <c r="K2428" t="s">
        <v>3</v>
      </c>
    </row>
    <row r="2429" spans="1:11" x14ac:dyDescent="0.25">
      <c r="A2429" t="s">
        <v>10418</v>
      </c>
      <c r="B2429" t="s">
        <v>2982</v>
      </c>
      <c r="C2429" t="s">
        <v>3805</v>
      </c>
      <c r="D2429" t="s">
        <v>10419</v>
      </c>
      <c r="E2429" t="s">
        <v>10420</v>
      </c>
      <c r="F2429" t="s">
        <v>10279</v>
      </c>
      <c r="G2429" t="s">
        <v>427</v>
      </c>
      <c r="H2429" t="s">
        <v>3</v>
      </c>
      <c r="J2429" t="s">
        <v>2982</v>
      </c>
      <c r="K2429" t="s">
        <v>3</v>
      </c>
    </row>
    <row r="2430" spans="1:11" x14ac:dyDescent="0.25">
      <c r="A2430" t="s">
        <v>4135</v>
      </c>
      <c r="B2430" t="s">
        <v>12582</v>
      </c>
      <c r="C2430" t="s">
        <v>3805</v>
      </c>
      <c r="D2430" t="s">
        <v>10421</v>
      </c>
      <c r="E2430" t="s">
        <v>10422</v>
      </c>
      <c r="H2430" t="s">
        <v>4</v>
      </c>
      <c r="J2430" t="s">
        <v>12582</v>
      </c>
      <c r="K2430" t="s">
        <v>4</v>
      </c>
    </row>
    <row r="2431" spans="1:11" x14ac:dyDescent="0.25">
      <c r="A2431" t="s">
        <v>7350</v>
      </c>
      <c r="B2431" t="s">
        <v>2983</v>
      </c>
      <c r="C2431" t="s">
        <v>3806</v>
      </c>
      <c r="D2431" t="s">
        <v>10423</v>
      </c>
      <c r="E2431" t="s">
        <v>10424</v>
      </c>
      <c r="F2431" t="s">
        <v>7353</v>
      </c>
      <c r="G2431" t="s">
        <v>432</v>
      </c>
      <c r="H2431" t="s">
        <v>3</v>
      </c>
      <c r="J2431" t="s">
        <v>2983</v>
      </c>
      <c r="K2431" t="s">
        <v>3</v>
      </c>
    </row>
    <row r="2432" spans="1:11" x14ac:dyDescent="0.25">
      <c r="A2432" t="s">
        <v>4898</v>
      </c>
      <c r="B2432" t="s">
        <v>2984</v>
      </c>
      <c r="C2432" t="s">
        <v>3806</v>
      </c>
      <c r="D2432" t="s">
        <v>10425</v>
      </c>
      <c r="E2432" t="s">
        <v>10426</v>
      </c>
      <c r="F2432" t="s">
        <v>7353</v>
      </c>
      <c r="G2432" t="s">
        <v>432</v>
      </c>
      <c r="H2432" t="s">
        <v>3</v>
      </c>
      <c r="J2432" t="s">
        <v>2984</v>
      </c>
      <c r="K2432" t="s">
        <v>3</v>
      </c>
    </row>
    <row r="2433" spans="1:11" x14ac:dyDescent="0.25">
      <c r="A2433" t="s">
        <v>10427</v>
      </c>
      <c r="B2433" t="s">
        <v>2985</v>
      </c>
      <c r="C2433" t="s">
        <v>3806</v>
      </c>
      <c r="D2433" t="s">
        <v>10428</v>
      </c>
      <c r="E2433" t="s">
        <v>10429</v>
      </c>
      <c r="F2433" t="s">
        <v>7353</v>
      </c>
      <c r="G2433" t="s">
        <v>432</v>
      </c>
      <c r="H2433" t="s">
        <v>3</v>
      </c>
      <c r="J2433" t="s">
        <v>2985</v>
      </c>
      <c r="K2433" t="s">
        <v>3</v>
      </c>
    </row>
    <row r="2434" spans="1:11" x14ac:dyDescent="0.25">
      <c r="A2434" t="s">
        <v>10430</v>
      </c>
      <c r="B2434" t="s">
        <v>2986</v>
      </c>
      <c r="C2434" t="s">
        <v>3806</v>
      </c>
      <c r="D2434" t="s">
        <v>10431</v>
      </c>
      <c r="E2434" t="s">
        <v>10432</v>
      </c>
      <c r="F2434" t="s">
        <v>7353</v>
      </c>
      <c r="G2434" t="s">
        <v>432</v>
      </c>
      <c r="H2434" t="s">
        <v>3</v>
      </c>
      <c r="J2434" t="s">
        <v>2986</v>
      </c>
      <c r="K2434" t="s">
        <v>3</v>
      </c>
    </row>
    <row r="2435" spans="1:11" x14ac:dyDescent="0.25">
      <c r="A2435" t="s">
        <v>4126</v>
      </c>
      <c r="B2435" t="s">
        <v>2987</v>
      </c>
      <c r="C2435" t="s">
        <v>3806</v>
      </c>
      <c r="D2435" t="s">
        <v>10433</v>
      </c>
      <c r="E2435" t="s">
        <v>10434</v>
      </c>
      <c r="F2435" t="s">
        <v>7353</v>
      </c>
      <c r="G2435" t="s">
        <v>432</v>
      </c>
      <c r="H2435" t="s">
        <v>3</v>
      </c>
      <c r="J2435" t="s">
        <v>2987</v>
      </c>
      <c r="K2435" t="s">
        <v>3</v>
      </c>
    </row>
    <row r="2436" spans="1:11" x14ac:dyDescent="0.25">
      <c r="A2436" t="s">
        <v>4135</v>
      </c>
      <c r="B2436" t="s">
        <v>12583</v>
      </c>
      <c r="C2436" t="s">
        <v>3806</v>
      </c>
      <c r="D2436" t="s">
        <v>10435</v>
      </c>
      <c r="E2436" t="s">
        <v>10436</v>
      </c>
      <c r="H2436" t="s">
        <v>4</v>
      </c>
      <c r="J2436" t="s">
        <v>12583</v>
      </c>
      <c r="K2436" t="s">
        <v>4</v>
      </c>
    </row>
    <row r="2437" spans="1:11" x14ac:dyDescent="0.25">
      <c r="A2437" t="s">
        <v>10437</v>
      </c>
      <c r="B2437" t="s">
        <v>2988</v>
      </c>
      <c r="C2437" t="s">
        <v>50</v>
      </c>
      <c r="D2437" t="s">
        <v>10438</v>
      </c>
      <c r="E2437" t="s">
        <v>10439</v>
      </c>
      <c r="H2437" t="s">
        <v>4</v>
      </c>
      <c r="J2437" t="s">
        <v>2988</v>
      </c>
      <c r="K2437" t="s">
        <v>4</v>
      </c>
    </row>
    <row r="2438" spans="1:11" x14ac:dyDescent="0.25">
      <c r="A2438" t="s">
        <v>10440</v>
      </c>
      <c r="B2438" t="s">
        <v>2989</v>
      </c>
      <c r="C2438" t="s">
        <v>50</v>
      </c>
      <c r="D2438" t="s">
        <v>10441</v>
      </c>
      <c r="E2438" t="s">
        <v>10442</v>
      </c>
      <c r="F2438" t="s">
        <v>5179</v>
      </c>
      <c r="G2438" t="s">
        <v>160</v>
      </c>
      <c r="H2438" t="s">
        <v>3</v>
      </c>
      <c r="J2438" t="s">
        <v>2989</v>
      </c>
      <c r="K2438" t="s">
        <v>3</v>
      </c>
    </row>
    <row r="2439" spans="1:11" x14ac:dyDescent="0.25">
      <c r="A2439" t="s">
        <v>10443</v>
      </c>
      <c r="B2439" t="s">
        <v>2990</v>
      </c>
      <c r="C2439" t="s">
        <v>50</v>
      </c>
      <c r="D2439" t="s">
        <v>4610</v>
      </c>
      <c r="E2439" t="s">
        <v>10444</v>
      </c>
      <c r="H2439" t="s">
        <v>4</v>
      </c>
      <c r="J2439" t="s">
        <v>2990</v>
      </c>
      <c r="K2439" t="s">
        <v>4</v>
      </c>
    </row>
    <row r="2440" spans="1:11" x14ac:dyDescent="0.25">
      <c r="A2440" t="s">
        <v>6473</v>
      </c>
      <c r="B2440" t="s">
        <v>2991</v>
      </c>
      <c r="C2440" t="s">
        <v>50</v>
      </c>
      <c r="D2440" t="s">
        <v>10445</v>
      </c>
      <c r="E2440" t="s">
        <v>10446</v>
      </c>
      <c r="F2440" t="s">
        <v>7861</v>
      </c>
      <c r="G2440" t="s">
        <v>290</v>
      </c>
      <c r="H2440" t="s">
        <v>3</v>
      </c>
      <c r="J2440" t="s">
        <v>2991</v>
      </c>
      <c r="K2440" t="s">
        <v>3</v>
      </c>
    </row>
    <row r="2441" spans="1:11" x14ac:dyDescent="0.25">
      <c r="A2441" t="s">
        <v>10447</v>
      </c>
      <c r="B2441" t="s">
        <v>2992</v>
      </c>
      <c r="C2441" t="s">
        <v>50</v>
      </c>
      <c r="D2441" t="s">
        <v>10448</v>
      </c>
      <c r="E2441" t="s">
        <v>10449</v>
      </c>
      <c r="H2441" t="s">
        <v>4</v>
      </c>
      <c r="J2441" t="s">
        <v>2992</v>
      </c>
      <c r="K2441" t="s">
        <v>4</v>
      </c>
    </row>
    <row r="2442" spans="1:11" x14ac:dyDescent="0.25">
      <c r="A2442" t="s">
        <v>10450</v>
      </c>
      <c r="B2442" t="s">
        <v>2993</v>
      </c>
      <c r="C2442" t="s">
        <v>50</v>
      </c>
      <c r="D2442" t="s">
        <v>10451</v>
      </c>
      <c r="E2442" t="s">
        <v>10452</v>
      </c>
      <c r="H2442" t="s">
        <v>4</v>
      </c>
      <c r="J2442" t="s">
        <v>2993</v>
      </c>
      <c r="K2442" t="s">
        <v>4</v>
      </c>
    </row>
    <row r="2443" spans="1:11" x14ac:dyDescent="0.25">
      <c r="A2443" t="s">
        <v>9118</v>
      </c>
      <c r="B2443" t="s">
        <v>2994</v>
      </c>
      <c r="C2443" t="s">
        <v>50</v>
      </c>
      <c r="D2443" t="s">
        <v>10453</v>
      </c>
      <c r="E2443" t="s">
        <v>10454</v>
      </c>
      <c r="F2443" t="s">
        <v>10455</v>
      </c>
      <c r="G2443" t="s">
        <v>301</v>
      </c>
      <c r="H2443" t="s">
        <v>3</v>
      </c>
      <c r="J2443" t="s">
        <v>2994</v>
      </c>
      <c r="K2443" t="s">
        <v>3</v>
      </c>
    </row>
    <row r="2444" spans="1:11" x14ac:dyDescent="0.25">
      <c r="A2444" t="s">
        <v>10456</v>
      </c>
      <c r="B2444" t="s">
        <v>2995</v>
      </c>
      <c r="C2444" t="s">
        <v>50</v>
      </c>
      <c r="D2444" t="s">
        <v>10457</v>
      </c>
      <c r="E2444" t="s">
        <v>10458</v>
      </c>
      <c r="F2444" t="s">
        <v>6396</v>
      </c>
      <c r="G2444" t="s">
        <v>205</v>
      </c>
      <c r="H2444" t="s">
        <v>3</v>
      </c>
      <c r="J2444" t="s">
        <v>2995</v>
      </c>
      <c r="K2444" t="s">
        <v>3</v>
      </c>
    </row>
    <row r="2445" spans="1:11" x14ac:dyDescent="0.25">
      <c r="A2445" t="s">
        <v>3945</v>
      </c>
      <c r="B2445" t="s">
        <v>2996</v>
      </c>
      <c r="C2445" t="s">
        <v>50</v>
      </c>
      <c r="D2445" t="s">
        <v>10459</v>
      </c>
      <c r="E2445" t="s">
        <v>10460</v>
      </c>
      <c r="F2445" t="s">
        <v>6708</v>
      </c>
      <c r="G2445" t="s">
        <v>220</v>
      </c>
      <c r="H2445" t="s">
        <v>3</v>
      </c>
      <c r="J2445" t="s">
        <v>2996</v>
      </c>
      <c r="K2445" t="s">
        <v>3</v>
      </c>
    </row>
    <row r="2446" spans="1:11" x14ac:dyDescent="0.25">
      <c r="A2446" t="s">
        <v>10461</v>
      </c>
      <c r="B2446" t="s">
        <v>2997</v>
      </c>
      <c r="C2446" t="s">
        <v>50</v>
      </c>
      <c r="D2446" t="s">
        <v>10462</v>
      </c>
      <c r="E2446" t="s">
        <v>10463</v>
      </c>
      <c r="F2446" t="s">
        <v>6396</v>
      </c>
      <c r="G2446" t="s">
        <v>205</v>
      </c>
      <c r="H2446" t="s">
        <v>3</v>
      </c>
      <c r="J2446" t="s">
        <v>2997</v>
      </c>
      <c r="K2446" t="s">
        <v>3</v>
      </c>
    </row>
    <row r="2447" spans="1:11" x14ac:dyDescent="0.25">
      <c r="A2447" t="s">
        <v>3952</v>
      </c>
      <c r="B2447" t="s">
        <v>2998</v>
      </c>
      <c r="C2447" t="s">
        <v>50</v>
      </c>
      <c r="D2447" t="s">
        <v>4623</v>
      </c>
      <c r="E2447" t="s">
        <v>10464</v>
      </c>
      <c r="H2447" t="s">
        <v>4</v>
      </c>
      <c r="J2447" t="s">
        <v>2998</v>
      </c>
      <c r="K2447" t="s">
        <v>4</v>
      </c>
    </row>
    <row r="2448" spans="1:11" x14ac:dyDescent="0.25">
      <c r="A2448" t="s">
        <v>10056</v>
      </c>
      <c r="B2448" t="s">
        <v>2999</v>
      </c>
      <c r="C2448" t="s">
        <v>50</v>
      </c>
      <c r="D2448" t="s">
        <v>10465</v>
      </c>
      <c r="E2448" t="s">
        <v>10466</v>
      </c>
      <c r="F2448" t="s">
        <v>6407</v>
      </c>
      <c r="G2448" t="s">
        <v>206</v>
      </c>
      <c r="H2448" t="s">
        <v>3</v>
      </c>
      <c r="J2448" t="s">
        <v>2999</v>
      </c>
      <c r="K2448" t="s">
        <v>3</v>
      </c>
    </row>
    <row r="2449" spans="1:11" x14ac:dyDescent="0.25">
      <c r="A2449" t="s">
        <v>10467</v>
      </c>
      <c r="B2449" t="s">
        <v>3000</v>
      </c>
      <c r="C2449" t="s">
        <v>50</v>
      </c>
      <c r="D2449" t="s">
        <v>10468</v>
      </c>
      <c r="E2449" t="s">
        <v>10469</v>
      </c>
      <c r="H2449" t="s">
        <v>4</v>
      </c>
      <c r="J2449" t="s">
        <v>3000</v>
      </c>
      <c r="K2449" t="s">
        <v>4</v>
      </c>
    </row>
    <row r="2450" spans="1:11" x14ac:dyDescent="0.25">
      <c r="A2450" t="s">
        <v>10470</v>
      </c>
      <c r="B2450" t="s">
        <v>3001</v>
      </c>
      <c r="C2450" t="s">
        <v>50</v>
      </c>
      <c r="D2450" t="s">
        <v>10471</v>
      </c>
      <c r="E2450" t="s">
        <v>10472</v>
      </c>
      <c r="H2450" t="s">
        <v>4</v>
      </c>
      <c r="J2450" t="s">
        <v>3001</v>
      </c>
      <c r="K2450" t="s">
        <v>4</v>
      </c>
    </row>
    <row r="2451" spans="1:11" x14ac:dyDescent="0.25">
      <c r="A2451" t="s">
        <v>10473</v>
      </c>
      <c r="B2451" t="s">
        <v>3002</v>
      </c>
      <c r="C2451" t="s">
        <v>50</v>
      </c>
      <c r="D2451" t="s">
        <v>8922</v>
      </c>
      <c r="E2451" t="s">
        <v>10474</v>
      </c>
      <c r="H2451" t="s">
        <v>4</v>
      </c>
      <c r="J2451" t="s">
        <v>3002</v>
      </c>
      <c r="K2451" t="s">
        <v>4</v>
      </c>
    </row>
    <row r="2452" spans="1:11" x14ac:dyDescent="0.25">
      <c r="A2452" t="s">
        <v>10475</v>
      </c>
      <c r="B2452" t="s">
        <v>3003</v>
      </c>
      <c r="C2452" t="s">
        <v>50</v>
      </c>
      <c r="D2452" t="s">
        <v>10476</v>
      </c>
      <c r="E2452" t="s">
        <v>10477</v>
      </c>
      <c r="F2452" t="s">
        <v>10478</v>
      </c>
      <c r="G2452" t="s">
        <v>264</v>
      </c>
      <c r="H2452" t="s">
        <v>3</v>
      </c>
      <c r="J2452" t="s">
        <v>3003</v>
      </c>
      <c r="K2452" t="s">
        <v>3</v>
      </c>
    </row>
    <row r="2453" spans="1:11" x14ac:dyDescent="0.25">
      <c r="A2453" t="s">
        <v>10479</v>
      </c>
      <c r="B2453" t="s">
        <v>3004</v>
      </c>
      <c r="C2453" t="s">
        <v>50</v>
      </c>
      <c r="D2453" t="s">
        <v>10480</v>
      </c>
      <c r="E2453" t="s">
        <v>10481</v>
      </c>
      <c r="H2453" t="s">
        <v>4</v>
      </c>
      <c r="J2453" t="s">
        <v>3004</v>
      </c>
      <c r="K2453" t="s">
        <v>4</v>
      </c>
    </row>
    <row r="2454" spans="1:11" x14ac:dyDescent="0.25">
      <c r="A2454" t="s">
        <v>7300</v>
      </c>
      <c r="B2454" t="s">
        <v>3005</v>
      </c>
      <c r="C2454" t="s">
        <v>50</v>
      </c>
      <c r="D2454" t="s">
        <v>10482</v>
      </c>
      <c r="E2454" t="s">
        <v>10483</v>
      </c>
      <c r="F2454" t="s">
        <v>6396</v>
      </c>
      <c r="G2454" t="s">
        <v>205</v>
      </c>
      <c r="H2454" t="s">
        <v>3</v>
      </c>
      <c r="J2454" t="s">
        <v>3005</v>
      </c>
      <c r="K2454" t="s">
        <v>3</v>
      </c>
    </row>
    <row r="2455" spans="1:11" x14ac:dyDescent="0.25">
      <c r="A2455" t="s">
        <v>10484</v>
      </c>
      <c r="B2455" t="s">
        <v>3006</v>
      </c>
      <c r="C2455" t="s">
        <v>50</v>
      </c>
      <c r="D2455" t="s">
        <v>10485</v>
      </c>
      <c r="E2455" t="s">
        <v>10486</v>
      </c>
      <c r="F2455" t="s">
        <v>5179</v>
      </c>
      <c r="G2455" t="s">
        <v>160</v>
      </c>
      <c r="H2455" t="s">
        <v>3</v>
      </c>
      <c r="J2455" t="s">
        <v>3006</v>
      </c>
      <c r="K2455" t="s">
        <v>3</v>
      </c>
    </row>
    <row r="2456" spans="1:11" x14ac:dyDescent="0.25">
      <c r="A2456" t="s">
        <v>4867</v>
      </c>
      <c r="B2456" t="s">
        <v>3007</v>
      </c>
      <c r="C2456" t="s">
        <v>50</v>
      </c>
      <c r="D2456" t="s">
        <v>10487</v>
      </c>
      <c r="E2456" t="s">
        <v>10488</v>
      </c>
      <c r="F2456" t="s">
        <v>6708</v>
      </c>
      <c r="G2456" t="s">
        <v>220</v>
      </c>
      <c r="H2456" t="s">
        <v>3</v>
      </c>
      <c r="J2456" t="s">
        <v>3007</v>
      </c>
      <c r="K2456" t="s">
        <v>3</v>
      </c>
    </row>
    <row r="2457" spans="1:11" x14ac:dyDescent="0.25">
      <c r="A2457" t="s">
        <v>10489</v>
      </c>
      <c r="B2457" t="s">
        <v>264</v>
      </c>
      <c r="C2457" t="s">
        <v>50</v>
      </c>
      <c r="D2457" t="s">
        <v>4617</v>
      </c>
      <c r="E2457" t="s">
        <v>10490</v>
      </c>
      <c r="F2457" t="s">
        <v>10478</v>
      </c>
      <c r="G2457" t="s">
        <v>264</v>
      </c>
      <c r="H2457" t="s">
        <v>3</v>
      </c>
      <c r="J2457" t="s">
        <v>264</v>
      </c>
      <c r="K2457" t="s">
        <v>3</v>
      </c>
    </row>
    <row r="2458" spans="1:11" x14ac:dyDescent="0.25">
      <c r="A2458" t="s">
        <v>10491</v>
      </c>
      <c r="B2458" t="s">
        <v>3008</v>
      </c>
      <c r="C2458" t="s">
        <v>50</v>
      </c>
      <c r="D2458" t="s">
        <v>10492</v>
      </c>
      <c r="E2458" t="s">
        <v>10493</v>
      </c>
      <c r="H2458" t="s">
        <v>4</v>
      </c>
      <c r="J2458" t="s">
        <v>3008</v>
      </c>
      <c r="K2458" t="s">
        <v>4</v>
      </c>
    </row>
    <row r="2459" spans="1:11" x14ac:dyDescent="0.25">
      <c r="A2459" t="s">
        <v>10494</v>
      </c>
      <c r="B2459" t="s">
        <v>3009</v>
      </c>
      <c r="C2459" t="s">
        <v>50</v>
      </c>
      <c r="D2459" t="s">
        <v>4641</v>
      </c>
      <c r="E2459" t="s">
        <v>10495</v>
      </c>
      <c r="F2459" t="s">
        <v>7861</v>
      </c>
      <c r="G2459" t="s">
        <v>290</v>
      </c>
      <c r="H2459" t="s">
        <v>3</v>
      </c>
      <c r="J2459" t="s">
        <v>3009</v>
      </c>
      <c r="K2459" t="s">
        <v>3</v>
      </c>
    </row>
    <row r="2460" spans="1:11" x14ac:dyDescent="0.25">
      <c r="A2460" t="s">
        <v>6564</v>
      </c>
      <c r="B2460" t="s">
        <v>3010</v>
      </c>
      <c r="C2460" t="s">
        <v>50</v>
      </c>
      <c r="D2460" t="s">
        <v>10496</v>
      </c>
      <c r="E2460" t="s">
        <v>10497</v>
      </c>
      <c r="H2460" t="s">
        <v>4</v>
      </c>
      <c r="J2460" t="s">
        <v>3010</v>
      </c>
      <c r="K2460" t="s">
        <v>4</v>
      </c>
    </row>
    <row r="2461" spans="1:11" x14ac:dyDescent="0.25">
      <c r="A2461" t="s">
        <v>10498</v>
      </c>
      <c r="B2461" t="s">
        <v>3011</v>
      </c>
      <c r="C2461" t="s">
        <v>50</v>
      </c>
      <c r="D2461" t="s">
        <v>10499</v>
      </c>
      <c r="E2461" t="s">
        <v>10500</v>
      </c>
      <c r="H2461" t="s">
        <v>4</v>
      </c>
      <c r="J2461" t="s">
        <v>3011</v>
      </c>
      <c r="K2461" t="s">
        <v>4</v>
      </c>
    </row>
    <row r="2462" spans="1:11" x14ac:dyDescent="0.25">
      <c r="A2462" t="s">
        <v>10501</v>
      </c>
      <c r="B2462" t="s">
        <v>3012</v>
      </c>
      <c r="C2462" t="s">
        <v>50</v>
      </c>
      <c r="D2462" t="s">
        <v>10502</v>
      </c>
      <c r="E2462" t="s">
        <v>10503</v>
      </c>
      <c r="F2462" t="s">
        <v>9130</v>
      </c>
      <c r="G2462" t="s">
        <v>391</v>
      </c>
      <c r="H2462" t="s">
        <v>3</v>
      </c>
      <c r="J2462" t="s">
        <v>3012</v>
      </c>
      <c r="K2462" t="s">
        <v>3</v>
      </c>
    </row>
    <row r="2463" spans="1:11" x14ac:dyDescent="0.25">
      <c r="A2463" t="s">
        <v>5348</v>
      </c>
      <c r="B2463" t="s">
        <v>3013</v>
      </c>
      <c r="C2463" t="s">
        <v>50</v>
      </c>
      <c r="D2463" t="s">
        <v>10504</v>
      </c>
      <c r="E2463" t="s">
        <v>10505</v>
      </c>
      <c r="F2463" t="s">
        <v>10455</v>
      </c>
      <c r="G2463" t="s">
        <v>301</v>
      </c>
      <c r="H2463" t="s">
        <v>3</v>
      </c>
      <c r="J2463" t="s">
        <v>3013</v>
      </c>
      <c r="K2463" t="s">
        <v>3</v>
      </c>
    </row>
    <row r="2464" spans="1:11" x14ac:dyDescent="0.25">
      <c r="A2464" t="s">
        <v>10506</v>
      </c>
      <c r="B2464" t="s">
        <v>3014</v>
      </c>
      <c r="C2464" t="s">
        <v>50</v>
      </c>
      <c r="D2464" t="s">
        <v>10507</v>
      </c>
      <c r="E2464" t="s">
        <v>10508</v>
      </c>
      <c r="F2464" t="s">
        <v>6708</v>
      </c>
      <c r="G2464" t="s">
        <v>220</v>
      </c>
      <c r="H2464" t="s">
        <v>3</v>
      </c>
      <c r="J2464" t="s">
        <v>3014</v>
      </c>
      <c r="K2464" t="s">
        <v>3</v>
      </c>
    </row>
    <row r="2465" spans="1:11" x14ac:dyDescent="0.25">
      <c r="A2465" t="s">
        <v>8607</v>
      </c>
      <c r="B2465" t="s">
        <v>3015</v>
      </c>
      <c r="C2465" t="s">
        <v>50</v>
      </c>
      <c r="D2465" t="s">
        <v>10509</v>
      </c>
      <c r="E2465" t="s">
        <v>10510</v>
      </c>
      <c r="F2465" t="s">
        <v>6407</v>
      </c>
      <c r="G2465" t="s">
        <v>206</v>
      </c>
      <c r="H2465" t="s">
        <v>3</v>
      </c>
      <c r="J2465" t="s">
        <v>3015</v>
      </c>
      <c r="K2465" t="s">
        <v>3</v>
      </c>
    </row>
    <row r="2466" spans="1:11" x14ac:dyDescent="0.25">
      <c r="A2466" t="s">
        <v>5369</v>
      </c>
      <c r="B2466" t="s">
        <v>3016</v>
      </c>
      <c r="C2466" t="s">
        <v>50</v>
      </c>
      <c r="D2466" t="s">
        <v>10511</v>
      </c>
      <c r="E2466" t="s">
        <v>10512</v>
      </c>
      <c r="F2466" t="s">
        <v>7861</v>
      </c>
      <c r="G2466" t="s">
        <v>290</v>
      </c>
      <c r="H2466" t="s">
        <v>3</v>
      </c>
      <c r="J2466" t="s">
        <v>3016</v>
      </c>
      <c r="K2466" t="s">
        <v>3</v>
      </c>
    </row>
    <row r="2467" spans="1:11" x14ac:dyDescent="0.25">
      <c r="A2467" t="s">
        <v>4050</v>
      </c>
      <c r="B2467" t="s">
        <v>3017</v>
      </c>
      <c r="C2467" t="s">
        <v>50</v>
      </c>
      <c r="D2467" t="s">
        <v>10513</v>
      </c>
      <c r="E2467" t="s">
        <v>10514</v>
      </c>
      <c r="H2467" t="s">
        <v>4</v>
      </c>
      <c r="J2467" t="s">
        <v>3017</v>
      </c>
      <c r="K2467" t="s">
        <v>4</v>
      </c>
    </row>
    <row r="2468" spans="1:11" x14ac:dyDescent="0.25">
      <c r="A2468" t="s">
        <v>10515</v>
      </c>
      <c r="B2468" t="s">
        <v>3018</v>
      </c>
      <c r="C2468" t="s">
        <v>50</v>
      </c>
      <c r="D2468" t="s">
        <v>10516</v>
      </c>
      <c r="E2468" t="s">
        <v>10517</v>
      </c>
      <c r="F2468" t="s">
        <v>6708</v>
      </c>
      <c r="G2468" t="s">
        <v>220</v>
      </c>
      <c r="H2468" t="s">
        <v>3</v>
      </c>
      <c r="J2468" t="s">
        <v>3018</v>
      </c>
      <c r="K2468" t="s">
        <v>3</v>
      </c>
    </row>
    <row r="2469" spans="1:11" x14ac:dyDescent="0.25">
      <c r="A2469" t="s">
        <v>10518</v>
      </c>
      <c r="B2469" t="s">
        <v>3019</v>
      </c>
      <c r="C2469" t="s">
        <v>50</v>
      </c>
      <c r="D2469" t="s">
        <v>10519</v>
      </c>
      <c r="E2469" t="s">
        <v>10520</v>
      </c>
      <c r="H2469" t="s">
        <v>4</v>
      </c>
      <c r="J2469" t="s">
        <v>3019</v>
      </c>
      <c r="K2469" t="s">
        <v>4</v>
      </c>
    </row>
    <row r="2470" spans="1:11" x14ac:dyDescent="0.25">
      <c r="A2470" t="s">
        <v>4070</v>
      </c>
      <c r="B2470" t="s">
        <v>3020</v>
      </c>
      <c r="C2470" t="s">
        <v>50</v>
      </c>
      <c r="D2470" t="s">
        <v>10521</v>
      </c>
      <c r="E2470" t="s">
        <v>10522</v>
      </c>
      <c r="H2470" t="s">
        <v>4</v>
      </c>
      <c r="J2470" t="s">
        <v>3020</v>
      </c>
      <c r="K2470" t="s">
        <v>4</v>
      </c>
    </row>
    <row r="2471" spans="1:11" x14ac:dyDescent="0.25">
      <c r="A2471" t="s">
        <v>10523</v>
      </c>
      <c r="B2471" t="s">
        <v>3021</v>
      </c>
      <c r="C2471" t="s">
        <v>50</v>
      </c>
      <c r="D2471" t="s">
        <v>5172</v>
      </c>
      <c r="E2471" t="s">
        <v>10524</v>
      </c>
      <c r="H2471" t="s">
        <v>4</v>
      </c>
      <c r="J2471" t="s">
        <v>3021</v>
      </c>
      <c r="K2471" t="s">
        <v>4</v>
      </c>
    </row>
    <row r="2472" spans="1:11" x14ac:dyDescent="0.25">
      <c r="A2472" t="s">
        <v>10525</v>
      </c>
      <c r="B2472" t="s">
        <v>3022</v>
      </c>
      <c r="C2472" t="s">
        <v>50</v>
      </c>
      <c r="D2472" t="s">
        <v>10526</v>
      </c>
      <c r="E2472" t="s">
        <v>10527</v>
      </c>
      <c r="H2472" t="s">
        <v>4</v>
      </c>
      <c r="J2472" t="s">
        <v>3022</v>
      </c>
      <c r="K2472" t="s">
        <v>4</v>
      </c>
    </row>
    <row r="2473" spans="1:11" x14ac:dyDescent="0.25">
      <c r="A2473" t="s">
        <v>5422</v>
      </c>
      <c r="B2473" t="s">
        <v>3023</v>
      </c>
      <c r="C2473" t="s">
        <v>50</v>
      </c>
      <c r="D2473" t="s">
        <v>10528</v>
      </c>
      <c r="E2473" t="s">
        <v>10529</v>
      </c>
      <c r="H2473" t="s">
        <v>4</v>
      </c>
      <c r="J2473" t="s">
        <v>3023</v>
      </c>
      <c r="K2473" t="s">
        <v>4</v>
      </c>
    </row>
    <row r="2474" spans="1:11" x14ac:dyDescent="0.25">
      <c r="A2474" t="s">
        <v>10530</v>
      </c>
      <c r="B2474" t="s">
        <v>3024</v>
      </c>
      <c r="C2474" t="s">
        <v>50</v>
      </c>
      <c r="D2474" t="s">
        <v>10531</v>
      </c>
      <c r="E2474" t="s">
        <v>10532</v>
      </c>
      <c r="H2474" t="s">
        <v>4</v>
      </c>
      <c r="J2474" t="s">
        <v>3024</v>
      </c>
      <c r="K2474" t="s">
        <v>4</v>
      </c>
    </row>
    <row r="2475" spans="1:11" x14ac:dyDescent="0.25">
      <c r="A2475" t="s">
        <v>4092</v>
      </c>
      <c r="B2475" t="s">
        <v>3025</v>
      </c>
      <c r="C2475" t="s">
        <v>50</v>
      </c>
      <c r="D2475" t="s">
        <v>10533</v>
      </c>
      <c r="E2475" t="s">
        <v>10534</v>
      </c>
      <c r="F2475" t="s">
        <v>7861</v>
      </c>
      <c r="G2475" t="s">
        <v>290</v>
      </c>
      <c r="H2475" t="s">
        <v>3</v>
      </c>
      <c r="J2475" t="s">
        <v>3025</v>
      </c>
      <c r="K2475" t="s">
        <v>3</v>
      </c>
    </row>
    <row r="2476" spans="1:11" x14ac:dyDescent="0.25">
      <c r="A2476" t="s">
        <v>5921</v>
      </c>
      <c r="B2476" t="s">
        <v>3026</v>
      </c>
      <c r="C2476" t="s">
        <v>50</v>
      </c>
      <c r="D2476" t="s">
        <v>10535</v>
      </c>
      <c r="E2476" t="s">
        <v>10536</v>
      </c>
      <c r="F2476" t="s">
        <v>6708</v>
      </c>
      <c r="G2476" t="s">
        <v>220</v>
      </c>
      <c r="H2476" t="s">
        <v>3</v>
      </c>
      <c r="J2476" t="s">
        <v>3026</v>
      </c>
      <c r="K2476" t="s">
        <v>3</v>
      </c>
    </row>
    <row r="2477" spans="1:11" x14ac:dyDescent="0.25">
      <c r="A2477" t="s">
        <v>10537</v>
      </c>
      <c r="B2477" t="s">
        <v>3027</v>
      </c>
      <c r="C2477" t="s">
        <v>50</v>
      </c>
      <c r="D2477" t="s">
        <v>10538</v>
      </c>
      <c r="E2477" t="s">
        <v>10539</v>
      </c>
      <c r="F2477" t="s">
        <v>6708</v>
      </c>
      <c r="G2477" t="s">
        <v>220</v>
      </c>
      <c r="H2477" t="s">
        <v>3</v>
      </c>
      <c r="J2477" t="s">
        <v>3027</v>
      </c>
      <c r="K2477" t="s">
        <v>3</v>
      </c>
    </row>
    <row r="2478" spans="1:11" x14ac:dyDescent="0.25">
      <c r="A2478" t="s">
        <v>10540</v>
      </c>
      <c r="B2478" t="s">
        <v>487</v>
      </c>
      <c r="C2478" t="s">
        <v>50</v>
      </c>
      <c r="D2478" t="s">
        <v>10541</v>
      </c>
      <c r="E2478" t="s">
        <v>10542</v>
      </c>
      <c r="F2478" t="s">
        <v>10543</v>
      </c>
      <c r="G2478" t="s">
        <v>487</v>
      </c>
      <c r="H2478" t="s">
        <v>3</v>
      </c>
      <c r="J2478" t="s">
        <v>487</v>
      </c>
      <c r="K2478" t="s">
        <v>3</v>
      </c>
    </row>
    <row r="2479" spans="1:11" x14ac:dyDescent="0.25">
      <c r="A2479" t="s">
        <v>4111</v>
      </c>
      <c r="B2479" t="s">
        <v>496</v>
      </c>
      <c r="C2479" t="s">
        <v>50</v>
      </c>
      <c r="D2479" t="s">
        <v>10544</v>
      </c>
      <c r="E2479" t="s">
        <v>10545</v>
      </c>
      <c r="F2479" t="s">
        <v>10546</v>
      </c>
      <c r="G2479" t="s">
        <v>496</v>
      </c>
      <c r="H2479" t="s">
        <v>3</v>
      </c>
      <c r="J2479" t="s">
        <v>496</v>
      </c>
      <c r="K2479" t="s">
        <v>3</v>
      </c>
    </row>
    <row r="2480" spans="1:11" x14ac:dyDescent="0.25">
      <c r="A2480" t="s">
        <v>4452</v>
      </c>
      <c r="B2480" t="s">
        <v>3028</v>
      </c>
      <c r="C2480" t="s">
        <v>50</v>
      </c>
      <c r="D2480" t="s">
        <v>10547</v>
      </c>
      <c r="E2480" t="s">
        <v>10548</v>
      </c>
      <c r="F2480" t="s">
        <v>10543</v>
      </c>
      <c r="G2480" t="s">
        <v>487</v>
      </c>
      <c r="H2480" t="s">
        <v>3</v>
      </c>
      <c r="J2480" t="s">
        <v>3028</v>
      </c>
      <c r="K2480" t="s">
        <v>3</v>
      </c>
    </row>
    <row r="2481" spans="1:11" x14ac:dyDescent="0.25">
      <c r="A2481" t="s">
        <v>10549</v>
      </c>
      <c r="B2481" t="s">
        <v>3029</v>
      </c>
      <c r="C2481" t="s">
        <v>50</v>
      </c>
      <c r="D2481" t="s">
        <v>10550</v>
      </c>
      <c r="E2481" t="s">
        <v>10551</v>
      </c>
      <c r="H2481" t="s">
        <v>4</v>
      </c>
      <c r="J2481" t="s">
        <v>3029</v>
      </c>
      <c r="K2481" t="s">
        <v>4</v>
      </c>
    </row>
    <row r="2482" spans="1:11" x14ac:dyDescent="0.25">
      <c r="A2482" t="s">
        <v>7269</v>
      </c>
      <c r="B2482" t="s">
        <v>3030</v>
      </c>
      <c r="C2482" t="s">
        <v>50</v>
      </c>
      <c r="D2482" t="s">
        <v>10552</v>
      </c>
      <c r="E2482" t="s">
        <v>10553</v>
      </c>
      <c r="F2482" t="s">
        <v>6407</v>
      </c>
      <c r="G2482" t="s">
        <v>206</v>
      </c>
      <c r="H2482" t="s">
        <v>3</v>
      </c>
      <c r="J2482" t="s">
        <v>3030</v>
      </c>
      <c r="K2482" t="s">
        <v>3</v>
      </c>
    </row>
    <row r="2483" spans="1:11" x14ac:dyDescent="0.25">
      <c r="A2483" t="s">
        <v>4135</v>
      </c>
      <c r="B2483" t="s">
        <v>12584</v>
      </c>
      <c r="C2483" t="s">
        <v>50</v>
      </c>
      <c r="D2483" t="s">
        <v>10554</v>
      </c>
      <c r="E2483" t="s">
        <v>10555</v>
      </c>
      <c r="H2483" t="s">
        <v>4</v>
      </c>
      <c r="J2483" t="s">
        <v>12584</v>
      </c>
      <c r="K2483" t="s">
        <v>4</v>
      </c>
    </row>
    <row r="2484" spans="1:11" x14ac:dyDescent="0.25">
      <c r="A2484" t="s">
        <v>10556</v>
      </c>
      <c r="B2484" t="s">
        <v>3031</v>
      </c>
      <c r="C2484" t="s">
        <v>51</v>
      </c>
      <c r="D2484" t="s">
        <v>10557</v>
      </c>
      <c r="E2484" t="s">
        <v>10558</v>
      </c>
      <c r="H2484" t="s">
        <v>4</v>
      </c>
      <c r="J2484" t="s">
        <v>3031</v>
      </c>
      <c r="K2484" t="s">
        <v>4</v>
      </c>
    </row>
    <row r="2485" spans="1:11" x14ac:dyDescent="0.25">
      <c r="A2485" t="s">
        <v>10559</v>
      </c>
      <c r="B2485" t="s">
        <v>3032</v>
      </c>
      <c r="C2485" t="s">
        <v>51</v>
      </c>
      <c r="D2485" t="s">
        <v>10560</v>
      </c>
      <c r="E2485" t="s">
        <v>10561</v>
      </c>
      <c r="H2485" t="s">
        <v>4</v>
      </c>
      <c r="J2485" t="s">
        <v>3032</v>
      </c>
      <c r="K2485" t="s">
        <v>4</v>
      </c>
    </row>
    <row r="2486" spans="1:11" x14ac:dyDescent="0.25">
      <c r="A2486" t="s">
        <v>10562</v>
      </c>
      <c r="B2486" t="s">
        <v>3033</v>
      </c>
      <c r="C2486" t="s">
        <v>51</v>
      </c>
      <c r="D2486" t="s">
        <v>10563</v>
      </c>
      <c r="E2486" t="s">
        <v>10564</v>
      </c>
      <c r="H2486" t="s">
        <v>4</v>
      </c>
      <c r="J2486" t="s">
        <v>3033</v>
      </c>
      <c r="K2486" t="s">
        <v>4</v>
      </c>
    </row>
    <row r="2487" spans="1:11" x14ac:dyDescent="0.25">
      <c r="A2487" t="s">
        <v>10565</v>
      </c>
      <c r="B2487" t="s">
        <v>3034</v>
      </c>
      <c r="C2487" t="s">
        <v>51</v>
      </c>
      <c r="D2487" t="s">
        <v>10566</v>
      </c>
      <c r="E2487" t="s">
        <v>10567</v>
      </c>
      <c r="H2487" t="s">
        <v>4</v>
      </c>
      <c r="J2487" t="s">
        <v>3034</v>
      </c>
      <c r="K2487" t="s">
        <v>4</v>
      </c>
    </row>
    <row r="2488" spans="1:11" x14ac:dyDescent="0.25">
      <c r="A2488" t="s">
        <v>10568</v>
      </c>
      <c r="B2488" t="s">
        <v>3035</v>
      </c>
      <c r="C2488" t="s">
        <v>51</v>
      </c>
      <c r="D2488" t="s">
        <v>10569</v>
      </c>
      <c r="E2488" t="s">
        <v>10570</v>
      </c>
      <c r="H2488" t="s">
        <v>4</v>
      </c>
      <c r="J2488" t="s">
        <v>3035</v>
      </c>
      <c r="K2488" t="s">
        <v>4</v>
      </c>
    </row>
    <row r="2489" spans="1:11" x14ac:dyDescent="0.25">
      <c r="A2489" t="s">
        <v>5725</v>
      </c>
      <c r="B2489" t="s">
        <v>3036</v>
      </c>
      <c r="C2489" t="s">
        <v>51</v>
      </c>
      <c r="D2489" t="s">
        <v>10571</v>
      </c>
      <c r="E2489" t="s">
        <v>10572</v>
      </c>
      <c r="H2489" t="s">
        <v>4</v>
      </c>
      <c r="J2489" t="s">
        <v>3036</v>
      </c>
      <c r="K2489" t="s">
        <v>4</v>
      </c>
    </row>
    <row r="2490" spans="1:11" x14ac:dyDescent="0.25">
      <c r="A2490" t="s">
        <v>10573</v>
      </c>
      <c r="B2490" t="s">
        <v>3037</v>
      </c>
      <c r="C2490" t="s">
        <v>51</v>
      </c>
      <c r="D2490" t="s">
        <v>10574</v>
      </c>
      <c r="E2490" t="s">
        <v>10575</v>
      </c>
      <c r="H2490" t="s">
        <v>4</v>
      </c>
      <c r="J2490" t="s">
        <v>3037</v>
      </c>
      <c r="K2490" t="s">
        <v>4</v>
      </c>
    </row>
    <row r="2491" spans="1:11" x14ac:dyDescent="0.25">
      <c r="A2491" t="s">
        <v>8498</v>
      </c>
      <c r="B2491" t="s">
        <v>3038</v>
      </c>
      <c r="C2491" t="s">
        <v>51</v>
      </c>
      <c r="D2491" t="s">
        <v>10576</v>
      </c>
      <c r="E2491" t="s">
        <v>10577</v>
      </c>
      <c r="H2491" t="s">
        <v>4</v>
      </c>
      <c r="J2491" t="s">
        <v>3038</v>
      </c>
      <c r="K2491" t="s">
        <v>4</v>
      </c>
    </row>
    <row r="2492" spans="1:11" x14ac:dyDescent="0.25">
      <c r="A2492" t="s">
        <v>4481</v>
      </c>
      <c r="B2492" t="s">
        <v>3039</v>
      </c>
      <c r="C2492" t="s">
        <v>51</v>
      </c>
      <c r="D2492" t="s">
        <v>10578</v>
      </c>
      <c r="E2492" t="s">
        <v>10579</v>
      </c>
      <c r="H2492" t="s">
        <v>4</v>
      </c>
      <c r="J2492" t="s">
        <v>3039</v>
      </c>
      <c r="K2492" t="s">
        <v>4</v>
      </c>
    </row>
    <row r="2493" spans="1:11" x14ac:dyDescent="0.25">
      <c r="A2493" t="s">
        <v>6800</v>
      </c>
      <c r="B2493" t="s">
        <v>3040</v>
      </c>
      <c r="C2493" t="s">
        <v>51</v>
      </c>
      <c r="D2493" t="s">
        <v>10580</v>
      </c>
      <c r="E2493" t="s">
        <v>10581</v>
      </c>
      <c r="H2493" t="s">
        <v>4</v>
      </c>
      <c r="J2493" t="s">
        <v>3040</v>
      </c>
      <c r="K2493" t="s">
        <v>4</v>
      </c>
    </row>
    <row r="2494" spans="1:11" x14ac:dyDescent="0.25">
      <c r="A2494" t="s">
        <v>10582</v>
      </c>
      <c r="B2494" t="s">
        <v>3041</v>
      </c>
      <c r="C2494" t="s">
        <v>51</v>
      </c>
      <c r="D2494" t="s">
        <v>10583</v>
      </c>
      <c r="E2494" t="s">
        <v>10584</v>
      </c>
      <c r="H2494" t="s">
        <v>4</v>
      </c>
      <c r="J2494" t="s">
        <v>3041</v>
      </c>
      <c r="K2494" t="s">
        <v>4</v>
      </c>
    </row>
    <row r="2495" spans="1:11" x14ac:dyDescent="0.25">
      <c r="A2495" t="s">
        <v>4281</v>
      </c>
      <c r="B2495" t="s">
        <v>3042</v>
      </c>
      <c r="C2495" t="s">
        <v>51</v>
      </c>
      <c r="D2495" t="s">
        <v>10585</v>
      </c>
      <c r="E2495" t="s">
        <v>10586</v>
      </c>
      <c r="H2495" t="s">
        <v>4</v>
      </c>
      <c r="J2495" t="s">
        <v>3042</v>
      </c>
      <c r="K2495" t="s">
        <v>4</v>
      </c>
    </row>
    <row r="2496" spans="1:11" x14ac:dyDescent="0.25">
      <c r="A2496" t="s">
        <v>3964</v>
      </c>
      <c r="B2496" t="s">
        <v>3043</v>
      </c>
      <c r="C2496" t="s">
        <v>51</v>
      </c>
      <c r="D2496" t="s">
        <v>10587</v>
      </c>
      <c r="E2496" t="s">
        <v>10588</v>
      </c>
      <c r="H2496" t="s">
        <v>4</v>
      </c>
      <c r="J2496" t="s">
        <v>3043</v>
      </c>
      <c r="K2496" t="s">
        <v>4</v>
      </c>
    </row>
    <row r="2497" spans="1:11" x14ac:dyDescent="0.25">
      <c r="A2497" t="s">
        <v>10589</v>
      </c>
      <c r="B2497" t="s">
        <v>3044</v>
      </c>
      <c r="C2497" t="s">
        <v>51</v>
      </c>
      <c r="D2497" t="s">
        <v>10590</v>
      </c>
      <c r="E2497" t="s">
        <v>10591</v>
      </c>
      <c r="H2497" t="s">
        <v>4</v>
      </c>
      <c r="J2497" t="s">
        <v>3044</v>
      </c>
      <c r="K2497" t="s">
        <v>4</v>
      </c>
    </row>
    <row r="2498" spans="1:11" x14ac:dyDescent="0.25">
      <c r="A2498" t="s">
        <v>10592</v>
      </c>
      <c r="B2498" t="s">
        <v>3045</v>
      </c>
      <c r="C2498" t="s">
        <v>51</v>
      </c>
      <c r="D2498" t="s">
        <v>10593</v>
      </c>
      <c r="E2498" t="s">
        <v>10594</v>
      </c>
      <c r="H2498" t="s">
        <v>4</v>
      </c>
      <c r="J2498" t="s">
        <v>3045</v>
      </c>
      <c r="K2498" t="s">
        <v>4</v>
      </c>
    </row>
    <row r="2499" spans="1:11" x14ac:dyDescent="0.25">
      <c r="A2499" t="s">
        <v>4716</v>
      </c>
      <c r="B2499" t="s">
        <v>3046</v>
      </c>
      <c r="C2499" t="s">
        <v>51</v>
      </c>
      <c r="D2499" t="s">
        <v>10595</v>
      </c>
      <c r="E2499" t="s">
        <v>10596</v>
      </c>
      <c r="F2499" t="s">
        <v>10597</v>
      </c>
      <c r="G2499" t="s">
        <v>438</v>
      </c>
      <c r="H2499" t="s">
        <v>3</v>
      </c>
      <c r="J2499" t="s">
        <v>3046</v>
      </c>
      <c r="K2499" t="s">
        <v>3</v>
      </c>
    </row>
    <row r="2500" spans="1:11" x14ac:dyDescent="0.25">
      <c r="A2500" t="s">
        <v>10598</v>
      </c>
      <c r="B2500" t="s">
        <v>3047</v>
      </c>
      <c r="C2500" t="s">
        <v>51</v>
      </c>
      <c r="D2500" t="s">
        <v>10599</v>
      </c>
      <c r="E2500" t="s">
        <v>10600</v>
      </c>
      <c r="H2500" t="s">
        <v>4</v>
      </c>
      <c r="J2500" t="s">
        <v>3047</v>
      </c>
      <c r="K2500" t="s">
        <v>4</v>
      </c>
    </row>
    <row r="2501" spans="1:11" x14ac:dyDescent="0.25">
      <c r="A2501" t="s">
        <v>10601</v>
      </c>
      <c r="B2501" t="s">
        <v>3048</v>
      </c>
      <c r="C2501" t="s">
        <v>51</v>
      </c>
      <c r="D2501" t="s">
        <v>10602</v>
      </c>
      <c r="E2501" t="s">
        <v>10603</v>
      </c>
      <c r="H2501" t="s">
        <v>4</v>
      </c>
      <c r="J2501" t="s">
        <v>3048</v>
      </c>
      <c r="K2501" t="s">
        <v>4</v>
      </c>
    </row>
    <row r="2502" spans="1:11" x14ac:dyDescent="0.25">
      <c r="A2502" t="s">
        <v>8532</v>
      </c>
      <c r="B2502" t="s">
        <v>3049</v>
      </c>
      <c r="C2502" t="s">
        <v>51</v>
      </c>
      <c r="D2502" t="s">
        <v>10604</v>
      </c>
      <c r="E2502" t="s">
        <v>10605</v>
      </c>
      <c r="H2502" t="s">
        <v>4</v>
      </c>
      <c r="J2502" t="s">
        <v>3049</v>
      </c>
      <c r="K2502" t="s">
        <v>4</v>
      </c>
    </row>
    <row r="2503" spans="1:11" x14ac:dyDescent="0.25">
      <c r="A2503" t="s">
        <v>9781</v>
      </c>
      <c r="B2503" t="s">
        <v>3050</v>
      </c>
      <c r="C2503" t="s">
        <v>51</v>
      </c>
      <c r="D2503" t="s">
        <v>10606</v>
      </c>
      <c r="E2503" t="s">
        <v>10607</v>
      </c>
      <c r="H2503" t="s">
        <v>4</v>
      </c>
      <c r="J2503" t="s">
        <v>3050</v>
      </c>
      <c r="K2503" t="s">
        <v>4</v>
      </c>
    </row>
    <row r="2504" spans="1:11" x14ac:dyDescent="0.25">
      <c r="A2504" t="s">
        <v>4728</v>
      </c>
      <c r="B2504" t="s">
        <v>3051</v>
      </c>
      <c r="C2504" t="s">
        <v>51</v>
      </c>
      <c r="D2504" t="s">
        <v>10608</v>
      </c>
      <c r="E2504" t="s">
        <v>10609</v>
      </c>
      <c r="H2504" t="s">
        <v>4</v>
      </c>
      <c r="J2504" t="s">
        <v>3051</v>
      </c>
      <c r="K2504" t="s">
        <v>4</v>
      </c>
    </row>
    <row r="2505" spans="1:11" x14ac:dyDescent="0.25">
      <c r="A2505" t="s">
        <v>10610</v>
      </c>
      <c r="B2505" t="s">
        <v>3052</v>
      </c>
      <c r="C2505" t="s">
        <v>51</v>
      </c>
      <c r="D2505" t="s">
        <v>10611</v>
      </c>
      <c r="E2505" t="s">
        <v>10612</v>
      </c>
      <c r="H2505" t="s">
        <v>4</v>
      </c>
      <c r="J2505" t="s">
        <v>3052</v>
      </c>
      <c r="K2505" t="s">
        <v>4</v>
      </c>
    </row>
    <row r="2506" spans="1:11" x14ac:dyDescent="0.25">
      <c r="A2506" t="s">
        <v>10613</v>
      </c>
      <c r="B2506" t="s">
        <v>3053</v>
      </c>
      <c r="C2506" t="s">
        <v>51</v>
      </c>
      <c r="D2506" t="s">
        <v>10614</v>
      </c>
      <c r="E2506" t="s">
        <v>10615</v>
      </c>
      <c r="H2506" t="s">
        <v>4</v>
      </c>
      <c r="J2506" t="s">
        <v>3053</v>
      </c>
      <c r="K2506" t="s">
        <v>4</v>
      </c>
    </row>
    <row r="2507" spans="1:11" x14ac:dyDescent="0.25">
      <c r="A2507" t="s">
        <v>10616</v>
      </c>
      <c r="B2507" t="s">
        <v>3054</v>
      </c>
      <c r="C2507" t="s">
        <v>51</v>
      </c>
      <c r="D2507" t="s">
        <v>10617</v>
      </c>
      <c r="E2507" t="s">
        <v>10618</v>
      </c>
      <c r="H2507" t="s">
        <v>4</v>
      </c>
      <c r="J2507" t="s">
        <v>3054</v>
      </c>
      <c r="K2507" t="s">
        <v>4</v>
      </c>
    </row>
    <row r="2508" spans="1:11" x14ac:dyDescent="0.25">
      <c r="A2508" t="s">
        <v>4334</v>
      </c>
      <c r="B2508" t="s">
        <v>3055</v>
      </c>
      <c r="C2508" t="s">
        <v>51</v>
      </c>
      <c r="D2508" t="s">
        <v>10619</v>
      </c>
      <c r="E2508" t="s">
        <v>10620</v>
      </c>
      <c r="H2508" t="s">
        <v>4</v>
      </c>
      <c r="J2508" t="s">
        <v>3055</v>
      </c>
      <c r="K2508" t="s">
        <v>4</v>
      </c>
    </row>
    <row r="2509" spans="1:11" x14ac:dyDescent="0.25">
      <c r="A2509" t="s">
        <v>10621</v>
      </c>
      <c r="B2509" t="s">
        <v>3056</v>
      </c>
      <c r="C2509" t="s">
        <v>51</v>
      </c>
      <c r="D2509" t="s">
        <v>10622</v>
      </c>
      <c r="E2509" t="s">
        <v>10623</v>
      </c>
      <c r="H2509" t="s">
        <v>4</v>
      </c>
      <c r="J2509" t="s">
        <v>3056</v>
      </c>
      <c r="K2509" t="s">
        <v>4</v>
      </c>
    </row>
    <row r="2510" spans="1:11" x14ac:dyDescent="0.25">
      <c r="A2510" t="s">
        <v>10624</v>
      </c>
      <c r="B2510" t="s">
        <v>3057</v>
      </c>
      <c r="C2510" t="s">
        <v>51</v>
      </c>
      <c r="D2510" t="s">
        <v>10625</v>
      </c>
      <c r="E2510" t="s">
        <v>10626</v>
      </c>
      <c r="H2510" t="s">
        <v>4</v>
      </c>
      <c r="J2510" t="s">
        <v>3057</v>
      </c>
      <c r="K2510" t="s">
        <v>4</v>
      </c>
    </row>
    <row r="2511" spans="1:11" x14ac:dyDescent="0.25">
      <c r="A2511" t="s">
        <v>10627</v>
      </c>
      <c r="B2511" t="s">
        <v>3058</v>
      </c>
      <c r="C2511" t="s">
        <v>51</v>
      </c>
      <c r="D2511" t="s">
        <v>10628</v>
      </c>
      <c r="E2511" t="s">
        <v>10629</v>
      </c>
      <c r="H2511" t="s">
        <v>4</v>
      </c>
      <c r="J2511" t="s">
        <v>3058</v>
      </c>
      <c r="K2511" t="s">
        <v>4</v>
      </c>
    </row>
    <row r="2512" spans="1:11" x14ac:dyDescent="0.25">
      <c r="A2512" t="s">
        <v>10630</v>
      </c>
      <c r="B2512" t="s">
        <v>3059</v>
      </c>
      <c r="C2512" t="s">
        <v>51</v>
      </c>
      <c r="D2512" t="s">
        <v>10631</v>
      </c>
      <c r="E2512" t="s">
        <v>10632</v>
      </c>
      <c r="H2512" t="s">
        <v>4</v>
      </c>
      <c r="J2512" t="s">
        <v>3059</v>
      </c>
      <c r="K2512" t="s">
        <v>4</v>
      </c>
    </row>
    <row r="2513" spans="1:11" x14ac:dyDescent="0.25">
      <c r="A2513" t="s">
        <v>10633</v>
      </c>
      <c r="B2513" t="s">
        <v>3060</v>
      </c>
      <c r="C2513" t="s">
        <v>51</v>
      </c>
      <c r="D2513" t="s">
        <v>10634</v>
      </c>
      <c r="E2513" t="s">
        <v>10635</v>
      </c>
      <c r="H2513" t="s">
        <v>4</v>
      </c>
      <c r="J2513" t="s">
        <v>3060</v>
      </c>
      <c r="K2513" t="s">
        <v>4</v>
      </c>
    </row>
    <row r="2514" spans="1:11" x14ac:dyDescent="0.25">
      <c r="A2514" t="s">
        <v>8878</v>
      </c>
      <c r="B2514" t="s">
        <v>3061</v>
      </c>
      <c r="C2514" t="s">
        <v>51</v>
      </c>
      <c r="D2514" t="s">
        <v>10636</v>
      </c>
      <c r="E2514" t="s">
        <v>10637</v>
      </c>
      <c r="H2514" t="s">
        <v>4</v>
      </c>
      <c r="J2514" t="s">
        <v>3061</v>
      </c>
      <c r="K2514" t="s">
        <v>4</v>
      </c>
    </row>
    <row r="2515" spans="1:11" x14ac:dyDescent="0.25">
      <c r="A2515" t="s">
        <v>9805</v>
      </c>
      <c r="B2515" t="s">
        <v>3062</v>
      </c>
      <c r="C2515" t="s">
        <v>51</v>
      </c>
      <c r="D2515" t="s">
        <v>10638</v>
      </c>
      <c r="E2515" t="s">
        <v>10639</v>
      </c>
      <c r="H2515" t="s">
        <v>4</v>
      </c>
      <c r="J2515" t="s">
        <v>3062</v>
      </c>
      <c r="K2515" t="s">
        <v>4</v>
      </c>
    </row>
    <row r="2516" spans="1:11" x14ac:dyDescent="0.25">
      <c r="A2516" t="s">
        <v>10640</v>
      </c>
      <c r="B2516" t="s">
        <v>3063</v>
      </c>
      <c r="C2516" t="s">
        <v>51</v>
      </c>
      <c r="D2516" t="s">
        <v>10641</v>
      </c>
      <c r="E2516" t="s">
        <v>10642</v>
      </c>
      <c r="H2516" t="s">
        <v>4</v>
      </c>
      <c r="J2516" t="s">
        <v>3063</v>
      </c>
      <c r="K2516" t="s">
        <v>4</v>
      </c>
    </row>
    <row r="2517" spans="1:11" x14ac:dyDescent="0.25">
      <c r="A2517" t="s">
        <v>9236</v>
      </c>
      <c r="B2517" t="s">
        <v>3064</v>
      </c>
      <c r="C2517" t="s">
        <v>51</v>
      </c>
      <c r="D2517" t="s">
        <v>7074</v>
      </c>
      <c r="E2517" t="s">
        <v>10643</v>
      </c>
      <c r="H2517" t="s">
        <v>4</v>
      </c>
      <c r="J2517" t="s">
        <v>3064</v>
      </c>
      <c r="K2517" t="s">
        <v>4</v>
      </c>
    </row>
    <row r="2518" spans="1:11" x14ac:dyDescent="0.25">
      <c r="A2518" t="s">
        <v>4034</v>
      </c>
      <c r="B2518" t="s">
        <v>3065</v>
      </c>
      <c r="C2518" t="s">
        <v>51</v>
      </c>
      <c r="D2518" t="s">
        <v>10644</v>
      </c>
      <c r="E2518" t="s">
        <v>10645</v>
      </c>
      <c r="H2518" t="s">
        <v>4</v>
      </c>
      <c r="J2518" t="s">
        <v>3065</v>
      </c>
      <c r="K2518" t="s">
        <v>4</v>
      </c>
    </row>
    <row r="2519" spans="1:11" x14ac:dyDescent="0.25">
      <c r="A2519" t="s">
        <v>10646</v>
      </c>
      <c r="B2519" t="s">
        <v>3066</v>
      </c>
      <c r="C2519" t="s">
        <v>51</v>
      </c>
      <c r="D2519" t="s">
        <v>10647</v>
      </c>
      <c r="E2519" t="s">
        <v>10648</v>
      </c>
      <c r="H2519" t="s">
        <v>4</v>
      </c>
      <c r="J2519" t="s">
        <v>3066</v>
      </c>
      <c r="K2519" t="s">
        <v>4</v>
      </c>
    </row>
    <row r="2520" spans="1:11" x14ac:dyDescent="0.25">
      <c r="A2520" t="s">
        <v>5361</v>
      </c>
      <c r="B2520" t="s">
        <v>3067</v>
      </c>
      <c r="C2520" t="s">
        <v>51</v>
      </c>
      <c r="D2520" t="s">
        <v>10649</v>
      </c>
      <c r="E2520" t="s">
        <v>10650</v>
      </c>
      <c r="H2520" t="s">
        <v>4</v>
      </c>
      <c r="J2520" t="s">
        <v>3067</v>
      </c>
      <c r="K2520" t="s">
        <v>4</v>
      </c>
    </row>
    <row r="2521" spans="1:11" x14ac:dyDescent="0.25">
      <c r="A2521" t="s">
        <v>10651</v>
      </c>
      <c r="B2521" t="s">
        <v>3068</v>
      </c>
      <c r="C2521" t="s">
        <v>51</v>
      </c>
      <c r="D2521" t="s">
        <v>10652</v>
      </c>
      <c r="E2521" t="s">
        <v>10653</v>
      </c>
      <c r="H2521" t="s">
        <v>4</v>
      </c>
      <c r="J2521" t="s">
        <v>3068</v>
      </c>
      <c r="K2521" t="s">
        <v>4</v>
      </c>
    </row>
    <row r="2522" spans="1:11" x14ac:dyDescent="0.25">
      <c r="A2522" t="s">
        <v>4526</v>
      </c>
      <c r="B2522" t="s">
        <v>3069</v>
      </c>
      <c r="C2522" t="s">
        <v>51</v>
      </c>
      <c r="D2522" t="s">
        <v>10654</v>
      </c>
      <c r="E2522" t="s">
        <v>10655</v>
      </c>
      <c r="H2522" t="s">
        <v>4</v>
      </c>
      <c r="J2522" t="s">
        <v>3069</v>
      </c>
      <c r="K2522" t="s">
        <v>4</v>
      </c>
    </row>
    <row r="2523" spans="1:11" x14ac:dyDescent="0.25">
      <c r="A2523" t="s">
        <v>4046</v>
      </c>
      <c r="B2523" t="s">
        <v>3070</v>
      </c>
      <c r="C2523" t="s">
        <v>51</v>
      </c>
      <c r="D2523" t="s">
        <v>10656</v>
      </c>
      <c r="E2523" t="s">
        <v>10657</v>
      </c>
      <c r="H2523" t="s">
        <v>4</v>
      </c>
      <c r="J2523" t="s">
        <v>3070</v>
      </c>
      <c r="K2523" t="s">
        <v>4</v>
      </c>
    </row>
    <row r="2524" spans="1:11" x14ac:dyDescent="0.25">
      <c r="A2524" t="s">
        <v>4368</v>
      </c>
      <c r="B2524" t="s">
        <v>3071</v>
      </c>
      <c r="C2524" t="s">
        <v>51</v>
      </c>
      <c r="D2524" t="s">
        <v>10658</v>
      </c>
      <c r="E2524" t="s">
        <v>10659</v>
      </c>
      <c r="F2524" t="s">
        <v>10660</v>
      </c>
      <c r="G2524" t="s">
        <v>485</v>
      </c>
      <c r="H2524" t="s">
        <v>3</v>
      </c>
      <c r="J2524" t="s">
        <v>3071</v>
      </c>
      <c r="K2524" t="s">
        <v>3</v>
      </c>
    </row>
    <row r="2525" spans="1:11" x14ac:dyDescent="0.25">
      <c r="A2525" t="s">
        <v>10661</v>
      </c>
      <c r="B2525" t="s">
        <v>3072</v>
      </c>
      <c r="C2525" t="s">
        <v>51</v>
      </c>
      <c r="D2525" t="s">
        <v>4206</v>
      </c>
      <c r="E2525" t="s">
        <v>10662</v>
      </c>
      <c r="H2525" t="s">
        <v>4</v>
      </c>
      <c r="J2525" t="s">
        <v>3072</v>
      </c>
      <c r="K2525" t="s">
        <v>4</v>
      </c>
    </row>
    <row r="2526" spans="1:11" x14ac:dyDescent="0.25">
      <c r="A2526" t="s">
        <v>10663</v>
      </c>
      <c r="B2526" t="s">
        <v>3073</v>
      </c>
      <c r="C2526" t="s">
        <v>51</v>
      </c>
      <c r="D2526" t="s">
        <v>10664</v>
      </c>
      <c r="E2526" t="s">
        <v>10665</v>
      </c>
      <c r="F2526" t="s">
        <v>10660</v>
      </c>
      <c r="G2526" t="s">
        <v>485</v>
      </c>
      <c r="H2526" t="s">
        <v>3</v>
      </c>
      <c r="J2526" t="s">
        <v>3073</v>
      </c>
      <c r="K2526" t="s">
        <v>3</v>
      </c>
    </row>
    <row r="2527" spans="1:11" x14ac:dyDescent="0.25">
      <c r="A2527" t="s">
        <v>8618</v>
      </c>
      <c r="B2527" t="s">
        <v>3074</v>
      </c>
      <c r="C2527" t="s">
        <v>51</v>
      </c>
      <c r="D2527" t="s">
        <v>10666</v>
      </c>
      <c r="E2527" t="s">
        <v>10667</v>
      </c>
      <c r="H2527" t="s">
        <v>4</v>
      </c>
      <c r="J2527" t="s">
        <v>3074</v>
      </c>
      <c r="K2527" t="s">
        <v>4</v>
      </c>
    </row>
    <row r="2528" spans="1:11" x14ac:dyDescent="0.25">
      <c r="A2528" t="s">
        <v>4073</v>
      </c>
      <c r="B2528" t="s">
        <v>3075</v>
      </c>
      <c r="C2528" t="s">
        <v>51</v>
      </c>
      <c r="D2528" t="s">
        <v>10668</v>
      </c>
      <c r="E2528" t="s">
        <v>10669</v>
      </c>
      <c r="H2528" t="s">
        <v>4</v>
      </c>
      <c r="J2528" t="s">
        <v>3075</v>
      </c>
      <c r="K2528" t="s">
        <v>4</v>
      </c>
    </row>
    <row r="2529" spans="1:11" x14ac:dyDescent="0.25">
      <c r="A2529" t="s">
        <v>6624</v>
      </c>
      <c r="B2529" t="s">
        <v>3076</v>
      </c>
      <c r="C2529" t="s">
        <v>51</v>
      </c>
      <c r="D2529" t="s">
        <v>10670</v>
      </c>
      <c r="E2529" t="s">
        <v>10671</v>
      </c>
      <c r="F2529" t="s">
        <v>10597</v>
      </c>
      <c r="G2529" t="s">
        <v>438</v>
      </c>
      <c r="H2529" t="s">
        <v>3</v>
      </c>
      <c r="J2529" t="s">
        <v>3076</v>
      </c>
      <c r="K2529" t="s">
        <v>3</v>
      </c>
    </row>
    <row r="2530" spans="1:11" x14ac:dyDescent="0.25">
      <c r="A2530" t="s">
        <v>10672</v>
      </c>
      <c r="B2530" t="s">
        <v>3077</v>
      </c>
      <c r="C2530" t="s">
        <v>51</v>
      </c>
      <c r="D2530" t="s">
        <v>10673</v>
      </c>
      <c r="E2530" t="s">
        <v>10674</v>
      </c>
      <c r="H2530" t="s">
        <v>4</v>
      </c>
      <c r="J2530" t="s">
        <v>3077</v>
      </c>
      <c r="K2530" t="s">
        <v>4</v>
      </c>
    </row>
    <row r="2531" spans="1:11" x14ac:dyDescent="0.25">
      <c r="A2531" t="s">
        <v>10675</v>
      </c>
      <c r="B2531" t="s">
        <v>3078</v>
      </c>
      <c r="C2531" t="s">
        <v>51</v>
      </c>
      <c r="D2531" t="s">
        <v>10676</v>
      </c>
      <c r="E2531" t="s">
        <v>10677</v>
      </c>
      <c r="H2531" t="s">
        <v>4</v>
      </c>
      <c r="J2531" t="s">
        <v>3078</v>
      </c>
      <c r="K2531" t="s">
        <v>4</v>
      </c>
    </row>
    <row r="2532" spans="1:11" x14ac:dyDescent="0.25">
      <c r="A2532" t="s">
        <v>10678</v>
      </c>
      <c r="B2532" t="s">
        <v>3079</v>
      </c>
      <c r="C2532" t="s">
        <v>51</v>
      </c>
      <c r="D2532" t="s">
        <v>10679</v>
      </c>
      <c r="E2532" t="s">
        <v>10680</v>
      </c>
      <c r="F2532" t="s">
        <v>10660</v>
      </c>
      <c r="G2532" t="s">
        <v>485</v>
      </c>
      <c r="H2532" t="s">
        <v>3</v>
      </c>
      <c r="J2532" t="s">
        <v>3079</v>
      </c>
      <c r="K2532" t="s">
        <v>3</v>
      </c>
    </row>
    <row r="2533" spans="1:11" x14ac:dyDescent="0.25">
      <c r="A2533" t="s">
        <v>10681</v>
      </c>
      <c r="B2533" t="s">
        <v>3080</v>
      </c>
      <c r="C2533" t="s">
        <v>51</v>
      </c>
      <c r="D2533" t="s">
        <v>10682</v>
      </c>
      <c r="E2533" t="s">
        <v>10683</v>
      </c>
      <c r="H2533" t="s">
        <v>4</v>
      </c>
      <c r="J2533" t="s">
        <v>3080</v>
      </c>
      <c r="K2533" t="s">
        <v>4</v>
      </c>
    </row>
    <row r="2534" spans="1:11" x14ac:dyDescent="0.25">
      <c r="A2534" t="s">
        <v>10684</v>
      </c>
      <c r="B2534" t="s">
        <v>3081</v>
      </c>
      <c r="C2534" t="s">
        <v>51</v>
      </c>
      <c r="D2534" t="s">
        <v>10685</v>
      </c>
      <c r="E2534">
        <v>46102</v>
      </c>
      <c r="H2534" t="s">
        <v>4</v>
      </c>
      <c r="J2534" t="s">
        <v>3081</v>
      </c>
      <c r="K2534" t="s">
        <v>4</v>
      </c>
    </row>
    <row r="2535" spans="1:11" x14ac:dyDescent="0.25">
      <c r="A2535" t="s">
        <v>7778</v>
      </c>
      <c r="B2535" t="s">
        <v>3082</v>
      </c>
      <c r="C2535" t="s">
        <v>51</v>
      </c>
      <c r="D2535" t="s">
        <v>10686</v>
      </c>
      <c r="E2535" t="s">
        <v>10687</v>
      </c>
      <c r="F2535" t="s">
        <v>10597</v>
      </c>
      <c r="G2535" t="s">
        <v>438</v>
      </c>
      <c r="H2535" t="s">
        <v>3</v>
      </c>
      <c r="J2535" t="s">
        <v>3082</v>
      </c>
      <c r="K2535" t="s">
        <v>3</v>
      </c>
    </row>
    <row r="2536" spans="1:11" x14ac:dyDescent="0.25">
      <c r="A2536" t="s">
        <v>8642</v>
      </c>
      <c r="B2536" t="s">
        <v>3083</v>
      </c>
      <c r="C2536" t="s">
        <v>51</v>
      </c>
      <c r="D2536" t="s">
        <v>10688</v>
      </c>
      <c r="E2536" t="s">
        <v>10689</v>
      </c>
      <c r="H2536" t="s">
        <v>4</v>
      </c>
      <c r="J2536" t="s">
        <v>3083</v>
      </c>
      <c r="K2536" t="s">
        <v>4</v>
      </c>
    </row>
    <row r="2537" spans="1:11" x14ac:dyDescent="0.25">
      <c r="A2537" t="s">
        <v>10154</v>
      </c>
      <c r="B2537" t="s">
        <v>3084</v>
      </c>
      <c r="C2537" t="s">
        <v>51</v>
      </c>
      <c r="D2537" t="s">
        <v>10690</v>
      </c>
      <c r="E2537" t="s">
        <v>10691</v>
      </c>
      <c r="H2537" t="s">
        <v>4</v>
      </c>
      <c r="J2537" t="s">
        <v>3084</v>
      </c>
      <c r="K2537" t="s">
        <v>4</v>
      </c>
    </row>
    <row r="2538" spans="1:11" x14ac:dyDescent="0.25">
      <c r="A2538" t="s">
        <v>10692</v>
      </c>
      <c r="B2538" t="s">
        <v>3085</v>
      </c>
      <c r="C2538" t="s">
        <v>51</v>
      </c>
      <c r="D2538" t="s">
        <v>10693</v>
      </c>
      <c r="E2538" t="s">
        <v>10694</v>
      </c>
      <c r="H2538" t="s">
        <v>4</v>
      </c>
      <c r="J2538" t="s">
        <v>3085</v>
      </c>
      <c r="K2538" t="s">
        <v>4</v>
      </c>
    </row>
    <row r="2539" spans="1:11" x14ac:dyDescent="0.25">
      <c r="A2539" t="s">
        <v>10695</v>
      </c>
      <c r="B2539" t="s">
        <v>3086</v>
      </c>
      <c r="C2539" t="s">
        <v>51</v>
      </c>
      <c r="D2539" t="s">
        <v>10696</v>
      </c>
      <c r="E2539" t="s">
        <v>10697</v>
      </c>
      <c r="H2539" t="s">
        <v>4</v>
      </c>
      <c r="J2539" t="s">
        <v>3086</v>
      </c>
      <c r="K2539" t="s">
        <v>4</v>
      </c>
    </row>
    <row r="2540" spans="1:11" x14ac:dyDescent="0.25">
      <c r="A2540" t="s">
        <v>10698</v>
      </c>
      <c r="B2540" t="s">
        <v>3087</v>
      </c>
      <c r="C2540" t="s">
        <v>51</v>
      </c>
      <c r="D2540" t="s">
        <v>10699</v>
      </c>
      <c r="E2540" t="s">
        <v>10700</v>
      </c>
      <c r="H2540" t="s">
        <v>4</v>
      </c>
      <c r="J2540" t="s">
        <v>3087</v>
      </c>
      <c r="K2540" t="s">
        <v>4</v>
      </c>
    </row>
    <row r="2541" spans="1:11" x14ac:dyDescent="0.25">
      <c r="A2541" t="s">
        <v>10701</v>
      </c>
      <c r="B2541" t="s">
        <v>3088</v>
      </c>
      <c r="C2541" t="s">
        <v>51</v>
      </c>
      <c r="D2541" t="s">
        <v>6409</v>
      </c>
      <c r="E2541" t="s">
        <v>10702</v>
      </c>
      <c r="H2541" t="s">
        <v>4</v>
      </c>
      <c r="J2541" t="s">
        <v>3088</v>
      </c>
      <c r="K2541" t="s">
        <v>4</v>
      </c>
    </row>
    <row r="2542" spans="1:11" x14ac:dyDescent="0.25">
      <c r="A2542" t="s">
        <v>10703</v>
      </c>
      <c r="B2542" t="s">
        <v>3089</v>
      </c>
      <c r="C2542" t="s">
        <v>51</v>
      </c>
      <c r="D2542" t="s">
        <v>10704</v>
      </c>
      <c r="E2542" t="s">
        <v>10705</v>
      </c>
      <c r="H2542" t="s">
        <v>4</v>
      </c>
      <c r="J2542" t="s">
        <v>3089</v>
      </c>
      <c r="K2542" t="s">
        <v>4</v>
      </c>
    </row>
    <row r="2543" spans="1:11" x14ac:dyDescent="0.25">
      <c r="A2543" t="s">
        <v>7022</v>
      </c>
      <c r="B2543" t="s">
        <v>3090</v>
      </c>
      <c r="C2543" t="s">
        <v>51</v>
      </c>
      <c r="D2543" t="s">
        <v>10706</v>
      </c>
      <c r="E2543" t="s">
        <v>10707</v>
      </c>
      <c r="H2543" t="s">
        <v>4</v>
      </c>
      <c r="J2543" t="s">
        <v>3090</v>
      </c>
      <c r="K2543" t="s">
        <v>4</v>
      </c>
    </row>
    <row r="2544" spans="1:11" x14ac:dyDescent="0.25">
      <c r="A2544" t="s">
        <v>10708</v>
      </c>
      <c r="B2544" t="s">
        <v>3091</v>
      </c>
      <c r="C2544" t="s">
        <v>51</v>
      </c>
      <c r="D2544" t="s">
        <v>10709</v>
      </c>
      <c r="E2544" t="s">
        <v>10710</v>
      </c>
      <c r="H2544" t="s">
        <v>4</v>
      </c>
      <c r="J2544" t="s">
        <v>3091</v>
      </c>
      <c r="K2544" t="s">
        <v>4</v>
      </c>
    </row>
    <row r="2545" spans="1:11" x14ac:dyDescent="0.25">
      <c r="A2545" t="s">
        <v>5515</v>
      </c>
      <c r="B2545" t="s">
        <v>3092</v>
      </c>
      <c r="C2545" t="s">
        <v>51</v>
      </c>
      <c r="D2545" t="s">
        <v>10660</v>
      </c>
      <c r="E2545" t="s">
        <v>10711</v>
      </c>
      <c r="F2545" t="s">
        <v>10660</v>
      </c>
      <c r="G2545" t="s">
        <v>485</v>
      </c>
      <c r="H2545" t="s">
        <v>3</v>
      </c>
      <c r="J2545" t="s">
        <v>3092</v>
      </c>
      <c r="K2545" t="s">
        <v>3</v>
      </c>
    </row>
    <row r="2546" spans="1:11" x14ac:dyDescent="0.25">
      <c r="A2546" t="s">
        <v>4452</v>
      </c>
      <c r="B2546" t="s">
        <v>3093</v>
      </c>
      <c r="C2546" t="s">
        <v>51</v>
      </c>
      <c r="D2546" t="s">
        <v>10712</v>
      </c>
      <c r="E2546" t="s">
        <v>10713</v>
      </c>
      <c r="F2546" t="s">
        <v>6409</v>
      </c>
      <c r="G2546" t="s">
        <v>484</v>
      </c>
      <c r="H2546" t="s">
        <v>3</v>
      </c>
      <c r="J2546" t="s">
        <v>3093</v>
      </c>
      <c r="K2546" t="s">
        <v>3</v>
      </c>
    </row>
    <row r="2547" spans="1:11" x14ac:dyDescent="0.25">
      <c r="A2547" t="s">
        <v>10714</v>
      </c>
      <c r="B2547" t="s">
        <v>3094</v>
      </c>
      <c r="C2547" t="s">
        <v>51</v>
      </c>
      <c r="D2547" t="s">
        <v>10715</v>
      </c>
      <c r="E2547" t="s">
        <v>10716</v>
      </c>
      <c r="H2547" t="s">
        <v>4</v>
      </c>
      <c r="J2547" t="s">
        <v>3094</v>
      </c>
      <c r="K2547" t="s">
        <v>4</v>
      </c>
    </row>
    <row r="2548" spans="1:11" x14ac:dyDescent="0.25">
      <c r="A2548" t="s">
        <v>10717</v>
      </c>
      <c r="B2548" t="s">
        <v>3095</v>
      </c>
      <c r="C2548" t="s">
        <v>51</v>
      </c>
      <c r="D2548" t="s">
        <v>10718</v>
      </c>
      <c r="E2548" t="s">
        <v>10719</v>
      </c>
      <c r="H2548" t="s">
        <v>4</v>
      </c>
      <c r="J2548" t="s">
        <v>3095</v>
      </c>
      <c r="K2548" t="s">
        <v>4</v>
      </c>
    </row>
    <row r="2549" spans="1:11" x14ac:dyDescent="0.25">
      <c r="A2549" t="s">
        <v>10720</v>
      </c>
      <c r="B2549" t="s">
        <v>3096</v>
      </c>
      <c r="C2549" t="s">
        <v>51</v>
      </c>
      <c r="D2549" t="s">
        <v>10721</v>
      </c>
      <c r="E2549" t="s">
        <v>10722</v>
      </c>
      <c r="H2549" t="s">
        <v>4</v>
      </c>
      <c r="J2549" t="s">
        <v>3096</v>
      </c>
      <c r="K2549" t="s">
        <v>4</v>
      </c>
    </row>
    <row r="2550" spans="1:11" x14ac:dyDescent="0.25">
      <c r="A2550" t="s">
        <v>4135</v>
      </c>
      <c r="B2550" t="s">
        <v>12585</v>
      </c>
      <c r="C2550" t="s">
        <v>51</v>
      </c>
      <c r="D2550" t="s">
        <v>10723</v>
      </c>
      <c r="E2550" t="s">
        <v>10724</v>
      </c>
      <c r="H2550" t="s">
        <v>4</v>
      </c>
      <c r="J2550" t="s">
        <v>12585</v>
      </c>
      <c r="K2550" t="s">
        <v>4</v>
      </c>
    </row>
    <row r="2551" spans="1:11" x14ac:dyDescent="0.25">
      <c r="A2551" t="s">
        <v>6473</v>
      </c>
      <c r="B2551" t="s">
        <v>3097</v>
      </c>
      <c r="C2551" t="s">
        <v>44</v>
      </c>
      <c r="D2551" t="s">
        <v>10725</v>
      </c>
      <c r="E2551" t="s">
        <v>10726</v>
      </c>
      <c r="F2551" t="s">
        <v>10727</v>
      </c>
      <c r="G2551" t="s">
        <v>332</v>
      </c>
      <c r="H2551" t="s">
        <v>3</v>
      </c>
      <c r="J2551" t="s">
        <v>3097</v>
      </c>
      <c r="K2551" t="s">
        <v>3</v>
      </c>
    </row>
    <row r="2552" spans="1:11" x14ac:dyDescent="0.25">
      <c r="A2552" t="s">
        <v>10027</v>
      </c>
      <c r="B2552" t="s">
        <v>3098</v>
      </c>
      <c r="C2552" t="s">
        <v>44</v>
      </c>
      <c r="D2552" t="s">
        <v>10728</v>
      </c>
      <c r="E2552" t="s">
        <v>10729</v>
      </c>
      <c r="H2552" t="s">
        <v>4</v>
      </c>
      <c r="J2552" t="s">
        <v>3098</v>
      </c>
      <c r="K2552" t="s">
        <v>4</v>
      </c>
    </row>
    <row r="2553" spans="1:11" x14ac:dyDescent="0.25">
      <c r="A2553" t="s">
        <v>4263</v>
      </c>
      <c r="B2553" t="s">
        <v>3099</v>
      </c>
      <c r="C2553" t="s">
        <v>44</v>
      </c>
      <c r="D2553" t="s">
        <v>10730</v>
      </c>
      <c r="E2553" t="s">
        <v>10731</v>
      </c>
      <c r="H2553" t="s">
        <v>4</v>
      </c>
      <c r="J2553" t="s">
        <v>3099</v>
      </c>
      <c r="K2553" t="s">
        <v>4</v>
      </c>
    </row>
    <row r="2554" spans="1:11" x14ac:dyDescent="0.25">
      <c r="A2554" t="s">
        <v>10732</v>
      </c>
      <c r="B2554" t="s">
        <v>3100</v>
      </c>
      <c r="C2554" t="s">
        <v>44</v>
      </c>
      <c r="D2554" t="s">
        <v>10733</v>
      </c>
      <c r="E2554" t="s">
        <v>10734</v>
      </c>
      <c r="H2554" t="s">
        <v>4</v>
      </c>
      <c r="J2554" t="s">
        <v>3100</v>
      </c>
      <c r="K2554" t="s">
        <v>4</v>
      </c>
    </row>
    <row r="2555" spans="1:11" x14ac:dyDescent="0.25">
      <c r="A2555" t="s">
        <v>3936</v>
      </c>
      <c r="B2555" t="s">
        <v>3101</v>
      </c>
      <c r="C2555" t="s">
        <v>44</v>
      </c>
      <c r="D2555" t="s">
        <v>10735</v>
      </c>
      <c r="E2555" t="s">
        <v>10736</v>
      </c>
      <c r="F2555" t="s">
        <v>10727</v>
      </c>
      <c r="G2555" t="s">
        <v>332</v>
      </c>
      <c r="H2555" t="s">
        <v>3</v>
      </c>
      <c r="J2555" t="s">
        <v>3101</v>
      </c>
      <c r="K2555" t="s">
        <v>3</v>
      </c>
    </row>
    <row r="2556" spans="1:11" x14ac:dyDescent="0.25">
      <c r="A2556" t="s">
        <v>4270</v>
      </c>
      <c r="B2556" t="s">
        <v>3102</v>
      </c>
      <c r="C2556" t="s">
        <v>44</v>
      </c>
      <c r="D2556" t="s">
        <v>10737</v>
      </c>
      <c r="E2556" t="s">
        <v>10738</v>
      </c>
      <c r="F2556" t="s">
        <v>6581</v>
      </c>
      <c r="G2556" t="s">
        <v>214</v>
      </c>
      <c r="H2556" t="s">
        <v>3</v>
      </c>
      <c r="J2556" t="s">
        <v>3102</v>
      </c>
      <c r="K2556" t="s">
        <v>3</v>
      </c>
    </row>
    <row r="2557" spans="1:11" x14ac:dyDescent="0.25">
      <c r="A2557" t="s">
        <v>6800</v>
      </c>
      <c r="B2557" t="s">
        <v>3103</v>
      </c>
      <c r="C2557" t="s">
        <v>44</v>
      </c>
      <c r="D2557" t="s">
        <v>10739</v>
      </c>
      <c r="E2557" t="s">
        <v>10740</v>
      </c>
      <c r="F2557" t="s">
        <v>10727</v>
      </c>
      <c r="G2557" t="s">
        <v>332</v>
      </c>
      <c r="H2557" t="s">
        <v>3</v>
      </c>
      <c r="J2557" t="s">
        <v>3103</v>
      </c>
      <c r="K2557" t="s">
        <v>3</v>
      </c>
    </row>
    <row r="2558" spans="1:11" x14ac:dyDescent="0.25">
      <c r="A2558" t="s">
        <v>10741</v>
      </c>
      <c r="B2558" t="s">
        <v>3104</v>
      </c>
      <c r="C2558" t="s">
        <v>44</v>
      </c>
      <c r="D2558" t="s">
        <v>10742</v>
      </c>
      <c r="E2558" t="s">
        <v>10743</v>
      </c>
      <c r="F2558" t="s">
        <v>9364</v>
      </c>
      <c r="G2558" t="s">
        <v>394</v>
      </c>
      <c r="H2558" t="s">
        <v>3</v>
      </c>
      <c r="J2558" t="s">
        <v>3104</v>
      </c>
      <c r="K2558" t="s">
        <v>3</v>
      </c>
    </row>
    <row r="2559" spans="1:11" x14ac:dyDescent="0.25">
      <c r="A2559" t="s">
        <v>4275</v>
      </c>
      <c r="B2559" t="s">
        <v>3105</v>
      </c>
      <c r="C2559" t="s">
        <v>44</v>
      </c>
      <c r="D2559" t="s">
        <v>10744</v>
      </c>
      <c r="E2559" t="s">
        <v>10745</v>
      </c>
      <c r="H2559" t="s">
        <v>4</v>
      </c>
      <c r="J2559" t="s">
        <v>3105</v>
      </c>
      <c r="K2559" t="s">
        <v>4</v>
      </c>
    </row>
    <row r="2560" spans="1:11" x14ac:dyDescent="0.25">
      <c r="A2560" t="s">
        <v>6808</v>
      </c>
      <c r="B2560" t="s">
        <v>3106</v>
      </c>
      <c r="C2560" t="s">
        <v>44</v>
      </c>
      <c r="D2560" t="s">
        <v>10746</v>
      </c>
      <c r="E2560" t="s">
        <v>10747</v>
      </c>
      <c r="F2560" t="s">
        <v>10748</v>
      </c>
      <c r="G2560" t="s">
        <v>320</v>
      </c>
      <c r="H2560" t="s">
        <v>3</v>
      </c>
      <c r="J2560" t="s">
        <v>3106</v>
      </c>
      <c r="K2560" t="s">
        <v>3</v>
      </c>
    </row>
    <row r="2561" spans="1:11" x14ac:dyDescent="0.25">
      <c r="A2561" t="s">
        <v>10749</v>
      </c>
      <c r="B2561" t="s">
        <v>3107</v>
      </c>
      <c r="C2561" t="s">
        <v>44</v>
      </c>
      <c r="D2561" t="s">
        <v>5888</v>
      </c>
      <c r="E2561" t="s">
        <v>10750</v>
      </c>
      <c r="F2561" t="s">
        <v>9364</v>
      </c>
      <c r="G2561" t="s">
        <v>394</v>
      </c>
      <c r="H2561" t="s">
        <v>3</v>
      </c>
      <c r="J2561" t="s">
        <v>3107</v>
      </c>
      <c r="K2561" t="s">
        <v>3</v>
      </c>
    </row>
    <row r="2562" spans="1:11" x14ac:dyDescent="0.25">
      <c r="A2562" t="s">
        <v>10056</v>
      </c>
      <c r="B2562" t="s">
        <v>3108</v>
      </c>
      <c r="C2562" t="s">
        <v>44</v>
      </c>
      <c r="D2562" t="s">
        <v>10751</v>
      </c>
      <c r="E2562" t="s">
        <v>10752</v>
      </c>
      <c r="F2562" t="s">
        <v>8376</v>
      </c>
      <c r="G2562" t="s">
        <v>315</v>
      </c>
      <c r="H2562" t="s">
        <v>3</v>
      </c>
      <c r="J2562" t="s">
        <v>3108</v>
      </c>
      <c r="K2562" t="s">
        <v>3</v>
      </c>
    </row>
    <row r="2563" spans="1:11" x14ac:dyDescent="0.25">
      <c r="A2563" t="s">
        <v>7090</v>
      </c>
      <c r="B2563" t="s">
        <v>3109</v>
      </c>
      <c r="C2563" t="s">
        <v>44</v>
      </c>
      <c r="D2563" t="s">
        <v>10753</v>
      </c>
      <c r="E2563" t="s">
        <v>10754</v>
      </c>
      <c r="H2563" t="s">
        <v>4</v>
      </c>
      <c r="J2563" t="s">
        <v>3109</v>
      </c>
      <c r="K2563" t="s">
        <v>4</v>
      </c>
    </row>
    <row r="2564" spans="1:11" x14ac:dyDescent="0.25">
      <c r="A2564" t="s">
        <v>3964</v>
      </c>
      <c r="B2564" t="s">
        <v>3110</v>
      </c>
      <c r="C2564" t="s">
        <v>44</v>
      </c>
      <c r="D2564" t="s">
        <v>10755</v>
      </c>
      <c r="E2564" t="s">
        <v>10756</v>
      </c>
      <c r="H2564" t="s">
        <v>4</v>
      </c>
      <c r="J2564" t="s">
        <v>3110</v>
      </c>
      <c r="K2564" t="s">
        <v>4</v>
      </c>
    </row>
    <row r="2565" spans="1:11" x14ac:dyDescent="0.25">
      <c r="A2565" t="s">
        <v>10757</v>
      </c>
      <c r="B2565" t="s">
        <v>3111</v>
      </c>
      <c r="C2565" t="s">
        <v>44</v>
      </c>
      <c r="D2565" t="s">
        <v>7366</v>
      </c>
      <c r="E2565" t="s">
        <v>10758</v>
      </c>
      <c r="H2565" t="s">
        <v>4</v>
      </c>
      <c r="J2565" t="s">
        <v>3111</v>
      </c>
      <c r="K2565" t="s">
        <v>4</v>
      </c>
    </row>
    <row r="2566" spans="1:11" x14ac:dyDescent="0.25">
      <c r="A2566" t="s">
        <v>3970</v>
      </c>
      <c r="B2566" t="s">
        <v>3112</v>
      </c>
      <c r="C2566" t="s">
        <v>44</v>
      </c>
      <c r="D2566" t="s">
        <v>10759</v>
      </c>
      <c r="E2566" t="s">
        <v>10760</v>
      </c>
      <c r="H2566" t="s">
        <v>4</v>
      </c>
      <c r="J2566" t="s">
        <v>3112</v>
      </c>
      <c r="K2566" t="s">
        <v>4</v>
      </c>
    </row>
    <row r="2567" spans="1:11" x14ac:dyDescent="0.25">
      <c r="A2567" t="s">
        <v>10761</v>
      </c>
      <c r="B2567" t="s">
        <v>3113</v>
      </c>
      <c r="C2567" t="s">
        <v>44</v>
      </c>
      <c r="D2567" t="s">
        <v>10762</v>
      </c>
      <c r="E2567" t="s">
        <v>10763</v>
      </c>
      <c r="F2567" t="s">
        <v>8376</v>
      </c>
      <c r="G2567" t="s">
        <v>315</v>
      </c>
      <c r="H2567" t="s">
        <v>3</v>
      </c>
      <c r="J2567" t="s">
        <v>3113</v>
      </c>
      <c r="K2567" t="s">
        <v>3</v>
      </c>
    </row>
    <row r="2568" spans="1:11" x14ac:dyDescent="0.25">
      <c r="A2568" t="s">
        <v>5760</v>
      </c>
      <c r="B2568" t="s">
        <v>3114</v>
      </c>
      <c r="C2568" t="s">
        <v>44</v>
      </c>
      <c r="D2568" t="s">
        <v>10764</v>
      </c>
      <c r="E2568" t="s">
        <v>10765</v>
      </c>
      <c r="H2568" t="s">
        <v>4</v>
      </c>
      <c r="J2568" t="s">
        <v>3114</v>
      </c>
      <c r="K2568" t="s">
        <v>4</v>
      </c>
    </row>
    <row r="2569" spans="1:11" x14ac:dyDescent="0.25">
      <c r="A2569" t="s">
        <v>9181</v>
      </c>
      <c r="B2569" t="s">
        <v>3115</v>
      </c>
      <c r="C2569" t="s">
        <v>44</v>
      </c>
      <c r="D2569" t="s">
        <v>8114</v>
      </c>
      <c r="E2569" t="s">
        <v>10766</v>
      </c>
      <c r="F2569" t="s">
        <v>9364</v>
      </c>
      <c r="G2569" t="s">
        <v>394</v>
      </c>
      <c r="H2569" t="s">
        <v>3</v>
      </c>
      <c r="J2569" t="s">
        <v>3115</v>
      </c>
      <c r="K2569" t="s">
        <v>3</v>
      </c>
    </row>
    <row r="2570" spans="1:11" x14ac:dyDescent="0.25">
      <c r="A2570" t="s">
        <v>5248</v>
      </c>
      <c r="B2570" t="s">
        <v>3116</v>
      </c>
      <c r="C2570" t="s">
        <v>44</v>
      </c>
      <c r="D2570" t="s">
        <v>10767</v>
      </c>
      <c r="E2570" t="s">
        <v>10768</v>
      </c>
      <c r="H2570" t="s">
        <v>4</v>
      </c>
      <c r="J2570" t="s">
        <v>3116</v>
      </c>
      <c r="K2570" t="s">
        <v>4</v>
      </c>
    </row>
    <row r="2571" spans="1:11" x14ac:dyDescent="0.25">
      <c r="A2571" t="s">
        <v>3998</v>
      </c>
      <c r="B2571" t="s">
        <v>3117</v>
      </c>
      <c r="C2571" t="s">
        <v>44</v>
      </c>
      <c r="D2571" t="s">
        <v>10769</v>
      </c>
      <c r="E2571" t="s">
        <v>10770</v>
      </c>
      <c r="H2571" t="s">
        <v>4</v>
      </c>
      <c r="J2571" t="s">
        <v>3117</v>
      </c>
      <c r="K2571" t="s">
        <v>4</v>
      </c>
    </row>
    <row r="2572" spans="1:11" x14ac:dyDescent="0.25">
      <c r="A2572" t="s">
        <v>10771</v>
      </c>
      <c r="B2572" t="s">
        <v>3118</v>
      </c>
      <c r="C2572" t="s">
        <v>44</v>
      </c>
      <c r="D2572" t="s">
        <v>10772</v>
      </c>
      <c r="E2572" t="s">
        <v>10773</v>
      </c>
      <c r="F2572" t="s">
        <v>9364</v>
      </c>
      <c r="G2572" t="s">
        <v>394</v>
      </c>
      <c r="H2572" t="s">
        <v>3</v>
      </c>
      <c r="J2572" t="s">
        <v>3118</v>
      </c>
      <c r="K2572" t="s">
        <v>3</v>
      </c>
    </row>
    <row r="2573" spans="1:11" x14ac:dyDescent="0.25">
      <c r="A2573" t="s">
        <v>10774</v>
      </c>
      <c r="B2573" t="s">
        <v>3119</v>
      </c>
      <c r="C2573" t="s">
        <v>44</v>
      </c>
      <c r="D2573" t="s">
        <v>9542</v>
      </c>
      <c r="E2573" t="s">
        <v>10775</v>
      </c>
      <c r="H2573" t="s">
        <v>4</v>
      </c>
      <c r="J2573" t="s">
        <v>3119</v>
      </c>
      <c r="K2573" t="s">
        <v>4</v>
      </c>
    </row>
    <row r="2574" spans="1:11" x14ac:dyDescent="0.25">
      <c r="A2574" t="s">
        <v>4011</v>
      </c>
      <c r="B2574" t="s">
        <v>3120</v>
      </c>
      <c r="C2574" t="s">
        <v>44</v>
      </c>
      <c r="D2574" t="s">
        <v>10776</v>
      </c>
      <c r="E2574" t="s">
        <v>10777</v>
      </c>
      <c r="F2574" t="s">
        <v>4309</v>
      </c>
      <c r="G2574" t="s">
        <v>371</v>
      </c>
      <c r="H2574" t="s">
        <v>3</v>
      </c>
      <c r="J2574" t="s">
        <v>3120</v>
      </c>
      <c r="K2574" t="s">
        <v>3</v>
      </c>
    </row>
    <row r="2575" spans="1:11" x14ac:dyDescent="0.25">
      <c r="A2575" t="s">
        <v>10778</v>
      </c>
      <c r="B2575" t="s">
        <v>3121</v>
      </c>
      <c r="C2575" t="s">
        <v>44</v>
      </c>
      <c r="D2575" t="s">
        <v>10779</v>
      </c>
      <c r="E2575" t="s">
        <v>10780</v>
      </c>
      <c r="H2575" t="s">
        <v>4</v>
      </c>
      <c r="J2575" t="s">
        <v>3121</v>
      </c>
      <c r="K2575" t="s">
        <v>4</v>
      </c>
    </row>
    <row r="2576" spans="1:11" x14ac:dyDescent="0.25">
      <c r="A2576" t="s">
        <v>4014</v>
      </c>
      <c r="B2576" t="s">
        <v>3122</v>
      </c>
      <c r="C2576" t="s">
        <v>44</v>
      </c>
      <c r="D2576" t="s">
        <v>10781</v>
      </c>
      <c r="E2576" t="s">
        <v>10782</v>
      </c>
      <c r="H2576" t="s">
        <v>4</v>
      </c>
      <c r="J2576" t="s">
        <v>3122</v>
      </c>
      <c r="K2576" t="s">
        <v>4</v>
      </c>
    </row>
    <row r="2577" spans="1:11" x14ac:dyDescent="0.25">
      <c r="A2577" t="s">
        <v>6052</v>
      </c>
      <c r="B2577" t="s">
        <v>3123</v>
      </c>
      <c r="C2577" t="s">
        <v>44</v>
      </c>
      <c r="D2577" t="s">
        <v>10783</v>
      </c>
      <c r="E2577" t="s">
        <v>10784</v>
      </c>
      <c r="H2577" t="s">
        <v>4</v>
      </c>
      <c r="J2577" t="s">
        <v>3123</v>
      </c>
      <c r="K2577" t="s">
        <v>4</v>
      </c>
    </row>
    <row r="2578" spans="1:11" x14ac:dyDescent="0.25">
      <c r="A2578" t="s">
        <v>10785</v>
      </c>
      <c r="B2578" t="s">
        <v>3124</v>
      </c>
      <c r="C2578" t="s">
        <v>44</v>
      </c>
      <c r="D2578" t="s">
        <v>10786</v>
      </c>
      <c r="E2578" t="s">
        <v>10787</v>
      </c>
      <c r="H2578" t="s">
        <v>4</v>
      </c>
      <c r="J2578" t="s">
        <v>3124</v>
      </c>
      <c r="K2578" t="s">
        <v>4</v>
      </c>
    </row>
    <row r="2579" spans="1:11" x14ac:dyDescent="0.25">
      <c r="A2579" t="s">
        <v>10788</v>
      </c>
      <c r="B2579" t="s">
        <v>3125</v>
      </c>
      <c r="C2579" t="s">
        <v>44</v>
      </c>
      <c r="D2579" t="s">
        <v>10789</v>
      </c>
      <c r="E2579" t="s">
        <v>10790</v>
      </c>
      <c r="F2579" t="s">
        <v>10727</v>
      </c>
      <c r="G2579" t="s">
        <v>332</v>
      </c>
      <c r="H2579" t="s">
        <v>3</v>
      </c>
      <c r="J2579" t="s">
        <v>3125</v>
      </c>
      <c r="K2579" t="s">
        <v>3</v>
      </c>
    </row>
    <row r="2580" spans="1:11" x14ac:dyDescent="0.25">
      <c r="A2580" t="s">
        <v>4021</v>
      </c>
      <c r="B2580" t="s">
        <v>3126</v>
      </c>
      <c r="C2580" t="s">
        <v>44</v>
      </c>
      <c r="D2580" t="s">
        <v>10791</v>
      </c>
      <c r="E2580" t="s">
        <v>10792</v>
      </c>
      <c r="H2580" t="s">
        <v>4</v>
      </c>
      <c r="J2580" t="s">
        <v>3126</v>
      </c>
      <c r="K2580" t="s">
        <v>4</v>
      </c>
    </row>
    <row r="2581" spans="1:11" x14ac:dyDescent="0.25">
      <c r="A2581" t="s">
        <v>5796</v>
      </c>
      <c r="B2581" t="s">
        <v>3127</v>
      </c>
      <c r="C2581" t="s">
        <v>44</v>
      </c>
      <c r="D2581" t="s">
        <v>10055</v>
      </c>
      <c r="E2581" t="s">
        <v>10793</v>
      </c>
      <c r="H2581" t="s">
        <v>4</v>
      </c>
      <c r="J2581" t="s">
        <v>3127</v>
      </c>
      <c r="K2581" t="s">
        <v>4</v>
      </c>
    </row>
    <row r="2582" spans="1:11" x14ac:dyDescent="0.25">
      <c r="A2582" t="s">
        <v>10794</v>
      </c>
      <c r="B2582" t="s">
        <v>3128</v>
      </c>
      <c r="C2582" t="s">
        <v>44</v>
      </c>
      <c r="D2582" t="s">
        <v>10795</v>
      </c>
      <c r="E2582" t="s">
        <v>10796</v>
      </c>
      <c r="F2582" t="s">
        <v>9132</v>
      </c>
      <c r="G2582" t="s">
        <v>387</v>
      </c>
      <c r="H2582" t="s">
        <v>3</v>
      </c>
      <c r="J2582" t="s">
        <v>3128</v>
      </c>
      <c r="K2582" t="s">
        <v>3</v>
      </c>
    </row>
    <row r="2583" spans="1:11" x14ac:dyDescent="0.25">
      <c r="A2583" t="s">
        <v>4993</v>
      </c>
      <c r="B2583" t="s">
        <v>3129</v>
      </c>
      <c r="C2583" t="s">
        <v>44</v>
      </c>
      <c r="D2583" t="s">
        <v>10797</v>
      </c>
      <c r="E2583" t="s">
        <v>10798</v>
      </c>
      <c r="F2583" t="s">
        <v>5196</v>
      </c>
      <c r="G2583" t="s">
        <v>208</v>
      </c>
      <c r="H2583" t="s">
        <v>3</v>
      </c>
      <c r="J2583" t="s">
        <v>3129</v>
      </c>
      <c r="K2583" t="s">
        <v>3</v>
      </c>
    </row>
    <row r="2584" spans="1:11" x14ac:dyDescent="0.25">
      <c r="A2584" t="s">
        <v>5323</v>
      </c>
      <c r="B2584" t="s">
        <v>3130</v>
      </c>
      <c r="C2584" t="s">
        <v>44</v>
      </c>
      <c r="D2584" t="s">
        <v>10799</v>
      </c>
      <c r="E2584" t="s">
        <v>10800</v>
      </c>
      <c r="H2584" t="s">
        <v>4</v>
      </c>
      <c r="J2584" t="s">
        <v>3130</v>
      </c>
      <c r="K2584" t="s">
        <v>4</v>
      </c>
    </row>
    <row r="2585" spans="1:11" x14ac:dyDescent="0.25">
      <c r="A2585" t="s">
        <v>10801</v>
      </c>
      <c r="B2585" t="s">
        <v>3131</v>
      </c>
      <c r="C2585" t="s">
        <v>44</v>
      </c>
      <c r="D2585" t="s">
        <v>10802</v>
      </c>
      <c r="E2585" t="s">
        <v>10803</v>
      </c>
      <c r="H2585" t="s">
        <v>4</v>
      </c>
      <c r="J2585" t="s">
        <v>3131</v>
      </c>
      <c r="K2585" t="s">
        <v>4</v>
      </c>
    </row>
    <row r="2586" spans="1:11" x14ac:dyDescent="0.25">
      <c r="A2586" t="s">
        <v>5803</v>
      </c>
      <c r="B2586" t="s">
        <v>3132</v>
      </c>
      <c r="C2586" t="s">
        <v>44</v>
      </c>
      <c r="D2586" t="s">
        <v>10804</v>
      </c>
      <c r="E2586" t="s">
        <v>10805</v>
      </c>
      <c r="H2586" t="s">
        <v>4</v>
      </c>
      <c r="J2586" t="s">
        <v>3132</v>
      </c>
      <c r="K2586" t="s">
        <v>4</v>
      </c>
    </row>
    <row r="2587" spans="1:11" x14ac:dyDescent="0.25">
      <c r="A2587" t="s">
        <v>10806</v>
      </c>
      <c r="B2587" t="s">
        <v>3133</v>
      </c>
      <c r="C2587" t="s">
        <v>44</v>
      </c>
      <c r="D2587" t="s">
        <v>10807</v>
      </c>
      <c r="E2587" t="s">
        <v>10808</v>
      </c>
      <c r="F2587" t="s">
        <v>8649</v>
      </c>
      <c r="G2587" t="s">
        <v>330</v>
      </c>
      <c r="H2587" t="s">
        <v>3</v>
      </c>
      <c r="J2587" t="s">
        <v>3133</v>
      </c>
      <c r="K2587" t="s">
        <v>3</v>
      </c>
    </row>
    <row r="2588" spans="1:11" x14ac:dyDescent="0.25">
      <c r="A2588" t="s">
        <v>9225</v>
      </c>
      <c r="B2588" t="s">
        <v>3134</v>
      </c>
      <c r="C2588" t="s">
        <v>44</v>
      </c>
      <c r="D2588" t="s">
        <v>10809</v>
      </c>
      <c r="E2588" t="s">
        <v>10810</v>
      </c>
      <c r="H2588" t="s">
        <v>4</v>
      </c>
      <c r="J2588" t="s">
        <v>3134</v>
      </c>
      <c r="K2588" t="s">
        <v>4</v>
      </c>
    </row>
    <row r="2589" spans="1:11" x14ac:dyDescent="0.25">
      <c r="A2589" t="s">
        <v>5806</v>
      </c>
      <c r="B2589" t="s">
        <v>3135</v>
      </c>
      <c r="C2589" t="s">
        <v>44</v>
      </c>
      <c r="D2589" t="s">
        <v>10811</v>
      </c>
      <c r="E2589" t="s">
        <v>10812</v>
      </c>
      <c r="H2589" t="s">
        <v>4</v>
      </c>
      <c r="J2589" t="s">
        <v>3135</v>
      </c>
      <c r="K2589" t="s">
        <v>4</v>
      </c>
    </row>
    <row r="2590" spans="1:11" x14ac:dyDescent="0.25">
      <c r="A2590" t="s">
        <v>4028</v>
      </c>
      <c r="B2590" t="s">
        <v>3136</v>
      </c>
      <c r="C2590" t="s">
        <v>44</v>
      </c>
      <c r="D2590" t="s">
        <v>10813</v>
      </c>
      <c r="E2590" t="s">
        <v>10814</v>
      </c>
      <c r="H2590" t="s">
        <v>4</v>
      </c>
      <c r="J2590" t="s">
        <v>3136</v>
      </c>
      <c r="K2590" t="s">
        <v>4</v>
      </c>
    </row>
    <row r="2591" spans="1:11" x14ac:dyDescent="0.25">
      <c r="A2591" t="s">
        <v>6884</v>
      </c>
      <c r="B2591" t="s">
        <v>3137</v>
      </c>
      <c r="C2591" t="s">
        <v>44</v>
      </c>
      <c r="D2591" t="s">
        <v>10815</v>
      </c>
      <c r="E2591" t="s">
        <v>10816</v>
      </c>
      <c r="F2591" t="s">
        <v>9364</v>
      </c>
      <c r="G2591" t="s">
        <v>394</v>
      </c>
      <c r="H2591" t="s">
        <v>3</v>
      </c>
      <c r="J2591" t="s">
        <v>3137</v>
      </c>
      <c r="K2591" t="s">
        <v>3</v>
      </c>
    </row>
    <row r="2592" spans="1:11" x14ac:dyDescent="0.25">
      <c r="A2592" t="s">
        <v>4031</v>
      </c>
      <c r="B2592" t="s">
        <v>3138</v>
      </c>
      <c r="C2592" t="s">
        <v>44</v>
      </c>
      <c r="D2592" t="s">
        <v>10817</v>
      </c>
      <c r="E2592" t="s">
        <v>10818</v>
      </c>
      <c r="H2592" t="s">
        <v>4</v>
      </c>
      <c r="J2592" t="s">
        <v>3138</v>
      </c>
      <c r="K2592" t="s">
        <v>4</v>
      </c>
    </row>
    <row r="2593" spans="1:11" x14ac:dyDescent="0.25">
      <c r="A2593" t="s">
        <v>7927</v>
      </c>
      <c r="B2593" t="s">
        <v>3139</v>
      </c>
      <c r="C2593" t="s">
        <v>44</v>
      </c>
      <c r="D2593" t="s">
        <v>10819</v>
      </c>
      <c r="E2593" t="s">
        <v>10820</v>
      </c>
      <c r="H2593" t="s">
        <v>4</v>
      </c>
      <c r="J2593" t="s">
        <v>3139</v>
      </c>
      <c r="K2593" t="s">
        <v>4</v>
      </c>
    </row>
    <row r="2594" spans="1:11" x14ac:dyDescent="0.25">
      <c r="A2594" t="s">
        <v>4034</v>
      </c>
      <c r="B2594" t="s">
        <v>315</v>
      </c>
      <c r="C2594" t="s">
        <v>44</v>
      </c>
      <c r="D2594" t="s">
        <v>10821</v>
      </c>
      <c r="E2594" t="s">
        <v>10822</v>
      </c>
      <c r="H2594" t="s">
        <v>4</v>
      </c>
      <c r="J2594" t="s">
        <v>315</v>
      </c>
      <c r="K2594" t="s">
        <v>4</v>
      </c>
    </row>
    <row r="2595" spans="1:11" x14ac:dyDescent="0.25">
      <c r="A2595" t="s">
        <v>4037</v>
      </c>
      <c r="B2595" t="s">
        <v>3140</v>
      </c>
      <c r="C2595" t="s">
        <v>44</v>
      </c>
      <c r="D2595" t="s">
        <v>10823</v>
      </c>
      <c r="E2595" t="s">
        <v>10824</v>
      </c>
      <c r="F2595" t="s">
        <v>9132</v>
      </c>
      <c r="G2595" t="s">
        <v>387</v>
      </c>
      <c r="H2595" t="s">
        <v>3</v>
      </c>
      <c r="J2595" t="s">
        <v>3140</v>
      </c>
      <c r="K2595" t="s">
        <v>3</v>
      </c>
    </row>
    <row r="2596" spans="1:11" x14ac:dyDescent="0.25">
      <c r="A2596" t="s">
        <v>4358</v>
      </c>
      <c r="B2596" t="s">
        <v>3141</v>
      </c>
      <c r="C2596" t="s">
        <v>44</v>
      </c>
      <c r="D2596" t="s">
        <v>10825</v>
      </c>
      <c r="E2596" t="s">
        <v>10826</v>
      </c>
      <c r="H2596" t="s">
        <v>4</v>
      </c>
      <c r="J2596" t="s">
        <v>3141</v>
      </c>
      <c r="K2596" t="s">
        <v>4</v>
      </c>
    </row>
    <row r="2597" spans="1:11" x14ac:dyDescent="0.25">
      <c r="A2597" t="s">
        <v>5839</v>
      </c>
      <c r="B2597" t="s">
        <v>3142</v>
      </c>
      <c r="C2597" t="s">
        <v>44</v>
      </c>
      <c r="D2597" t="s">
        <v>10827</v>
      </c>
      <c r="E2597" t="s">
        <v>10828</v>
      </c>
      <c r="F2597" t="s">
        <v>10727</v>
      </c>
      <c r="G2597" t="s">
        <v>332</v>
      </c>
      <c r="H2597" t="s">
        <v>3</v>
      </c>
      <c r="J2597" t="s">
        <v>3142</v>
      </c>
      <c r="K2597" t="s">
        <v>3</v>
      </c>
    </row>
    <row r="2598" spans="1:11" x14ac:dyDescent="0.25">
      <c r="A2598" t="s">
        <v>4526</v>
      </c>
      <c r="B2598" t="s">
        <v>3143</v>
      </c>
      <c r="C2598" t="s">
        <v>44</v>
      </c>
      <c r="D2598" t="s">
        <v>10829</v>
      </c>
      <c r="E2598" t="s">
        <v>10830</v>
      </c>
      <c r="H2598" t="s">
        <v>4</v>
      </c>
      <c r="J2598" t="s">
        <v>3143</v>
      </c>
      <c r="K2598" t="s">
        <v>4</v>
      </c>
    </row>
    <row r="2599" spans="1:11" x14ac:dyDescent="0.25">
      <c r="A2599" t="s">
        <v>4043</v>
      </c>
      <c r="B2599" t="s">
        <v>3144</v>
      </c>
      <c r="C2599" t="s">
        <v>44</v>
      </c>
      <c r="D2599" t="s">
        <v>10831</v>
      </c>
      <c r="E2599" t="s">
        <v>10832</v>
      </c>
      <c r="H2599" t="s">
        <v>4</v>
      </c>
      <c r="J2599" t="s">
        <v>3144</v>
      </c>
      <c r="K2599" t="s">
        <v>4</v>
      </c>
    </row>
    <row r="2600" spans="1:11" x14ac:dyDescent="0.25">
      <c r="A2600" t="s">
        <v>4046</v>
      </c>
      <c r="B2600" t="s">
        <v>3145</v>
      </c>
      <c r="C2600" t="s">
        <v>44</v>
      </c>
      <c r="D2600" t="s">
        <v>10833</v>
      </c>
      <c r="E2600" t="s">
        <v>10834</v>
      </c>
      <c r="H2600" t="s">
        <v>4</v>
      </c>
      <c r="J2600" t="s">
        <v>3145</v>
      </c>
      <c r="K2600" t="s">
        <v>4</v>
      </c>
    </row>
    <row r="2601" spans="1:11" x14ac:dyDescent="0.25">
      <c r="A2601" t="s">
        <v>5670</v>
      </c>
      <c r="B2601" t="s">
        <v>3146</v>
      </c>
      <c r="C2601" t="s">
        <v>44</v>
      </c>
      <c r="D2601" t="s">
        <v>10835</v>
      </c>
      <c r="E2601" t="s">
        <v>10836</v>
      </c>
      <c r="H2601" t="s">
        <v>4</v>
      </c>
      <c r="J2601" t="s">
        <v>3146</v>
      </c>
      <c r="K2601" t="s">
        <v>4</v>
      </c>
    </row>
    <row r="2602" spans="1:11" x14ac:dyDescent="0.25">
      <c r="A2602" t="s">
        <v>4368</v>
      </c>
      <c r="B2602" t="s">
        <v>3147</v>
      </c>
      <c r="C2602" t="s">
        <v>44</v>
      </c>
      <c r="D2602" t="s">
        <v>10837</v>
      </c>
      <c r="E2602" t="s">
        <v>10838</v>
      </c>
      <c r="H2602" t="s">
        <v>4</v>
      </c>
      <c r="J2602" t="s">
        <v>3147</v>
      </c>
      <c r="K2602" t="s">
        <v>4</v>
      </c>
    </row>
    <row r="2603" spans="1:11" x14ac:dyDescent="0.25">
      <c r="A2603" t="s">
        <v>10839</v>
      </c>
      <c r="B2603" t="s">
        <v>3148</v>
      </c>
      <c r="C2603" t="s">
        <v>44</v>
      </c>
      <c r="D2603" t="s">
        <v>10840</v>
      </c>
      <c r="E2603" t="s">
        <v>10841</v>
      </c>
      <c r="F2603" t="s">
        <v>10727</v>
      </c>
      <c r="G2603" t="s">
        <v>332</v>
      </c>
      <c r="H2603" t="s">
        <v>3</v>
      </c>
      <c r="J2603" t="s">
        <v>3148</v>
      </c>
      <c r="K2603" t="s">
        <v>3</v>
      </c>
    </row>
    <row r="2604" spans="1:11" x14ac:dyDescent="0.25">
      <c r="A2604" t="s">
        <v>10842</v>
      </c>
      <c r="B2604" t="s">
        <v>3149</v>
      </c>
      <c r="C2604" t="s">
        <v>44</v>
      </c>
      <c r="D2604" t="s">
        <v>10843</v>
      </c>
      <c r="E2604" t="s">
        <v>10844</v>
      </c>
      <c r="H2604" t="s">
        <v>4</v>
      </c>
      <c r="J2604" t="s">
        <v>3149</v>
      </c>
      <c r="K2604" t="s">
        <v>4</v>
      </c>
    </row>
    <row r="2605" spans="1:11" x14ac:dyDescent="0.25">
      <c r="A2605" t="s">
        <v>10845</v>
      </c>
      <c r="B2605" t="s">
        <v>3150</v>
      </c>
      <c r="C2605" t="s">
        <v>44</v>
      </c>
      <c r="D2605" t="s">
        <v>10846</v>
      </c>
      <c r="E2605" t="s">
        <v>10847</v>
      </c>
      <c r="H2605" t="s">
        <v>4</v>
      </c>
      <c r="J2605" t="s">
        <v>3150</v>
      </c>
      <c r="K2605" t="s">
        <v>4</v>
      </c>
    </row>
    <row r="2606" spans="1:11" x14ac:dyDescent="0.25">
      <c r="A2606" t="s">
        <v>4061</v>
      </c>
      <c r="B2606" t="s">
        <v>3151</v>
      </c>
      <c r="C2606" t="s">
        <v>44</v>
      </c>
      <c r="D2606" t="s">
        <v>10848</v>
      </c>
      <c r="E2606" t="s">
        <v>10849</v>
      </c>
      <c r="F2606" t="s">
        <v>9364</v>
      </c>
      <c r="G2606" t="s">
        <v>394</v>
      </c>
      <c r="H2606" t="s">
        <v>3</v>
      </c>
      <c r="J2606" t="s">
        <v>3151</v>
      </c>
      <c r="K2606" t="s">
        <v>3</v>
      </c>
    </row>
    <row r="2607" spans="1:11" x14ac:dyDescent="0.25">
      <c r="A2607" t="s">
        <v>4064</v>
      </c>
      <c r="B2607" t="s">
        <v>3152</v>
      </c>
      <c r="C2607" t="s">
        <v>44</v>
      </c>
      <c r="D2607" t="s">
        <v>10850</v>
      </c>
      <c r="E2607" t="s">
        <v>10851</v>
      </c>
      <c r="F2607" t="s">
        <v>8376</v>
      </c>
      <c r="G2607" t="s">
        <v>315</v>
      </c>
      <c r="H2607" t="s">
        <v>3</v>
      </c>
      <c r="J2607" t="s">
        <v>3152</v>
      </c>
      <c r="K2607" t="s">
        <v>3</v>
      </c>
    </row>
    <row r="2608" spans="1:11" x14ac:dyDescent="0.25">
      <c r="A2608" t="s">
        <v>4070</v>
      </c>
      <c r="B2608" t="s">
        <v>3153</v>
      </c>
      <c r="C2608" t="s">
        <v>44</v>
      </c>
      <c r="D2608" t="s">
        <v>10852</v>
      </c>
      <c r="E2608" t="s">
        <v>10853</v>
      </c>
      <c r="F2608" t="s">
        <v>5196</v>
      </c>
      <c r="G2608" t="s">
        <v>208</v>
      </c>
      <c r="H2608" t="s">
        <v>3</v>
      </c>
      <c r="J2608" t="s">
        <v>3153</v>
      </c>
      <c r="K2608" t="s">
        <v>3</v>
      </c>
    </row>
    <row r="2609" spans="1:11" x14ac:dyDescent="0.25">
      <c r="A2609" t="s">
        <v>4073</v>
      </c>
      <c r="B2609" t="s">
        <v>3154</v>
      </c>
      <c r="C2609" t="s">
        <v>44</v>
      </c>
      <c r="D2609" t="s">
        <v>10854</v>
      </c>
      <c r="E2609" t="s">
        <v>10855</v>
      </c>
      <c r="H2609" t="s">
        <v>4</v>
      </c>
      <c r="J2609" t="s">
        <v>3154</v>
      </c>
      <c r="K2609" t="s">
        <v>4</v>
      </c>
    </row>
    <row r="2610" spans="1:11" x14ac:dyDescent="0.25">
      <c r="A2610" t="s">
        <v>10856</v>
      </c>
      <c r="B2610" t="s">
        <v>3155</v>
      </c>
      <c r="C2610" t="s">
        <v>44</v>
      </c>
      <c r="D2610" t="s">
        <v>10857</v>
      </c>
      <c r="E2610" t="s">
        <v>10858</v>
      </c>
      <c r="F2610" t="s">
        <v>9364</v>
      </c>
      <c r="G2610" t="s">
        <v>394</v>
      </c>
      <c r="H2610" t="s">
        <v>3</v>
      </c>
      <c r="J2610" t="s">
        <v>3155</v>
      </c>
      <c r="K2610" t="s">
        <v>3</v>
      </c>
    </row>
    <row r="2611" spans="1:11" x14ac:dyDescent="0.25">
      <c r="A2611" t="s">
        <v>9641</v>
      </c>
      <c r="B2611" t="s">
        <v>3156</v>
      </c>
      <c r="C2611" t="s">
        <v>44</v>
      </c>
      <c r="D2611" t="s">
        <v>10859</v>
      </c>
      <c r="E2611" t="s">
        <v>10860</v>
      </c>
      <c r="H2611" t="s">
        <v>4</v>
      </c>
      <c r="J2611" t="s">
        <v>3156</v>
      </c>
      <c r="K2611" t="s">
        <v>4</v>
      </c>
    </row>
    <row r="2612" spans="1:11" x14ac:dyDescent="0.25">
      <c r="A2612" t="s">
        <v>4080</v>
      </c>
      <c r="B2612" t="s">
        <v>3157</v>
      </c>
      <c r="C2612" t="s">
        <v>44</v>
      </c>
      <c r="D2612" t="s">
        <v>10861</v>
      </c>
      <c r="E2612" t="s">
        <v>10862</v>
      </c>
      <c r="H2612" t="s">
        <v>4</v>
      </c>
      <c r="J2612" t="s">
        <v>3157</v>
      </c>
      <c r="K2612" t="s">
        <v>4</v>
      </c>
    </row>
    <row r="2613" spans="1:11" x14ac:dyDescent="0.25">
      <c r="A2613" t="s">
        <v>4083</v>
      </c>
      <c r="B2613" t="s">
        <v>3158</v>
      </c>
      <c r="C2613" t="s">
        <v>44</v>
      </c>
      <c r="D2613" t="s">
        <v>10863</v>
      </c>
      <c r="E2613" t="s">
        <v>10864</v>
      </c>
      <c r="F2613" t="s">
        <v>6549</v>
      </c>
      <c r="G2613" t="s">
        <v>213</v>
      </c>
      <c r="H2613" t="s">
        <v>3</v>
      </c>
      <c r="J2613" t="s">
        <v>3158</v>
      </c>
      <c r="K2613" t="s">
        <v>3</v>
      </c>
    </row>
    <row r="2614" spans="1:11" x14ac:dyDescent="0.25">
      <c r="A2614" t="s">
        <v>9272</v>
      </c>
      <c r="B2614" t="s">
        <v>3159</v>
      </c>
      <c r="C2614" t="s">
        <v>44</v>
      </c>
      <c r="D2614" t="s">
        <v>10865</v>
      </c>
      <c r="E2614" t="s">
        <v>10866</v>
      </c>
      <c r="H2614" t="s">
        <v>4</v>
      </c>
      <c r="J2614" t="s">
        <v>3159</v>
      </c>
      <c r="K2614" t="s">
        <v>4</v>
      </c>
    </row>
    <row r="2615" spans="1:11" x14ac:dyDescent="0.25">
      <c r="A2615" t="s">
        <v>4086</v>
      </c>
      <c r="B2615" t="s">
        <v>3160</v>
      </c>
      <c r="C2615" t="s">
        <v>44</v>
      </c>
      <c r="D2615" t="s">
        <v>10867</v>
      </c>
      <c r="E2615" t="s">
        <v>10868</v>
      </c>
      <c r="F2615" t="s">
        <v>10727</v>
      </c>
      <c r="G2615" t="s">
        <v>332</v>
      </c>
      <c r="H2615" t="s">
        <v>3</v>
      </c>
      <c r="J2615" t="s">
        <v>3160</v>
      </c>
      <c r="K2615" t="s">
        <v>3</v>
      </c>
    </row>
    <row r="2616" spans="1:11" x14ac:dyDescent="0.25">
      <c r="A2616" t="s">
        <v>10869</v>
      </c>
      <c r="B2616" t="s">
        <v>3161</v>
      </c>
      <c r="C2616" t="s">
        <v>44</v>
      </c>
      <c r="D2616" t="s">
        <v>10870</v>
      </c>
      <c r="E2616" t="s">
        <v>10871</v>
      </c>
      <c r="H2616" t="s">
        <v>4</v>
      </c>
      <c r="J2616" t="s">
        <v>3161</v>
      </c>
      <c r="K2616" t="s">
        <v>4</v>
      </c>
    </row>
    <row r="2617" spans="1:11" x14ac:dyDescent="0.25">
      <c r="A2617" t="s">
        <v>10872</v>
      </c>
      <c r="B2617" t="s">
        <v>3162</v>
      </c>
      <c r="C2617" t="s">
        <v>44</v>
      </c>
      <c r="D2617" t="s">
        <v>10873</v>
      </c>
      <c r="E2617" t="s">
        <v>10874</v>
      </c>
      <c r="H2617" t="s">
        <v>4</v>
      </c>
      <c r="J2617" t="s">
        <v>3162</v>
      </c>
      <c r="K2617" t="s">
        <v>4</v>
      </c>
    </row>
    <row r="2618" spans="1:11" x14ac:dyDescent="0.25">
      <c r="A2618" t="s">
        <v>4089</v>
      </c>
      <c r="B2618" t="s">
        <v>3163</v>
      </c>
      <c r="C2618" t="s">
        <v>44</v>
      </c>
      <c r="D2618" t="s">
        <v>10875</v>
      </c>
      <c r="E2618" t="s">
        <v>10876</v>
      </c>
      <c r="H2618" t="s">
        <v>4</v>
      </c>
      <c r="J2618" t="s">
        <v>3163</v>
      </c>
      <c r="K2618" t="s">
        <v>4</v>
      </c>
    </row>
    <row r="2619" spans="1:11" x14ac:dyDescent="0.25">
      <c r="A2619" t="s">
        <v>10877</v>
      </c>
      <c r="B2619" t="s">
        <v>3164</v>
      </c>
      <c r="C2619" t="s">
        <v>44</v>
      </c>
      <c r="D2619" t="s">
        <v>10878</v>
      </c>
      <c r="E2619" t="s">
        <v>10879</v>
      </c>
      <c r="H2619" t="s">
        <v>4</v>
      </c>
      <c r="J2619" t="s">
        <v>3164</v>
      </c>
      <c r="K2619" t="s">
        <v>4</v>
      </c>
    </row>
    <row r="2620" spans="1:11" x14ac:dyDescent="0.25">
      <c r="A2620" t="s">
        <v>4414</v>
      </c>
      <c r="B2620" t="s">
        <v>3165</v>
      </c>
      <c r="C2620" t="s">
        <v>44</v>
      </c>
      <c r="D2620" t="s">
        <v>10880</v>
      </c>
      <c r="E2620" t="s">
        <v>10881</v>
      </c>
      <c r="F2620" t="s">
        <v>6581</v>
      </c>
      <c r="G2620" t="s">
        <v>214</v>
      </c>
      <c r="H2620" t="s">
        <v>3</v>
      </c>
      <c r="J2620" t="s">
        <v>3165</v>
      </c>
      <c r="K2620" t="s">
        <v>3</v>
      </c>
    </row>
    <row r="2621" spans="1:11" x14ac:dyDescent="0.25">
      <c r="A2621" t="s">
        <v>5084</v>
      </c>
      <c r="B2621" t="s">
        <v>3166</v>
      </c>
      <c r="C2621" t="s">
        <v>44</v>
      </c>
      <c r="D2621" t="s">
        <v>4606</v>
      </c>
      <c r="E2621" t="s">
        <v>10882</v>
      </c>
      <c r="H2621" t="s">
        <v>4</v>
      </c>
      <c r="J2621" t="s">
        <v>3166</v>
      </c>
      <c r="K2621" t="s">
        <v>4</v>
      </c>
    </row>
    <row r="2622" spans="1:11" x14ac:dyDescent="0.25">
      <c r="A2622" t="s">
        <v>10883</v>
      </c>
      <c r="B2622" t="s">
        <v>3167</v>
      </c>
      <c r="C2622" t="s">
        <v>44</v>
      </c>
      <c r="D2622" t="s">
        <v>10884</v>
      </c>
      <c r="E2622" t="s">
        <v>10885</v>
      </c>
      <c r="H2622" t="s">
        <v>4</v>
      </c>
      <c r="J2622" t="s">
        <v>3167</v>
      </c>
      <c r="K2622" t="s">
        <v>4</v>
      </c>
    </row>
    <row r="2623" spans="1:11" x14ac:dyDescent="0.25">
      <c r="A2623" t="s">
        <v>10886</v>
      </c>
      <c r="B2623" t="s">
        <v>3168</v>
      </c>
      <c r="C2623" t="s">
        <v>44</v>
      </c>
      <c r="D2623" t="s">
        <v>10887</v>
      </c>
      <c r="E2623" t="s">
        <v>10888</v>
      </c>
      <c r="F2623" t="s">
        <v>10727</v>
      </c>
      <c r="G2623" t="s">
        <v>332</v>
      </c>
      <c r="H2623" t="s">
        <v>3</v>
      </c>
      <c r="J2623" t="s">
        <v>3168</v>
      </c>
      <c r="K2623" t="s">
        <v>3</v>
      </c>
    </row>
    <row r="2624" spans="1:11" x14ac:dyDescent="0.25">
      <c r="A2624" t="s">
        <v>7000</v>
      </c>
      <c r="B2624" t="s">
        <v>3169</v>
      </c>
      <c r="C2624" t="s">
        <v>44</v>
      </c>
      <c r="D2624" t="s">
        <v>10889</v>
      </c>
      <c r="E2624" t="s">
        <v>10890</v>
      </c>
      <c r="F2624" t="s">
        <v>9364</v>
      </c>
      <c r="G2624" t="s">
        <v>394</v>
      </c>
      <c r="H2624" t="s">
        <v>3</v>
      </c>
      <c r="J2624" t="s">
        <v>3169</v>
      </c>
      <c r="K2624" t="s">
        <v>3</v>
      </c>
    </row>
    <row r="2625" spans="1:11" x14ac:dyDescent="0.25">
      <c r="A2625" t="s">
        <v>9319</v>
      </c>
      <c r="B2625" t="s">
        <v>3170</v>
      </c>
      <c r="C2625" t="s">
        <v>44</v>
      </c>
      <c r="D2625" t="s">
        <v>10891</v>
      </c>
      <c r="E2625" t="s">
        <v>10892</v>
      </c>
      <c r="F2625" t="s">
        <v>9364</v>
      </c>
      <c r="G2625" t="s">
        <v>394</v>
      </c>
      <c r="H2625" t="s">
        <v>3</v>
      </c>
      <c r="J2625" t="s">
        <v>3170</v>
      </c>
      <c r="K2625" t="s">
        <v>3</v>
      </c>
    </row>
    <row r="2626" spans="1:11" x14ac:dyDescent="0.25">
      <c r="A2626" t="s">
        <v>4434</v>
      </c>
      <c r="B2626" t="s">
        <v>3171</v>
      </c>
      <c r="C2626" t="s">
        <v>44</v>
      </c>
      <c r="D2626" t="s">
        <v>10893</v>
      </c>
      <c r="E2626" t="s">
        <v>10894</v>
      </c>
      <c r="H2626" t="s">
        <v>4</v>
      </c>
      <c r="J2626" t="s">
        <v>3171</v>
      </c>
      <c r="K2626" t="s">
        <v>4</v>
      </c>
    </row>
    <row r="2627" spans="1:11" x14ac:dyDescent="0.25">
      <c r="A2627" t="s">
        <v>10895</v>
      </c>
      <c r="B2627" t="s">
        <v>3172</v>
      </c>
      <c r="C2627" t="s">
        <v>44</v>
      </c>
      <c r="D2627" t="s">
        <v>10896</v>
      </c>
      <c r="E2627" t="s">
        <v>10897</v>
      </c>
      <c r="F2627" t="s">
        <v>5196</v>
      </c>
      <c r="G2627" t="s">
        <v>208</v>
      </c>
      <c r="H2627" t="s">
        <v>3</v>
      </c>
      <c r="J2627" t="s">
        <v>3172</v>
      </c>
      <c r="K2627" t="s">
        <v>3</v>
      </c>
    </row>
    <row r="2628" spans="1:11" x14ac:dyDescent="0.25">
      <c r="A2628" t="s">
        <v>4443</v>
      </c>
      <c r="B2628" t="s">
        <v>3173</v>
      </c>
      <c r="C2628" t="s">
        <v>44</v>
      </c>
      <c r="D2628" t="s">
        <v>10898</v>
      </c>
      <c r="E2628" t="s">
        <v>10899</v>
      </c>
      <c r="H2628" t="s">
        <v>4</v>
      </c>
      <c r="J2628" t="s">
        <v>3173</v>
      </c>
      <c r="K2628" t="s">
        <v>4</v>
      </c>
    </row>
    <row r="2629" spans="1:11" x14ac:dyDescent="0.25">
      <c r="A2629" t="s">
        <v>4108</v>
      </c>
      <c r="B2629" t="s">
        <v>3174</v>
      </c>
      <c r="C2629" t="s">
        <v>44</v>
      </c>
      <c r="D2629" t="s">
        <v>10900</v>
      </c>
      <c r="E2629" t="s">
        <v>10901</v>
      </c>
      <c r="F2629" t="s">
        <v>4309</v>
      </c>
      <c r="G2629" t="s">
        <v>371</v>
      </c>
      <c r="H2629" t="s">
        <v>3</v>
      </c>
      <c r="J2629" t="s">
        <v>3174</v>
      </c>
      <c r="K2629" t="s">
        <v>3</v>
      </c>
    </row>
    <row r="2630" spans="1:11" x14ac:dyDescent="0.25">
      <c r="A2630" t="s">
        <v>6710</v>
      </c>
      <c r="B2630" t="s">
        <v>3175</v>
      </c>
      <c r="C2630" t="s">
        <v>44</v>
      </c>
      <c r="D2630" t="s">
        <v>10902</v>
      </c>
      <c r="E2630" t="s">
        <v>10903</v>
      </c>
      <c r="F2630" t="s">
        <v>9364</v>
      </c>
      <c r="G2630" t="s">
        <v>394</v>
      </c>
      <c r="H2630" t="s">
        <v>3</v>
      </c>
      <c r="J2630" t="s">
        <v>3175</v>
      </c>
      <c r="K2630" t="s">
        <v>3</v>
      </c>
    </row>
    <row r="2631" spans="1:11" x14ac:dyDescent="0.25">
      <c r="A2631" t="s">
        <v>5475</v>
      </c>
      <c r="B2631" t="s">
        <v>3176</v>
      </c>
      <c r="C2631" t="s">
        <v>44</v>
      </c>
      <c r="D2631" t="s">
        <v>10904</v>
      </c>
      <c r="E2631" t="s">
        <v>10905</v>
      </c>
      <c r="H2631" t="s">
        <v>4</v>
      </c>
      <c r="J2631" t="s">
        <v>3176</v>
      </c>
      <c r="K2631" t="s">
        <v>4</v>
      </c>
    </row>
    <row r="2632" spans="1:11" x14ac:dyDescent="0.25">
      <c r="A2632" t="s">
        <v>6180</v>
      </c>
      <c r="B2632" t="s">
        <v>3177</v>
      </c>
      <c r="C2632" t="s">
        <v>44</v>
      </c>
      <c r="D2632" t="s">
        <v>10906</v>
      </c>
      <c r="E2632" t="s">
        <v>10907</v>
      </c>
      <c r="F2632" t="s">
        <v>8649</v>
      </c>
      <c r="G2632" t="s">
        <v>330</v>
      </c>
      <c r="H2632" t="s">
        <v>3</v>
      </c>
      <c r="J2632" t="s">
        <v>3177</v>
      </c>
      <c r="K2632" t="s">
        <v>3</v>
      </c>
    </row>
    <row r="2633" spans="1:11" x14ac:dyDescent="0.25">
      <c r="A2633" t="s">
        <v>6722</v>
      </c>
      <c r="B2633" t="s">
        <v>3178</v>
      </c>
      <c r="C2633" t="s">
        <v>44</v>
      </c>
      <c r="D2633" t="s">
        <v>10908</v>
      </c>
      <c r="E2633" t="s">
        <v>10909</v>
      </c>
      <c r="F2633" t="s">
        <v>9364</v>
      </c>
      <c r="G2633" t="s">
        <v>394</v>
      </c>
      <c r="H2633" t="s">
        <v>3</v>
      </c>
      <c r="J2633" t="s">
        <v>3178</v>
      </c>
      <c r="K2633" t="s">
        <v>3</v>
      </c>
    </row>
    <row r="2634" spans="1:11" x14ac:dyDescent="0.25">
      <c r="A2634" t="s">
        <v>6189</v>
      </c>
      <c r="B2634" t="s">
        <v>3179</v>
      </c>
      <c r="C2634" t="s">
        <v>44</v>
      </c>
      <c r="D2634" t="s">
        <v>10910</v>
      </c>
      <c r="E2634" t="s">
        <v>10911</v>
      </c>
      <c r="F2634" t="s">
        <v>4309</v>
      </c>
      <c r="G2634" t="s">
        <v>371</v>
      </c>
      <c r="H2634" t="s">
        <v>3</v>
      </c>
      <c r="J2634" t="s">
        <v>3179</v>
      </c>
      <c r="K2634" t="s">
        <v>3</v>
      </c>
    </row>
    <row r="2635" spans="1:11" x14ac:dyDescent="0.25">
      <c r="A2635" t="s">
        <v>10912</v>
      </c>
      <c r="B2635" t="s">
        <v>3180</v>
      </c>
      <c r="C2635" t="s">
        <v>44</v>
      </c>
      <c r="D2635" t="s">
        <v>10913</v>
      </c>
      <c r="E2635" t="s">
        <v>10914</v>
      </c>
      <c r="F2635" t="s">
        <v>9364</v>
      </c>
      <c r="G2635" t="s">
        <v>394</v>
      </c>
      <c r="H2635" t="s">
        <v>3</v>
      </c>
      <c r="J2635" t="s">
        <v>3180</v>
      </c>
      <c r="K2635" t="s">
        <v>3</v>
      </c>
    </row>
    <row r="2636" spans="1:11" x14ac:dyDescent="0.25">
      <c r="A2636" t="s">
        <v>10915</v>
      </c>
      <c r="B2636" t="s">
        <v>3181</v>
      </c>
      <c r="C2636" t="s">
        <v>44</v>
      </c>
      <c r="D2636" t="s">
        <v>10916</v>
      </c>
      <c r="E2636" t="s">
        <v>10917</v>
      </c>
      <c r="F2636" t="s">
        <v>10748</v>
      </c>
      <c r="G2636" t="s">
        <v>320</v>
      </c>
      <c r="H2636" t="s">
        <v>3</v>
      </c>
      <c r="J2636" t="s">
        <v>3181</v>
      </c>
      <c r="K2636" t="s">
        <v>3</v>
      </c>
    </row>
    <row r="2637" spans="1:11" x14ac:dyDescent="0.25">
      <c r="A2637" t="s">
        <v>4452</v>
      </c>
      <c r="B2637" t="s">
        <v>3182</v>
      </c>
      <c r="C2637" t="s">
        <v>44</v>
      </c>
      <c r="D2637" t="s">
        <v>10918</v>
      </c>
      <c r="E2637" t="s">
        <v>10919</v>
      </c>
      <c r="F2637" t="s">
        <v>10727</v>
      </c>
      <c r="G2637" t="s">
        <v>332</v>
      </c>
      <c r="H2637" t="s">
        <v>3</v>
      </c>
      <c r="J2637" t="s">
        <v>3182</v>
      </c>
      <c r="K2637" t="s">
        <v>3</v>
      </c>
    </row>
    <row r="2638" spans="1:11" x14ac:dyDescent="0.25">
      <c r="A2638" t="s">
        <v>4455</v>
      </c>
      <c r="B2638" t="s">
        <v>3183</v>
      </c>
      <c r="C2638" t="s">
        <v>44</v>
      </c>
      <c r="D2638" t="s">
        <v>10920</v>
      </c>
      <c r="E2638" t="s">
        <v>10921</v>
      </c>
      <c r="H2638" t="s">
        <v>4</v>
      </c>
      <c r="J2638" t="s">
        <v>3183</v>
      </c>
      <c r="K2638" t="s">
        <v>4</v>
      </c>
    </row>
    <row r="2639" spans="1:11" x14ac:dyDescent="0.25">
      <c r="A2639" t="s">
        <v>5533</v>
      </c>
      <c r="B2639" t="s">
        <v>3184</v>
      </c>
      <c r="C2639" t="s">
        <v>44</v>
      </c>
      <c r="D2639" t="s">
        <v>10922</v>
      </c>
      <c r="E2639" t="s">
        <v>10923</v>
      </c>
      <c r="H2639" t="s">
        <v>4</v>
      </c>
      <c r="J2639" t="s">
        <v>3184</v>
      </c>
      <c r="K2639" t="s">
        <v>4</v>
      </c>
    </row>
    <row r="2640" spans="1:11" x14ac:dyDescent="0.25">
      <c r="A2640" t="s">
        <v>4126</v>
      </c>
      <c r="B2640" t="s">
        <v>3185</v>
      </c>
      <c r="C2640" t="s">
        <v>44</v>
      </c>
      <c r="D2640" t="s">
        <v>10924</v>
      </c>
      <c r="E2640" t="s">
        <v>10925</v>
      </c>
      <c r="F2640" t="s">
        <v>10748</v>
      </c>
      <c r="G2640" t="s">
        <v>320</v>
      </c>
      <c r="H2640" t="s">
        <v>3</v>
      </c>
      <c r="J2640" t="s">
        <v>3185</v>
      </c>
      <c r="K2640" t="s">
        <v>3</v>
      </c>
    </row>
    <row r="2641" spans="1:11" x14ac:dyDescent="0.25">
      <c r="A2641" t="s">
        <v>5538</v>
      </c>
      <c r="B2641" t="s">
        <v>3186</v>
      </c>
      <c r="C2641" t="s">
        <v>44</v>
      </c>
      <c r="D2641" t="s">
        <v>10926</v>
      </c>
      <c r="E2641" t="s">
        <v>10927</v>
      </c>
      <c r="H2641" t="s">
        <v>4</v>
      </c>
      <c r="J2641" t="s">
        <v>3186</v>
      </c>
      <c r="K2641" t="s">
        <v>4</v>
      </c>
    </row>
    <row r="2642" spans="1:11" x14ac:dyDescent="0.25">
      <c r="A2642" t="s">
        <v>10928</v>
      </c>
      <c r="B2642" t="s">
        <v>3187</v>
      </c>
      <c r="C2642" t="s">
        <v>44</v>
      </c>
      <c r="D2642" t="s">
        <v>10929</v>
      </c>
      <c r="E2642" t="s">
        <v>10930</v>
      </c>
      <c r="H2642" t="s">
        <v>4</v>
      </c>
      <c r="J2642" t="s">
        <v>3187</v>
      </c>
      <c r="K2642" t="s">
        <v>4</v>
      </c>
    </row>
    <row r="2643" spans="1:11" x14ac:dyDescent="0.25">
      <c r="A2643" t="s">
        <v>4460</v>
      </c>
      <c r="B2643" t="s">
        <v>3188</v>
      </c>
      <c r="C2643" t="s">
        <v>44</v>
      </c>
      <c r="D2643" t="s">
        <v>10931</v>
      </c>
      <c r="E2643" t="s">
        <v>10932</v>
      </c>
      <c r="H2643" t="s">
        <v>4</v>
      </c>
      <c r="J2643" t="s">
        <v>3188</v>
      </c>
      <c r="K2643" t="s">
        <v>4</v>
      </c>
    </row>
    <row r="2644" spans="1:11" x14ac:dyDescent="0.25">
      <c r="A2644" t="s">
        <v>5973</v>
      </c>
      <c r="B2644" t="s">
        <v>3189</v>
      </c>
      <c r="C2644" t="s">
        <v>44</v>
      </c>
      <c r="D2644" t="s">
        <v>10933</v>
      </c>
      <c r="E2644" t="s">
        <v>10934</v>
      </c>
      <c r="F2644" t="s">
        <v>9364</v>
      </c>
      <c r="G2644" t="s">
        <v>394</v>
      </c>
      <c r="H2644" t="s">
        <v>3</v>
      </c>
      <c r="J2644" t="s">
        <v>3189</v>
      </c>
      <c r="K2644" t="s">
        <v>3</v>
      </c>
    </row>
    <row r="2645" spans="1:11" x14ac:dyDescent="0.25">
      <c r="A2645" t="s">
        <v>6740</v>
      </c>
      <c r="B2645" t="s">
        <v>3190</v>
      </c>
      <c r="C2645" t="s">
        <v>44</v>
      </c>
      <c r="D2645" t="s">
        <v>10546</v>
      </c>
      <c r="E2645" t="s">
        <v>10935</v>
      </c>
      <c r="F2645" t="s">
        <v>9364</v>
      </c>
      <c r="G2645" t="s">
        <v>394</v>
      </c>
      <c r="H2645" t="s">
        <v>3</v>
      </c>
      <c r="J2645" t="s">
        <v>3190</v>
      </c>
      <c r="K2645" t="s">
        <v>3</v>
      </c>
    </row>
    <row r="2646" spans="1:11" x14ac:dyDescent="0.25">
      <c r="A2646" t="s">
        <v>4135</v>
      </c>
      <c r="B2646" t="s">
        <v>12586</v>
      </c>
      <c r="C2646" t="s">
        <v>44</v>
      </c>
      <c r="D2646" t="s">
        <v>10436</v>
      </c>
      <c r="E2646" t="s">
        <v>10936</v>
      </c>
      <c r="H2646" t="s">
        <v>4</v>
      </c>
      <c r="J2646" t="s">
        <v>12586</v>
      </c>
      <c r="K2646" t="s">
        <v>4</v>
      </c>
    </row>
    <row r="2647" spans="1:11" x14ac:dyDescent="0.25">
      <c r="A2647" t="s">
        <v>6473</v>
      </c>
      <c r="B2647" t="s">
        <v>3191</v>
      </c>
      <c r="C2647" t="s">
        <v>3807</v>
      </c>
      <c r="D2647" t="s">
        <v>10937</v>
      </c>
      <c r="E2647" t="s">
        <v>10938</v>
      </c>
      <c r="H2647" t="s">
        <v>4</v>
      </c>
      <c r="J2647" t="s">
        <v>3191</v>
      </c>
      <c r="K2647" t="s">
        <v>4</v>
      </c>
    </row>
    <row r="2648" spans="1:11" x14ac:dyDescent="0.25">
      <c r="A2648" t="s">
        <v>10939</v>
      </c>
      <c r="B2648" t="s">
        <v>3192</v>
      </c>
      <c r="C2648" t="s">
        <v>3807</v>
      </c>
      <c r="D2648" t="s">
        <v>10940</v>
      </c>
      <c r="E2648" t="s">
        <v>10941</v>
      </c>
      <c r="H2648" t="s">
        <v>4</v>
      </c>
      <c r="J2648" t="s">
        <v>3192</v>
      </c>
      <c r="K2648" t="s">
        <v>4</v>
      </c>
    </row>
    <row r="2649" spans="1:11" x14ac:dyDescent="0.25">
      <c r="A2649" t="s">
        <v>10942</v>
      </c>
      <c r="B2649" t="s">
        <v>3193</v>
      </c>
      <c r="C2649" t="s">
        <v>3807</v>
      </c>
      <c r="D2649" t="s">
        <v>10943</v>
      </c>
      <c r="E2649" t="s">
        <v>10944</v>
      </c>
      <c r="H2649" t="s">
        <v>4</v>
      </c>
      <c r="J2649" t="s">
        <v>3193</v>
      </c>
      <c r="K2649" t="s">
        <v>4</v>
      </c>
    </row>
    <row r="2650" spans="1:11" x14ac:dyDescent="0.25">
      <c r="A2650" t="s">
        <v>10945</v>
      </c>
      <c r="B2650" t="s">
        <v>3194</v>
      </c>
      <c r="C2650" t="s">
        <v>3807</v>
      </c>
      <c r="D2650" t="s">
        <v>10946</v>
      </c>
      <c r="E2650" t="s">
        <v>10947</v>
      </c>
      <c r="F2650" t="s">
        <v>6900</v>
      </c>
      <c r="G2650" t="s">
        <v>224</v>
      </c>
      <c r="H2650" t="s">
        <v>3</v>
      </c>
      <c r="J2650" t="s">
        <v>3194</v>
      </c>
      <c r="K2650" t="s">
        <v>3</v>
      </c>
    </row>
    <row r="2651" spans="1:11" x14ac:dyDescent="0.25">
      <c r="A2651" t="s">
        <v>10948</v>
      </c>
      <c r="B2651" t="s">
        <v>3195</v>
      </c>
      <c r="C2651" t="s">
        <v>3807</v>
      </c>
      <c r="D2651" t="s">
        <v>10949</v>
      </c>
      <c r="E2651" t="s">
        <v>10950</v>
      </c>
      <c r="F2651" t="s">
        <v>10951</v>
      </c>
      <c r="G2651" t="s">
        <v>532</v>
      </c>
      <c r="H2651" t="s">
        <v>3</v>
      </c>
      <c r="J2651" t="s">
        <v>3195</v>
      </c>
      <c r="K2651" t="s">
        <v>3</v>
      </c>
    </row>
    <row r="2652" spans="1:11" x14ac:dyDescent="0.25">
      <c r="A2652" t="s">
        <v>10022</v>
      </c>
      <c r="B2652" t="s">
        <v>3196</v>
      </c>
      <c r="C2652" t="s">
        <v>3807</v>
      </c>
      <c r="D2652" t="s">
        <v>10952</v>
      </c>
      <c r="E2652" t="s">
        <v>10953</v>
      </c>
      <c r="F2652" t="s">
        <v>5159</v>
      </c>
      <c r="G2652" t="s">
        <v>147</v>
      </c>
      <c r="H2652" t="s">
        <v>3</v>
      </c>
      <c r="J2652" t="s">
        <v>3196</v>
      </c>
      <c r="K2652" t="s">
        <v>3</v>
      </c>
    </row>
    <row r="2653" spans="1:11" x14ac:dyDescent="0.25">
      <c r="A2653" t="s">
        <v>10954</v>
      </c>
      <c r="B2653" t="s">
        <v>3197</v>
      </c>
      <c r="C2653" t="s">
        <v>3807</v>
      </c>
      <c r="D2653" t="s">
        <v>9011</v>
      </c>
      <c r="E2653" t="s">
        <v>10955</v>
      </c>
      <c r="F2653" t="s">
        <v>10956</v>
      </c>
      <c r="G2653" t="s">
        <v>462</v>
      </c>
      <c r="H2653" t="s">
        <v>3</v>
      </c>
      <c r="J2653" t="s">
        <v>3197</v>
      </c>
      <c r="K2653" t="s">
        <v>3</v>
      </c>
    </row>
    <row r="2654" spans="1:11" x14ac:dyDescent="0.25">
      <c r="A2654" t="s">
        <v>10957</v>
      </c>
      <c r="B2654" t="s">
        <v>3198</v>
      </c>
      <c r="C2654" t="s">
        <v>3807</v>
      </c>
      <c r="D2654" t="s">
        <v>10958</v>
      </c>
      <c r="E2654" t="s">
        <v>10959</v>
      </c>
      <c r="F2654" t="s">
        <v>10960</v>
      </c>
      <c r="G2654" t="s">
        <v>306</v>
      </c>
      <c r="H2654" t="s">
        <v>3</v>
      </c>
      <c r="J2654" t="s">
        <v>3198</v>
      </c>
      <c r="K2654" t="s">
        <v>3</v>
      </c>
    </row>
    <row r="2655" spans="1:11" x14ac:dyDescent="0.25">
      <c r="A2655" t="s">
        <v>10961</v>
      </c>
      <c r="B2655" t="s">
        <v>3199</v>
      </c>
      <c r="C2655" t="s">
        <v>3807</v>
      </c>
      <c r="D2655" t="s">
        <v>10962</v>
      </c>
      <c r="E2655" t="s">
        <v>10963</v>
      </c>
      <c r="H2655" t="s">
        <v>4</v>
      </c>
      <c r="J2655" t="s">
        <v>3199</v>
      </c>
      <c r="K2655" t="s">
        <v>4</v>
      </c>
    </row>
    <row r="2656" spans="1:11" x14ac:dyDescent="0.25">
      <c r="A2656" t="s">
        <v>10964</v>
      </c>
      <c r="B2656" t="s">
        <v>3200</v>
      </c>
      <c r="C2656" t="s">
        <v>3807</v>
      </c>
      <c r="D2656" t="s">
        <v>10965</v>
      </c>
      <c r="E2656" t="s">
        <v>10966</v>
      </c>
      <c r="F2656" t="s">
        <v>10956</v>
      </c>
      <c r="G2656" t="s">
        <v>462</v>
      </c>
      <c r="H2656" t="s">
        <v>3</v>
      </c>
      <c r="J2656" t="s">
        <v>3200</v>
      </c>
      <c r="K2656" t="s">
        <v>3</v>
      </c>
    </row>
    <row r="2657" spans="1:11" x14ac:dyDescent="0.25">
      <c r="A2657" t="s">
        <v>10967</v>
      </c>
      <c r="B2657" t="s">
        <v>3201</v>
      </c>
      <c r="C2657" t="s">
        <v>3807</v>
      </c>
      <c r="D2657" t="s">
        <v>10968</v>
      </c>
      <c r="E2657" t="s">
        <v>10969</v>
      </c>
      <c r="F2657" t="s">
        <v>10970</v>
      </c>
      <c r="G2657" t="s">
        <v>161</v>
      </c>
      <c r="H2657" t="s">
        <v>3</v>
      </c>
      <c r="J2657" t="s">
        <v>3201</v>
      </c>
      <c r="K2657" t="s">
        <v>3</v>
      </c>
    </row>
    <row r="2658" spans="1:11" x14ac:dyDescent="0.25">
      <c r="A2658" t="s">
        <v>10971</v>
      </c>
      <c r="B2658" t="s">
        <v>3202</v>
      </c>
      <c r="C2658" t="s">
        <v>3807</v>
      </c>
      <c r="D2658" t="s">
        <v>10972</v>
      </c>
      <c r="E2658" t="s">
        <v>10973</v>
      </c>
      <c r="H2658" t="s">
        <v>4</v>
      </c>
      <c r="J2658" t="s">
        <v>3202</v>
      </c>
      <c r="K2658" t="s">
        <v>4</v>
      </c>
    </row>
    <row r="2659" spans="1:11" x14ac:dyDescent="0.25">
      <c r="A2659" t="s">
        <v>10974</v>
      </c>
      <c r="B2659" t="s">
        <v>3203</v>
      </c>
      <c r="C2659" t="s">
        <v>3807</v>
      </c>
      <c r="D2659" t="s">
        <v>10975</v>
      </c>
      <c r="E2659" t="s">
        <v>10976</v>
      </c>
      <c r="H2659" t="s">
        <v>4</v>
      </c>
      <c r="J2659" t="s">
        <v>3203</v>
      </c>
      <c r="K2659" t="s">
        <v>4</v>
      </c>
    </row>
    <row r="2660" spans="1:11" x14ac:dyDescent="0.25">
      <c r="A2660" t="s">
        <v>6765</v>
      </c>
      <c r="B2660" t="s">
        <v>3204</v>
      </c>
      <c r="C2660" t="s">
        <v>3807</v>
      </c>
      <c r="D2660" t="s">
        <v>10977</v>
      </c>
      <c r="E2660" t="s">
        <v>10978</v>
      </c>
      <c r="F2660" t="s">
        <v>8640</v>
      </c>
      <c r="G2660" t="s">
        <v>329</v>
      </c>
      <c r="H2660" t="s">
        <v>3</v>
      </c>
      <c r="J2660" t="s">
        <v>3204</v>
      </c>
      <c r="K2660" t="s">
        <v>3</v>
      </c>
    </row>
    <row r="2661" spans="1:11" x14ac:dyDescent="0.25">
      <c r="A2661" t="s">
        <v>10979</v>
      </c>
      <c r="B2661" t="s">
        <v>3205</v>
      </c>
      <c r="C2661" t="s">
        <v>3807</v>
      </c>
      <c r="D2661" t="s">
        <v>10980</v>
      </c>
      <c r="E2661" t="s">
        <v>10981</v>
      </c>
      <c r="F2661" t="s">
        <v>10956</v>
      </c>
      <c r="G2661" t="s">
        <v>462</v>
      </c>
      <c r="H2661" t="s">
        <v>3</v>
      </c>
      <c r="J2661" t="s">
        <v>3205</v>
      </c>
      <c r="K2661" t="s">
        <v>3</v>
      </c>
    </row>
    <row r="2662" spans="1:11" x14ac:dyDescent="0.25">
      <c r="A2662" t="s">
        <v>10982</v>
      </c>
      <c r="B2662" t="s">
        <v>3206</v>
      </c>
      <c r="C2662" t="s">
        <v>3807</v>
      </c>
      <c r="D2662" t="s">
        <v>10983</v>
      </c>
      <c r="E2662" t="s">
        <v>10984</v>
      </c>
      <c r="H2662" t="s">
        <v>4</v>
      </c>
      <c r="J2662" t="s">
        <v>3206</v>
      </c>
      <c r="K2662" t="s">
        <v>4</v>
      </c>
    </row>
    <row r="2663" spans="1:11" x14ac:dyDescent="0.25">
      <c r="A2663" t="s">
        <v>10985</v>
      </c>
      <c r="B2663" t="s">
        <v>3207</v>
      </c>
      <c r="C2663" t="s">
        <v>3807</v>
      </c>
      <c r="D2663" t="s">
        <v>10986</v>
      </c>
      <c r="E2663" t="s">
        <v>10987</v>
      </c>
      <c r="H2663" t="s">
        <v>4</v>
      </c>
      <c r="J2663" t="s">
        <v>3207</v>
      </c>
      <c r="K2663" t="s">
        <v>4</v>
      </c>
    </row>
    <row r="2664" spans="1:11" x14ac:dyDescent="0.25">
      <c r="A2664" t="s">
        <v>10988</v>
      </c>
      <c r="B2664" t="s">
        <v>3208</v>
      </c>
      <c r="C2664" t="s">
        <v>3807</v>
      </c>
      <c r="D2664" t="s">
        <v>10989</v>
      </c>
      <c r="E2664" t="s">
        <v>10990</v>
      </c>
      <c r="H2664" t="s">
        <v>4</v>
      </c>
      <c r="J2664" t="s">
        <v>3208</v>
      </c>
      <c r="K2664" t="s">
        <v>4</v>
      </c>
    </row>
    <row r="2665" spans="1:11" x14ac:dyDescent="0.25">
      <c r="A2665" t="s">
        <v>10991</v>
      </c>
      <c r="B2665" t="s">
        <v>3209</v>
      </c>
      <c r="C2665" t="s">
        <v>3807</v>
      </c>
      <c r="D2665" t="s">
        <v>10992</v>
      </c>
      <c r="E2665" t="s">
        <v>10993</v>
      </c>
      <c r="F2665" t="s">
        <v>4374</v>
      </c>
      <c r="G2665" t="s">
        <v>502</v>
      </c>
      <c r="H2665" t="s">
        <v>3</v>
      </c>
      <c r="J2665" t="s">
        <v>3209</v>
      </c>
      <c r="K2665" t="s">
        <v>3</v>
      </c>
    </row>
    <row r="2666" spans="1:11" x14ac:dyDescent="0.25">
      <c r="A2666" t="s">
        <v>10994</v>
      </c>
      <c r="B2666" t="s">
        <v>3210</v>
      </c>
      <c r="C2666" t="s">
        <v>3807</v>
      </c>
      <c r="D2666" t="s">
        <v>10995</v>
      </c>
      <c r="E2666" t="s">
        <v>10996</v>
      </c>
      <c r="F2666" t="s">
        <v>10960</v>
      </c>
      <c r="G2666" t="s">
        <v>306</v>
      </c>
      <c r="H2666" t="s">
        <v>3</v>
      </c>
      <c r="J2666" t="s">
        <v>3210</v>
      </c>
      <c r="K2666" t="s">
        <v>3</v>
      </c>
    </row>
    <row r="2667" spans="1:11" x14ac:dyDescent="0.25">
      <c r="A2667" t="s">
        <v>10997</v>
      </c>
      <c r="B2667" t="s">
        <v>3211</v>
      </c>
      <c r="C2667" t="s">
        <v>3807</v>
      </c>
      <c r="D2667" t="s">
        <v>10998</v>
      </c>
      <c r="E2667" t="s">
        <v>10999</v>
      </c>
      <c r="F2667" t="s">
        <v>6678</v>
      </c>
      <c r="G2667" t="s">
        <v>217</v>
      </c>
      <c r="H2667" t="s">
        <v>3</v>
      </c>
      <c r="J2667" t="s">
        <v>3211</v>
      </c>
      <c r="K2667" t="s">
        <v>3</v>
      </c>
    </row>
    <row r="2668" spans="1:11" x14ac:dyDescent="0.25">
      <c r="A2668" t="s">
        <v>11000</v>
      </c>
      <c r="B2668" t="s">
        <v>3212</v>
      </c>
      <c r="C2668" t="s">
        <v>3807</v>
      </c>
      <c r="D2668" t="s">
        <v>11001</v>
      </c>
      <c r="E2668" t="s">
        <v>11002</v>
      </c>
      <c r="H2668" t="s">
        <v>4</v>
      </c>
      <c r="J2668" t="s">
        <v>3212</v>
      </c>
      <c r="K2668" t="s">
        <v>4</v>
      </c>
    </row>
    <row r="2669" spans="1:11" x14ac:dyDescent="0.25">
      <c r="A2669" t="s">
        <v>11003</v>
      </c>
      <c r="B2669" t="s">
        <v>3213</v>
      </c>
      <c r="C2669" t="s">
        <v>3807</v>
      </c>
      <c r="D2669" t="s">
        <v>11004</v>
      </c>
      <c r="E2669" t="s">
        <v>11005</v>
      </c>
      <c r="H2669" t="s">
        <v>4</v>
      </c>
      <c r="J2669" t="s">
        <v>3213</v>
      </c>
      <c r="K2669" t="s">
        <v>4</v>
      </c>
    </row>
    <row r="2670" spans="1:11" x14ac:dyDescent="0.25">
      <c r="A2670" t="s">
        <v>5165</v>
      </c>
      <c r="B2670" t="s">
        <v>3214</v>
      </c>
      <c r="C2670" t="s">
        <v>3807</v>
      </c>
      <c r="D2670" t="s">
        <v>11006</v>
      </c>
      <c r="E2670" t="s">
        <v>11007</v>
      </c>
      <c r="H2670" t="s">
        <v>4</v>
      </c>
      <c r="J2670" t="s">
        <v>3214</v>
      </c>
      <c r="K2670" t="s">
        <v>4</v>
      </c>
    </row>
    <row r="2671" spans="1:11" x14ac:dyDescent="0.25">
      <c r="A2671" t="s">
        <v>5725</v>
      </c>
      <c r="B2671" t="s">
        <v>3215</v>
      </c>
      <c r="C2671" t="s">
        <v>3807</v>
      </c>
      <c r="D2671" t="s">
        <v>4983</v>
      </c>
      <c r="E2671" t="s">
        <v>11008</v>
      </c>
      <c r="H2671" t="s">
        <v>4</v>
      </c>
      <c r="J2671" t="s">
        <v>3215</v>
      </c>
      <c r="K2671" t="s">
        <v>4</v>
      </c>
    </row>
    <row r="2672" spans="1:11" x14ac:dyDescent="0.25">
      <c r="A2672" t="s">
        <v>11009</v>
      </c>
      <c r="B2672" t="s">
        <v>3216</v>
      </c>
      <c r="C2672" t="s">
        <v>3807</v>
      </c>
      <c r="D2672" t="s">
        <v>11010</v>
      </c>
      <c r="E2672" t="s">
        <v>11011</v>
      </c>
      <c r="F2672" t="s">
        <v>6678</v>
      </c>
      <c r="G2672" t="s">
        <v>217</v>
      </c>
      <c r="H2672" t="s">
        <v>3</v>
      </c>
      <c r="J2672" t="s">
        <v>3216</v>
      </c>
      <c r="K2672" t="s">
        <v>3</v>
      </c>
    </row>
    <row r="2673" spans="1:11" x14ac:dyDescent="0.25">
      <c r="A2673" t="s">
        <v>11012</v>
      </c>
      <c r="B2673" t="s">
        <v>3217</v>
      </c>
      <c r="C2673" t="s">
        <v>3807</v>
      </c>
      <c r="D2673" t="s">
        <v>11013</v>
      </c>
      <c r="E2673" t="s">
        <v>11014</v>
      </c>
      <c r="H2673" t="s">
        <v>4</v>
      </c>
      <c r="J2673" t="s">
        <v>3217</v>
      </c>
      <c r="K2673" t="s">
        <v>4</v>
      </c>
    </row>
    <row r="2674" spans="1:11" x14ac:dyDescent="0.25">
      <c r="A2674" t="s">
        <v>6794</v>
      </c>
      <c r="B2674" t="s">
        <v>3218</v>
      </c>
      <c r="C2674" t="s">
        <v>3807</v>
      </c>
      <c r="D2674" t="s">
        <v>11015</v>
      </c>
      <c r="E2674" t="s">
        <v>11016</v>
      </c>
      <c r="F2674" t="s">
        <v>10970</v>
      </c>
      <c r="G2674" t="s">
        <v>161</v>
      </c>
      <c r="H2674" t="s">
        <v>3</v>
      </c>
      <c r="J2674" t="s">
        <v>3218</v>
      </c>
      <c r="K2674" t="s">
        <v>3</v>
      </c>
    </row>
    <row r="2675" spans="1:11" x14ac:dyDescent="0.25">
      <c r="A2675" t="s">
        <v>3945</v>
      </c>
      <c r="B2675" t="s">
        <v>3219</v>
      </c>
      <c r="C2675" t="s">
        <v>3807</v>
      </c>
      <c r="D2675" t="s">
        <v>11017</v>
      </c>
      <c r="E2675" t="s">
        <v>11018</v>
      </c>
      <c r="H2675" t="s">
        <v>4</v>
      </c>
      <c r="J2675" t="s">
        <v>3219</v>
      </c>
      <c r="K2675" t="s">
        <v>4</v>
      </c>
    </row>
    <row r="2676" spans="1:11" x14ac:dyDescent="0.25">
      <c r="A2676" t="s">
        <v>11019</v>
      </c>
      <c r="B2676" t="s">
        <v>3220</v>
      </c>
      <c r="C2676" t="s">
        <v>3807</v>
      </c>
      <c r="D2676" t="s">
        <v>11020</v>
      </c>
      <c r="E2676" t="s">
        <v>11021</v>
      </c>
      <c r="F2676" t="s">
        <v>4978</v>
      </c>
      <c r="G2676" t="s">
        <v>137</v>
      </c>
      <c r="H2676" t="s">
        <v>3</v>
      </c>
      <c r="J2676" t="s">
        <v>3220</v>
      </c>
      <c r="K2676" t="s">
        <v>3</v>
      </c>
    </row>
    <row r="2677" spans="1:11" x14ac:dyDescent="0.25">
      <c r="A2677" t="s">
        <v>7084</v>
      </c>
      <c r="B2677" t="s">
        <v>3221</v>
      </c>
      <c r="C2677" t="s">
        <v>3807</v>
      </c>
      <c r="D2677" t="s">
        <v>11022</v>
      </c>
      <c r="E2677" t="s">
        <v>11023</v>
      </c>
      <c r="F2677" t="s">
        <v>6035</v>
      </c>
      <c r="G2677" t="s">
        <v>187</v>
      </c>
      <c r="H2677" t="s">
        <v>3</v>
      </c>
      <c r="J2677" t="s">
        <v>3221</v>
      </c>
      <c r="K2677" t="s">
        <v>3</v>
      </c>
    </row>
    <row r="2678" spans="1:11" x14ac:dyDescent="0.25">
      <c r="A2678" t="s">
        <v>11024</v>
      </c>
      <c r="B2678" t="s">
        <v>3222</v>
      </c>
      <c r="C2678" t="s">
        <v>3807</v>
      </c>
      <c r="D2678" t="s">
        <v>11025</v>
      </c>
      <c r="E2678" t="s">
        <v>11026</v>
      </c>
      <c r="H2678" t="s">
        <v>4</v>
      </c>
      <c r="J2678" t="s">
        <v>3222</v>
      </c>
      <c r="K2678" t="s">
        <v>4</v>
      </c>
    </row>
    <row r="2679" spans="1:11" x14ac:dyDescent="0.25">
      <c r="A2679" t="s">
        <v>11027</v>
      </c>
      <c r="B2679" t="s">
        <v>3223</v>
      </c>
      <c r="C2679" t="s">
        <v>3807</v>
      </c>
      <c r="D2679" t="s">
        <v>11028</v>
      </c>
      <c r="E2679" t="s">
        <v>11029</v>
      </c>
      <c r="F2679" t="s">
        <v>5159</v>
      </c>
      <c r="G2679" t="s">
        <v>147</v>
      </c>
      <c r="H2679" t="s">
        <v>3</v>
      </c>
      <c r="J2679" t="s">
        <v>3223</v>
      </c>
      <c r="K2679" t="s">
        <v>3</v>
      </c>
    </row>
    <row r="2680" spans="1:11" x14ac:dyDescent="0.25">
      <c r="A2680" t="s">
        <v>5735</v>
      </c>
      <c r="B2680" t="s">
        <v>3224</v>
      </c>
      <c r="C2680" t="s">
        <v>3807</v>
      </c>
      <c r="D2680" t="s">
        <v>11030</v>
      </c>
      <c r="E2680" t="s">
        <v>11031</v>
      </c>
      <c r="H2680" t="s">
        <v>4</v>
      </c>
      <c r="J2680" t="s">
        <v>3224</v>
      </c>
      <c r="K2680" t="s">
        <v>4</v>
      </c>
    </row>
    <row r="2681" spans="1:11" x14ac:dyDescent="0.25">
      <c r="A2681" t="s">
        <v>11032</v>
      </c>
      <c r="B2681" t="s">
        <v>3225</v>
      </c>
      <c r="C2681" t="s">
        <v>3807</v>
      </c>
      <c r="D2681" t="s">
        <v>11033</v>
      </c>
      <c r="E2681" t="s">
        <v>11034</v>
      </c>
      <c r="H2681" t="s">
        <v>4</v>
      </c>
      <c r="J2681" t="s">
        <v>3225</v>
      </c>
      <c r="K2681" t="s">
        <v>4</v>
      </c>
    </row>
    <row r="2682" spans="1:11" x14ac:dyDescent="0.25">
      <c r="A2682" t="s">
        <v>3949</v>
      </c>
      <c r="B2682" t="s">
        <v>3226</v>
      </c>
      <c r="C2682" t="s">
        <v>3807</v>
      </c>
      <c r="D2682" t="s">
        <v>11035</v>
      </c>
      <c r="E2682" t="s">
        <v>11036</v>
      </c>
      <c r="F2682" t="s">
        <v>10960</v>
      </c>
      <c r="G2682" t="s">
        <v>306</v>
      </c>
      <c r="H2682" t="s">
        <v>3</v>
      </c>
      <c r="J2682" t="s">
        <v>3226</v>
      </c>
      <c r="K2682" t="s">
        <v>3</v>
      </c>
    </row>
    <row r="2683" spans="1:11" x14ac:dyDescent="0.25">
      <c r="A2683" t="s">
        <v>3952</v>
      </c>
      <c r="B2683" t="s">
        <v>3227</v>
      </c>
      <c r="C2683" t="s">
        <v>3807</v>
      </c>
      <c r="D2683" t="s">
        <v>11037</v>
      </c>
      <c r="E2683" t="s">
        <v>11038</v>
      </c>
      <c r="H2683" t="s">
        <v>4</v>
      </c>
      <c r="J2683" t="s">
        <v>3227</v>
      </c>
      <c r="K2683" t="s">
        <v>4</v>
      </c>
    </row>
    <row r="2684" spans="1:11" x14ac:dyDescent="0.25">
      <c r="A2684" t="s">
        <v>11039</v>
      </c>
      <c r="B2684" t="s">
        <v>3228</v>
      </c>
      <c r="C2684" t="s">
        <v>3807</v>
      </c>
      <c r="D2684" t="s">
        <v>11040</v>
      </c>
      <c r="E2684" t="s">
        <v>11041</v>
      </c>
      <c r="H2684" t="s">
        <v>4</v>
      </c>
      <c r="J2684" t="s">
        <v>3228</v>
      </c>
      <c r="K2684" t="s">
        <v>4</v>
      </c>
    </row>
    <row r="2685" spans="1:11" x14ac:dyDescent="0.25">
      <c r="A2685" t="s">
        <v>3964</v>
      </c>
      <c r="B2685" t="s">
        <v>3229</v>
      </c>
      <c r="C2685" t="s">
        <v>3807</v>
      </c>
      <c r="D2685" t="s">
        <v>11042</v>
      </c>
      <c r="E2685" t="s">
        <v>11043</v>
      </c>
      <c r="F2685" t="s">
        <v>10951</v>
      </c>
      <c r="G2685" t="s">
        <v>532</v>
      </c>
      <c r="H2685" t="s">
        <v>3</v>
      </c>
      <c r="J2685" t="s">
        <v>3229</v>
      </c>
      <c r="K2685" t="s">
        <v>3</v>
      </c>
    </row>
    <row r="2686" spans="1:11" x14ac:dyDescent="0.25">
      <c r="A2686" t="s">
        <v>11044</v>
      </c>
      <c r="B2686" t="s">
        <v>3230</v>
      </c>
      <c r="C2686" t="s">
        <v>3807</v>
      </c>
      <c r="D2686" t="s">
        <v>11045</v>
      </c>
      <c r="E2686" t="s">
        <v>11046</v>
      </c>
      <c r="H2686" t="s">
        <v>4</v>
      </c>
      <c r="J2686" t="s">
        <v>3230</v>
      </c>
      <c r="K2686" t="s">
        <v>4</v>
      </c>
    </row>
    <row r="2687" spans="1:11" x14ac:dyDescent="0.25">
      <c r="A2687" t="s">
        <v>11047</v>
      </c>
      <c r="B2687" t="s">
        <v>3231</v>
      </c>
      <c r="C2687" t="s">
        <v>3807</v>
      </c>
      <c r="D2687" t="s">
        <v>5005</v>
      </c>
      <c r="E2687" t="s">
        <v>11048</v>
      </c>
      <c r="H2687" t="s">
        <v>4</v>
      </c>
      <c r="J2687" t="s">
        <v>3231</v>
      </c>
      <c r="K2687" t="s">
        <v>4</v>
      </c>
    </row>
    <row r="2688" spans="1:11" x14ac:dyDescent="0.25">
      <c r="A2688" t="s">
        <v>11049</v>
      </c>
      <c r="B2688" t="s">
        <v>3232</v>
      </c>
      <c r="C2688" t="s">
        <v>3807</v>
      </c>
      <c r="D2688" t="s">
        <v>11050</v>
      </c>
      <c r="E2688" t="s">
        <v>11051</v>
      </c>
      <c r="H2688" t="s">
        <v>4</v>
      </c>
      <c r="J2688" t="s">
        <v>3232</v>
      </c>
      <c r="K2688" t="s">
        <v>4</v>
      </c>
    </row>
    <row r="2689" spans="1:11" x14ac:dyDescent="0.25">
      <c r="A2689" t="s">
        <v>11052</v>
      </c>
      <c r="B2689" t="s">
        <v>3233</v>
      </c>
      <c r="C2689" t="s">
        <v>3807</v>
      </c>
      <c r="D2689" t="s">
        <v>11053</v>
      </c>
      <c r="E2689" t="s">
        <v>11054</v>
      </c>
      <c r="F2689" t="s">
        <v>11055</v>
      </c>
      <c r="G2689" t="s">
        <v>228</v>
      </c>
      <c r="H2689" t="s">
        <v>3</v>
      </c>
      <c r="J2689" t="s">
        <v>3233</v>
      </c>
      <c r="K2689" t="s">
        <v>3</v>
      </c>
    </row>
    <row r="2690" spans="1:11" x14ac:dyDescent="0.25">
      <c r="A2690" t="s">
        <v>11056</v>
      </c>
      <c r="B2690" t="s">
        <v>3234</v>
      </c>
      <c r="C2690" t="s">
        <v>3807</v>
      </c>
      <c r="D2690" t="s">
        <v>11057</v>
      </c>
      <c r="E2690" t="s">
        <v>11058</v>
      </c>
      <c r="H2690" t="s">
        <v>4</v>
      </c>
      <c r="J2690" t="s">
        <v>3234</v>
      </c>
      <c r="K2690" t="s">
        <v>4</v>
      </c>
    </row>
    <row r="2691" spans="1:11" x14ac:dyDescent="0.25">
      <c r="A2691" t="s">
        <v>11059</v>
      </c>
      <c r="B2691" t="s">
        <v>3235</v>
      </c>
      <c r="C2691" t="s">
        <v>3807</v>
      </c>
      <c r="D2691" t="s">
        <v>11060</v>
      </c>
      <c r="E2691" t="s">
        <v>11061</v>
      </c>
      <c r="H2691" t="s">
        <v>4</v>
      </c>
      <c r="J2691" t="s">
        <v>3235</v>
      </c>
      <c r="K2691" t="s">
        <v>4</v>
      </c>
    </row>
    <row r="2692" spans="1:11" x14ac:dyDescent="0.25">
      <c r="A2692" t="s">
        <v>11062</v>
      </c>
      <c r="B2692" t="s">
        <v>3236</v>
      </c>
      <c r="C2692" t="s">
        <v>3807</v>
      </c>
      <c r="D2692" t="s">
        <v>11063</v>
      </c>
      <c r="E2692" t="s">
        <v>11064</v>
      </c>
      <c r="F2692" t="s">
        <v>10956</v>
      </c>
      <c r="G2692" t="s">
        <v>462</v>
      </c>
      <c r="H2692" t="s">
        <v>3</v>
      </c>
      <c r="J2692" t="s">
        <v>3236</v>
      </c>
      <c r="K2692" t="s">
        <v>3</v>
      </c>
    </row>
    <row r="2693" spans="1:11" x14ac:dyDescent="0.25">
      <c r="A2693" t="s">
        <v>6511</v>
      </c>
      <c r="B2693" t="s">
        <v>3237</v>
      </c>
      <c r="C2693" t="s">
        <v>3807</v>
      </c>
      <c r="D2693" t="s">
        <v>11065</v>
      </c>
      <c r="E2693" t="s">
        <v>11066</v>
      </c>
      <c r="H2693" t="s">
        <v>4</v>
      </c>
      <c r="J2693" t="s">
        <v>3237</v>
      </c>
      <c r="K2693" t="s">
        <v>4</v>
      </c>
    </row>
    <row r="2694" spans="1:11" x14ac:dyDescent="0.25">
      <c r="A2694" t="s">
        <v>11067</v>
      </c>
      <c r="B2694" t="s">
        <v>3238</v>
      </c>
      <c r="C2694" t="s">
        <v>3807</v>
      </c>
      <c r="D2694" t="s">
        <v>11068</v>
      </c>
      <c r="E2694" t="s">
        <v>11069</v>
      </c>
      <c r="H2694" t="s">
        <v>4</v>
      </c>
      <c r="J2694" t="s">
        <v>3238</v>
      </c>
      <c r="K2694" t="s">
        <v>4</v>
      </c>
    </row>
    <row r="2695" spans="1:11" x14ac:dyDescent="0.25">
      <c r="A2695" t="s">
        <v>11070</v>
      </c>
      <c r="B2695" t="s">
        <v>3239</v>
      </c>
      <c r="C2695" t="s">
        <v>3807</v>
      </c>
      <c r="D2695" t="s">
        <v>11071</v>
      </c>
      <c r="E2695" t="s">
        <v>11072</v>
      </c>
      <c r="H2695" t="s">
        <v>4</v>
      </c>
      <c r="J2695" t="s">
        <v>3239</v>
      </c>
      <c r="K2695" t="s">
        <v>4</v>
      </c>
    </row>
    <row r="2696" spans="1:11" x14ac:dyDescent="0.25">
      <c r="A2696" t="s">
        <v>11073</v>
      </c>
      <c r="B2696" t="s">
        <v>3240</v>
      </c>
      <c r="C2696" t="s">
        <v>3807</v>
      </c>
      <c r="D2696" t="s">
        <v>11074</v>
      </c>
      <c r="E2696" t="s">
        <v>11075</v>
      </c>
      <c r="F2696" t="s">
        <v>8640</v>
      </c>
      <c r="G2696" t="s">
        <v>329</v>
      </c>
      <c r="H2696" t="s">
        <v>3</v>
      </c>
      <c r="J2696" t="s">
        <v>3240</v>
      </c>
      <c r="K2696" t="s">
        <v>3</v>
      </c>
    </row>
    <row r="2697" spans="1:11" x14ac:dyDescent="0.25">
      <c r="A2697" t="s">
        <v>11076</v>
      </c>
      <c r="B2697" t="s">
        <v>3241</v>
      </c>
      <c r="C2697" t="s">
        <v>3807</v>
      </c>
      <c r="D2697" t="s">
        <v>11077</v>
      </c>
      <c r="E2697" t="s">
        <v>11078</v>
      </c>
      <c r="H2697" t="s">
        <v>4</v>
      </c>
      <c r="J2697" t="s">
        <v>3241</v>
      </c>
      <c r="K2697" t="s">
        <v>4</v>
      </c>
    </row>
    <row r="2698" spans="1:11" x14ac:dyDescent="0.25">
      <c r="A2698" t="s">
        <v>11079</v>
      </c>
      <c r="B2698" t="s">
        <v>3242</v>
      </c>
      <c r="C2698" t="s">
        <v>3807</v>
      </c>
      <c r="D2698" t="s">
        <v>11080</v>
      </c>
      <c r="E2698" t="s">
        <v>11081</v>
      </c>
      <c r="H2698" t="s">
        <v>4</v>
      </c>
      <c r="J2698" t="s">
        <v>3242</v>
      </c>
      <c r="K2698" t="s">
        <v>4</v>
      </c>
    </row>
    <row r="2699" spans="1:11" x14ac:dyDescent="0.25">
      <c r="A2699" t="s">
        <v>10761</v>
      </c>
      <c r="B2699" t="s">
        <v>3243</v>
      </c>
      <c r="C2699" t="s">
        <v>3807</v>
      </c>
      <c r="D2699" t="s">
        <v>11082</v>
      </c>
      <c r="E2699" t="s">
        <v>11083</v>
      </c>
      <c r="H2699" t="s">
        <v>4</v>
      </c>
      <c r="J2699" t="s">
        <v>3243</v>
      </c>
      <c r="K2699" t="s">
        <v>4</v>
      </c>
    </row>
    <row r="2700" spans="1:11" x14ac:dyDescent="0.25">
      <c r="A2700" t="s">
        <v>11084</v>
      </c>
      <c r="B2700" t="s">
        <v>3244</v>
      </c>
      <c r="C2700" t="s">
        <v>3807</v>
      </c>
      <c r="D2700" t="s">
        <v>11085</v>
      </c>
      <c r="E2700" t="s">
        <v>11086</v>
      </c>
      <c r="F2700" t="s">
        <v>8797</v>
      </c>
      <c r="G2700" t="s">
        <v>360</v>
      </c>
      <c r="H2700" t="s">
        <v>3</v>
      </c>
      <c r="J2700" t="s">
        <v>3244</v>
      </c>
      <c r="K2700" t="s">
        <v>3</v>
      </c>
    </row>
    <row r="2701" spans="1:11" x14ac:dyDescent="0.25">
      <c r="A2701" t="s">
        <v>11087</v>
      </c>
      <c r="B2701" t="s">
        <v>3245</v>
      </c>
      <c r="C2701" t="s">
        <v>3807</v>
      </c>
      <c r="D2701" t="s">
        <v>11088</v>
      </c>
      <c r="E2701" t="s">
        <v>11089</v>
      </c>
      <c r="H2701" t="s">
        <v>4</v>
      </c>
      <c r="J2701" t="s">
        <v>3245</v>
      </c>
      <c r="K2701" t="s">
        <v>4</v>
      </c>
    </row>
    <row r="2702" spans="1:11" x14ac:dyDescent="0.25">
      <c r="A2702" t="s">
        <v>11090</v>
      </c>
      <c r="B2702" t="s">
        <v>3246</v>
      </c>
      <c r="C2702" t="s">
        <v>3807</v>
      </c>
      <c r="D2702" t="s">
        <v>11091</v>
      </c>
      <c r="E2702" t="s">
        <v>11092</v>
      </c>
      <c r="H2702" t="s">
        <v>4</v>
      </c>
      <c r="J2702" t="s">
        <v>3246</v>
      </c>
      <c r="K2702" t="s">
        <v>4</v>
      </c>
    </row>
    <row r="2703" spans="1:11" x14ac:dyDescent="0.25">
      <c r="A2703" t="s">
        <v>3995</v>
      </c>
      <c r="B2703" t="s">
        <v>3247</v>
      </c>
      <c r="C2703" t="s">
        <v>3807</v>
      </c>
      <c r="D2703" t="s">
        <v>11093</v>
      </c>
      <c r="E2703" t="s">
        <v>11094</v>
      </c>
      <c r="F2703" t="s">
        <v>11055</v>
      </c>
      <c r="G2703" t="s">
        <v>228</v>
      </c>
      <c r="H2703" t="s">
        <v>3</v>
      </c>
      <c r="J2703" t="s">
        <v>3247</v>
      </c>
      <c r="K2703" t="s">
        <v>3</v>
      </c>
    </row>
    <row r="2704" spans="1:11" x14ac:dyDescent="0.25">
      <c r="A2704" t="s">
        <v>5245</v>
      </c>
      <c r="B2704" t="s">
        <v>3248</v>
      </c>
      <c r="C2704" t="s">
        <v>3807</v>
      </c>
      <c r="D2704" t="s">
        <v>11095</v>
      </c>
      <c r="E2704" t="s">
        <v>11096</v>
      </c>
      <c r="H2704" t="s">
        <v>4</v>
      </c>
      <c r="J2704" t="s">
        <v>3248</v>
      </c>
      <c r="K2704" t="s">
        <v>4</v>
      </c>
    </row>
    <row r="2705" spans="1:11" x14ac:dyDescent="0.25">
      <c r="A2705" t="s">
        <v>11097</v>
      </c>
      <c r="B2705" t="s">
        <v>3249</v>
      </c>
      <c r="C2705" t="s">
        <v>3807</v>
      </c>
      <c r="D2705" t="s">
        <v>11098</v>
      </c>
      <c r="E2705" t="s">
        <v>11099</v>
      </c>
      <c r="H2705" t="s">
        <v>4</v>
      </c>
      <c r="J2705" t="s">
        <v>3249</v>
      </c>
      <c r="K2705" t="s">
        <v>4</v>
      </c>
    </row>
    <row r="2706" spans="1:11" x14ac:dyDescent="0.25">
      <c r="A2706" t="s">
        <v>4719</v>
      </c>
      <c r="B2706" t="s">
        <v>3250</v>
      </c>
      <c r="C2706" t="s">
        <v>3807</v>
      </c>
      <c r="D2706" t="s">
        <v>11100</v>
      </c>
      <c r="E2706" t="s">
        <v>11101</v>
      </c>
      <c r="H2706" t="s">
        <v>4</v>
      </c>
      <c r="J2706" t="s">
        <v>3250</v>
      </c>
      <c r="K2706" t="s">
        <v>4</v>
      </c>
    </row>
    <row r="2707" spans="1:11" x14ac:dyDescent="0.25">
      <c r="A2707" t="s">
        <v>11102</v>
      </c>
      <c r="B2707" t="s">
        <v>3251</v>
      </c>
      <c r="C2707" t="s">
        <v>3807</v>
      </c>
      <c r="D2707" t="s">
        <v>11103</v>
      </c>
      <c r="E2707" t="s">
        <v>11104</v>
      </c>
      <c r="F2707" t="s">
        <v>11055</v>
      </c>
      <c r="G2707" t="s">
        <v>228</v>
      </c>
      <c r="H2707" t="s">
        <v>3</v>
      </c>
      <c r="J2707" t="s">
        <v>3251</v>
      </c>
      <c r="K2707" t="s">
        <v>3</v>
      </c>
    </row>
    <row r="2708" spans="1:11" x14ac:dyDescent="0.25">
      <c r="A2708" t="s">
        <v>5766</v>
      </c>
      <c r="B2708" t="s">
        <v>3252</v>
      </c>
      <c r="C2708" t="s">
        <v>3807</v>
      </c>
      <c r="D2708" t="s">
        <v>11105</v>
      </c>
      <c r="E2708" t="s">
        <v>11106</v>
      </c>
      <c r="H2708" t="s">
        <v>4</v>
      </c>
      <c r="J2708" t="s">
        <v>3252</v>
      </c>
      <c r="K2708" t="s">
        <v>4</v>
      </c>
    </row>
    <row r="2709" spans="1:11" x14ac:dyDescent="0.25">
      <c r="A2709" t="s">
        <v>11107</v>
      </c>
      <c r="B2709" t="s">
        <v>3253</v>
      </c>
      <c r="C2709" t="s">
        <v>3807</v>
      </c>
      <c r="D2709" t="s">
        <v>11108</v>
      </c>
      <c r="E2709" t="s">
        <v>11109</v>
      </c>
      <c r="H2709" t="s">
        <v>4</v>
      </c>
      <c r="J2709" t="s">
        <v>3253</v>
      </c>
      <c r="K2709" t="s">
        <v>4</v>
      </c>
    </row>
    <row r="2710" spans="1:11" x14ac:dyDescent="0.25">
      <c r="A2710" t="s">
        <v>11110</v>
      </c>
      <c r="B2710" t="s">
        <v>3254</v>
      </c>
      <c r="C2710" t="s">
        <v>3807</v>
      </c>
      <c r="D2710" t="s">
        <v>11111</v>
      </c>
      <c r="E2710" t="s">
        <v>11112</v>
      </c>
      <c r="H2710" t="s">
        <v>4</v>
      </c>
      <c r="J2710" t="s">
        <v>3254</v>
      </c>
      <c r="K2710" t="s">
        <v>4</v>
      </c>
    </row>
    <row r="2711" spans="1:11" x14ac:dyDescent="0.25">
      <c r="A2711" t="s">
        <v>11113</v>
      </c>
      <c r="B2711" t="s">
        <v>3255</v>
      </c>
      <c r="C2711" t="s">
        <v>3807</v>
      </c>
      <c r="D2711" t="s">
        <v>11114</v>
      </c>
      <c r="E2711" t="s">
        <v>11115</v>
      </c>
      <c r="H2711" t="s">
        <v>4</v>
      </c>
      <c r="J2711" t="s">
        <v>3255</v>
      </c>
      <c r="K2711" t="s">
        <v>4</v>
      </c>
    </row>
    <row r="2712" spans="1:11" x14ac:dyDescent="0.25">
      <c r="A2712" t="s">
        <v>4968</v>
      </c>
      <c r="B2712" t="s">
        <v>3256</v>
      </c>
      <c r="C2712" t="s">
        <v>3807</v>
      </c>
      <c r="D2712" t="s">
        <v>11116</v>
      </c>
      <c r="E2712" t="s">
        <v>11117</v>
      </c>
      <c r="H2712" t="s">
        <v>4</v>
      </c>
      <c r="J2712" t="s">
        <v>3256</v>
      </c>
      <c r="K2712" t="s">
        <v>4</v>
      </c>
    </row>
    <row r="2713" spans="1:11" x14ac:dyDescent="0.25">
      <c r="A2713" t="s">
        <v>11118</v>
      </c>
      <c r="B2713" t="s">
        <v>3257</v>
      </c>
      <c r="C2713" t="s">
        <v>3807</v>
      </c>
      <c r="D2713" t="s">
        <v>11119</v>
      </c>
      <c r="E2713" t="s">
        <v>11120</v>
      </c>
      <c r="H2713" t="s">
        <v>4</v>
      </c>
      <c r="J2713" t="s">
        <v>3257</v>
      </c>
      <c r="K2713" t="s">
        <v>4</v>
      </c>
    </row>
    <row r="2714" spans="1:11" x14ac:dyDescent="0.25">
      <c r="A2714" t="s">
        <v>11121</v>
      </c>
      <c r="B2714" t="s">
        <v>3258</v>
      </c>
      <c r="C2714" t="s">
        <v>3807</v>
      </c>
      <c r="D2714" t="s">
        <v>11122</v>
      </c>
      <c r="E2714" t="s">
        <v>11123</v>
      </c>
      <c r="F2714" t="s">
        <v>9567</v>
      </c>
      <c r="G2714" t="s">
        <v>407</v>
      </c>
      <c r="H2714" t="s">
        <v>3</v>
      </c>
      <c r="J2714" t="s">
        <v>3258</v>
      </c>
      <c r="K2714" t="s">
        <v>3</v>
      </c>
    </row>
    <row r="2715" spans="1:11" x14ac:dyDescent="0.25">
      <c r="A2715" t="s">
        <v>5777</v>
      </c>
      <c r="B2715" t="s">
        <v>3259</v>
      </c>
      <c r="C2715" t="s">
        <v>3807</v>
      </c>
      <c r="D2715" t="s">
        <v>6014</v>
      </c>
      <c r="E2715" t="s">
        <v>11124</v>
      </c>
      <c r="H2715" t="s">
        <v>4</v>
      </c>
      <c r="J2715" t="s">
        <v>3259</v>
      </c>
      <c r="K2715" t="s">
        <v>4</v>
      </c>
    </row>
    <row r="2716" spans="1:11" x14ac:dyDescent="0.25">
      <c r="A2716" t="s">
        <v>6535</v>
      </c>
      <c r="B2716" t="s">
        <v>3260</v>
      </c>
      <c r="C2716" t="s">
        <v>3807</v>
      </c>
      <c r="D2716" t="s">
        <v>11125</v>
      </c>
      <c r="E2716" t="s">
        <v>11126</v>
      </c>
      <c r="F2716" t="s">
        <v>11055</v>
      </c>
      <c r="G2716" t="s">
        <v>228</v>
      </c>
      <c r="H2716" t="s">
        <v>3</v>
      </c>
      <c r="J2716" t="s">
        <v>3260</v>
      </c>
      <c r="K2716" t="s">
        <v>3</v>
      </c>
    </row>
    <row r="2717" spans="1:11" x14ac:dyDescent="0.25">
      <c r="A2717" t="s">
        <v>4737</v>
      </c>
      <c r="B2717" t="s">
        <v>253</v>
      </c>
      <c r="C2717" t="s">
        <v>3807</v>
      </c>
      <c r="D2717" t="s">
        <v>11127</v>
      </c>
      <c r="E2717" t="s">
        <v>11128</v>
      </c>
      <c r="F2717" t="s">
        <v>11129</v>
      </c>
      <c r="G2717" t="s">
        <v>253</v>
      </c>
      <c r="H2717" t="s">
        <v>3</v>
      </c>
      <c r="J2717" t="s">
        <v>253</v>
      </c>
      <c r="K2717" t="s">
        <v>3</v>
      </c>
    </row>
    <row r="2718" spans="1:11" x14ac:dyDescent="0.25">
      <c r="A2718" t="s">
        <v>11130</v>
      </c>
      <c r="B2718" t="s">
        <v>3261</v>
      </c>
      <c r="C2718" t="s">
        <v>3807</v>
      </c>
      <c r="D2718" t="s">
        <v>11131</v>
      </c>
      <c r="E2718" t="s">
        <v>11132</v>
      </c>
      <c r="H2718" t="s">
        <v>4</v>
      </c>
      <c r="J2718" t="s">
        <v>3261</v>
      </c>
      <c r="K2718" t="s">
        <v>4</v>
      </c>
    </row>
    <row r="2719" spans="1:11" x14ac:dyDescent="0.25">
      <c r="A2719" t="s">
        <v>11133</v>
      </c>
      <c r="B2719" t="s">
        <v>3262</v>
      </c>
      <c r="C2719" t="s">
        <v>3807</v>
      </c>
      <c r="D2719" t="s">
        <v>4374</v>
      </c>
      <c r="E2719" t="s">
        <v>11134</v>
      </c>
      <c r="F2719" t="s">
        <v>11135</v>
      </c>
      <c r="G2719" t="s">
        <v>519</v>
      </c>
      <c r="H2719" t="s">
        <v>3</v>
      </c>
      <c r="J2719" t="s">
        <v>3262</v>
      </c>
      <c r="K2719" t="s">
        <v>3</v>
      </c>
    </row>
    <row r="2720" spans="1:11" x14ac:dyDescent="0.25">
      <c r="A2720" t="s">
        <v>5281</v>
      </c>
      <c r="B2720" t="s">
        <v>3263</v>
      </c>
      <c r="C2720" t="s">
        <v>3807</v>
      </c>
      <c r="D2720" t="s">
        <v>11136</v>
      </c>
      <c r="E2720" t="s">
        <v>11137</v>
      </c>
      <c r="H2720" t="s">
        <v>4</v>
      </c>
      <c r="J2720" t="s">
        <v>3263</v>
      </c>
      <c r="K2720" t="s">
        <v>4</v>
      </c>
    </row>
    <row r="2721" spans="1:11" x14ac:dyDescent="0.25">
      <c r="A2721" t="s">
        <v>4011</v>
      </c>
      <c r="B2721" t="s">
        <v>3264</v>
      </c>
      <c r="C2721" t="s">
        <v>3807</v>
      </c>
      <c r="D2721" t="s">
        <v>11138</v>
      </c>
      <c r="E2721" t="s">
        <v>11139</v>
      </c>
      <c r="H2721" t="s">
        <v>4</v>
      </c>
      <c r="J2721" t="s">
        <v>3264</v>
      </c>
      <c r="K2721" t="s">
        <v>4</v>
      </c>
    </row>
    <row r="2722" spans="1:11" x14ac:dyDescent="0.25">
      <c r="A2722" t="s">
        <v>11140</v>
      </c>
      <c r="B2722" t="s">
        <v>3265</v>
      </c>
      <c r="C2722" t="s">
        <v>3807</v>
      </c>
      <c r="D2722" t="s">
        <v>11141</v>
      </c>
      <c r="E2722" t="s">
        <v>11142</v>
      </c>
      <c r="H2722" t="s">
        <v>4</v>
      </c>
      <c r="J2722" t="s">
        <v>3265</v>
      </c>
      <c r="K2722" t="s">
        <v>4</v>
      </c>
    </row>
    <row r="2723" spans="1:11" x14ac:dyDescent="0.25">
      <c r="A2723" t="s">
        <v>5286</v>
      </c>
      <c r="B2723" t="s">
        <v>3266</v>
      </c>
      <c r="C2723" t="s">
        <v>3807</v>
      </c>
      <c r="D2723" t="s">
        <v>11143</v>
      </c>
      <c r="E2723" t="s">
        <v>11144</v>
      </c>
      <c r="H2723" t="s">
        <v>4</v>
      </c>
      <c r="J2723" t="s">
        <v>3266</v>
      </c>
      <c r="K2723" t="s">
        <v>4</v>
      </c>
    </row>
    <row r="2724" spans="1:11" x14ac:dyDescent="0.25">
      <c r="A2724" t="s">
        <v>11145</v>
      </c>
      <c r="B2724" t="s">
        <v>3267</v>
      </c>
      <c r="C2724" t="s">
        <v>3807</v>
      </c>
      <c r="D2724" t="s">
        <v>11146</v>
      </c>
      <c r="E2724" t="s">
        <v>11147</v>
      </c>
      <c r="H2724" t="s">
        <v>4</v>
      </c>
      <c r="J2724" t="s">
        <v>3267</v>
      </c>
      <c r="K2724" t="s">
        <v>4</v>
      </c>
    </row>
    <row r="2725" spans="1:11" x14ac:dyDescent="0.25">
      <c r="A2725" t="s">
        <v>11148</v>
      </c>
      <c r="B2725" t="s">
        <v>3268</v>
      </c>
      <c r="C2725" t="s">
        <v>3807</v>
      </c>
      <c r="D2725" t="s">
        <v>11149</v>
      </c>
      <c r="E2725" t="s">
        <v>11150</v>
      </c>
      <c r="F2725" t="s">
        <v>10960</v>
      </c>
      <c r="G2725" t="s">
        <v>306</v>
      </c>
      <c r="H2725" t="s">
        <v>3</v>
      </c>
      <c r="J2725" t="s">
        <v>3268</v>
      </c>
      <c r="K2725" t="s">
        <v>3</v>
      </c>
    </row>
    <row r="2726" spans="1:11" x14ac:dyDescent="0.25">
      <c r="A2726" t="s">
        <v>4014</v>
      </c>
      <c r="B2726" t="s">
        <v>3269</v>
      </c>
      <c r="C2726" t="s">
        <v>3807</v>
      </c>
      <c r="D2726" t="s">
        <v>11151</v>
      </c>
      <c r="E2726" t="s">
        <v>11152</v>
      </c>
      <c r="H2726" t="s">
        <v>4</v>
      </c>
      <c r="J2726" t="s">
        <v>3269</v>
      </c>
      <c r="K2726" t="s">
        <v>4</v>
      </c>
    </row>
    <row r="2727" spans="1:11" x14ac:dyDescent="0.25">
      <c r="A2727" t="s">
        <v>11153</v>
      </c>
      <c r="B2727" t="s">
        <v>3270</v>
      </c>
      <c r="C2727" t="s">
        <v>3807</v>
      </c>
      <c r="D2727" t="s">
        <v>5104</v>
      </c>
      <c r="E2727" t="s">
        <v>11154</v>
      </c>
      <c r="H2727" t="s">
        <v>4</v>
      </c>
      <c r="J2727" t="s">
        <v>3270</v>
      </c>
      <c r="K2727" t="s">
        <v>4</v>
      </c>
    </row>
    <row r="2728" spans="1:11" x14ac:dyDescent="0.25">
      <c r="A2728" t="s">
        <v>11155</v>
      </c>
      <c r="B2728" t="s">
        <v>3271</v>
      </c>
      <c r="C2728" t="s">
        <v>3807</v>
      </c>
      <c r="D2728" t="s">
        <v>11156</v>
      </c>
      <c r="E2728" t="s">
        <v>11157</v>
      </c>
      <c r="H2728" t="s">
        <v>4</v>
      </c>
      <c r="J2728" t="s">
        <v>3271</v>
      </c>
      <c r="K2728" t="s">
        <v>4</v>
      </c>
    </row>
    <row r="2729" spans="1:11" x14ac:dyDescent="0.25">
      <c r="A2729" t="s">
        <v>11158</v>
      </c>
      <c r="B2729" t="s">
        <v>3272</v>
      </c>
      <c r="C2729" t="s">
        <v>3807</v>
      </c>
      <c r="D2729" t="s">
        <v>11159</v>
      </c>
      <c r="E2729" t="s">
        <v>11160</v>
      </c>
      <c r="H2729" t="s">
        <v>4</v>
      </c>
      <c r="J2729" t="s">
        <v>3272</v>
      </c>
      <c r="K2729" t="s">
        <v>4</v>
      </c>
    </row>
    <row r="2730" spans="1:11" x14ac:dyDescent="0.25">
      <c r="A2730" t="s">
        <v>11161</v>
      </c>
      <c r="B2730" t="s">
        <v>3273</v>
      </c>
      <c r="C2730" t="s">
        <v>3807</v>
      </c>
      <c r="D2730" t="s">
        <v>11162</v>
      </c>
      <c r="E2730" t="s">
        <v>11163</v>
      </c>
      <c r="F2730" t="s">
        <v>10960</v>
      </c>
      <c r="G2730" t="s">
        <v>306</v>
      </c>
      <c r="H2730" t="s">
        <v>3</v>
      </c>
      <c r="J2730" t="s">
        <v>3273</v>
      </c>
      <c r="K2730" t="s">
        <v>3</v>
      </c>
    </row>
    <row r="2731" spans="1:11" x14ac:dyDescent="0.25">
      <c r="A2731" t="s">
        <v>11164</v>
      </c>
      <c r="B2731" t="s">
        <v>3274</v>
      </c>
      <c r="C2731" t="s">
        <v>3807</v>
      </c>
      <c r="D2731" t="s">
        <v>11165</v>
      </c>
      <c r="E2731" t="s">
        <v>11166</v>
      </c>
      <c r="H2731" t="s">
        <v>4</v>
      </c>
      <c r="J2731" t="s">
        <v>3274</v>
      </c>
      <c r="K2731" t="s">
        <v>4</v>
      </c>
    </row>
    <row r="2732" spans="1:11" x14ac:dyDescent="0.25">
      <c r="A2732" t="s">
        <v>11167</v>
      </c>
      <c r="B2732" t="s">
        <v>3275</v>
      </c>
      <c r="C2732" t="s">
        <v>3807</v>
      </c>
      <c r="D2732" t="s">
        <v>11168</v>
      </c>
      <c r="E2732" t="s">
        <v>11169</v>
      </c>
      <c r="H2732" t="s">
        <v>4</v>
      </c>
      <c r="J2732" t="s">
        <v>3275</v>
      </c>
      <c r="K2732" t="s">
        <v>4</v>
      </c>
    </row>
    <row r="2733" spans="1:11" x14ac:dyDescent="0.25">
      <c r="A2733" t="s">
        <v>11170</v>
      </c>
      <c r="B2733" t="s">
        <v>3276</v>
      </c>
      <c r="C2733" t="s">
        <v>3807</v>
      </c>
      <c r="D2733" t="s">
        <v>11171</v>
      </c>
      <c r="E2733" t="s">
        <v>11172</v>
      </c>
      <c r="H2733" t="s">
        <v>4</v>
      </c>
      <c r="J2733" t="s">
        <v>3276</v>
      </c>
      <c r="K2733" t="s">
        <v>4</v>
      </c>
    </row>
    <row r="2734" spans="1:11" x14ac:dyDescent="0.25">
      <c r="A2734" t="s">
        <v>11173</v>
      </c>
      <c r="B2734" t="s">
        <v>3277</v>
      </c>
      <c r="C2734" t="s">
        <v>3807</v>
      </c>
      <c r="D2734" t="s">
        <v>11174</v>
      </c>
      <c r="E2734" t="s">
        <v>11175</v>
      </c>
      <c r="F2734" t="s">
        <v>11176</v>
      </c>
      <c r="G2734" t="s">
        <v>515</v>
      </c>
      <c r="H2734" t="s">
        <v>3</v>
      </c>
      <c r="J2734" t="s">
        <v>3277</v>
      </c>
      <c r="K2734" t="s">
        <v>3</v>
      </c>
    </row>
    <row r="2735" spans="1:11" x14ac:dyDescent="0.25">
      <c r="A2735" t="s">
        <v>11177</v>
      </c>
      <c r="B2735" t="s">
        <v>3278</v>
      </c>
      <c r="C2735" t="s">
        <v>3807</v>
      </c>
      <c r="D2735" t="s">
        <v>11178</v>
      </c>
      <c r="E2735" t="s">
        <v>11179</v>
      </c>
      <c r="H2735" t="s">
        <v>4</v>
      </c>
      <c r="J2735" t="s">
        <v>3278</v>
      </c>
      <c r="K2735" t="s">
        <v>4</v>
      </c>
    </row>
    <row r="2736" spans="1:11" x14ac:dyDescent="0.25">
      <c r="A2736" t="s">
        <v>6558</v>
      </c>
      <c r="B2736" t="s">
        <v>3279</v>
      </c>
      <c r="C2736" t="s">
        <v>3807</v>
      </c>
      <c r="D2736" t="s">
        <v>11180</v>
      </c>
      <c r="E2736" t="s">
        <v>11181</v>
      </c>
      <c r="H2736" t="s">
        <v>4</v>
      </c>
      <c r="J2736" t="s">
        <v>3279</v>
      </c>
      <c r="K2736" t="s">
        <v>4</v>
      </c>
    </row>
    <row r="2737" spans="1:11" x14ac:dyDescent="0.25">
      <c r="A2737" t="s">
        <v>6859</v>
      </c>
      <c r="B2737" t="s">
        <v>3280</v>
      </c>
      <c r="C2737" t="s">
        <v>3807</v>
      </c>
      <c r="D2737" t="s">
        <v>11182</v>
      </c>
      <c r="E2737" t="s">
        <v>11183</v>
      </c>
      <c r="F2737" t="s">
        <v>10634</v>
      </c>
      <c r="G2737" t="s">
        <v>480</v>
      </c>
      <c r="H2737" t="s">
        <v>3</v>
      </c>
      <c r="J2737" t="s">
        <v>3280</v>
      </c>
      <c r="K2737" t="s">
        <v>3</v>
      </c>
    </row>
    <row r="2738" spans="1:11" x14ac:dyDescent="0.25">
      <c r="A2738" t="s">
        <v>11184</v>
      </c>
      <c r="B2738" t="s">
        <v>3281</v>
      </c>
      <c r="C2738" t="s">
        <v>3807</v>
      </c>
      <c r="D2738" t="s">
        <v>11185</v>
      </c>
      <c r="E2738" t="s">
        <v>11186</v>
      </c>
      <c r="F2738" t="s">
        <v>11187</v>
      </c>
      <c r="G2738" t="s">
        <v>356</v>
      </c>
      <c r="H2738" t="s">
        <v>3</v>
      </c>
      <c r="J2738" t="s">
        <v>3281</v>
      </c>
      <c r="K2738" t="s">
        <v>3</v>
      </c>
    </row>
    <row r="2739" spans="1:11" x14ac:dyDescent="0.25">
      <c r="A2739" t="s">
        <v>11188</v>
      </c>
      <c r="B2739" t="s">
        <v>3282</v>
      </c>
      <c r="C2739" t="s">
        <v>3807</v>
      </c>
      <c r="D2739" t="s">
        <v>11189</v>
      </c>
      <c r="E2739" t="s">
        <v>11190</v>
      </c>
      <c r="H2739" t="s">
        <v>4</v>
      </c>
      <c r="J2739" t="s">
        <v>3282</v>
      </c>
      <c r="K2739" t="s">
        <v>4</v>
      </c>
    </row>
    <row r="2740" spans="1:11" x14ac:dyDescent="0.25">
      <c r="A2740" t="s">
        <v>8875</v>
      </c>
      <c r="B2740" t="s">
        <v>3283</v>
      </c>
      <c r="C2740" t="s">
        <v>3807</v>
      </c>
      <c r="D2740" t="s">
        <v>11191</v>
      </c>
      <c r="E2740" t="s">
        <v>11192</v>
      </c>
      <c r="F2740" t="s">
        <v>10956</v>
      </c>
      <c r="G2740" t="s">
        <v>462</v>
      </c>
      <c r="H2740" t="s">
        <v>3</v>
      </c>
      <c r="J2740" t="s">
        <v>3283</v>
      </c>
      <c r="K2740" t="s">
        <v>3</v>
      </c>
    </row>
    <row r="2741" spans="1:11" x14ac:dyDescent="0.25">
      <c r="A2741" t="s">
        <v>4024</v>
      </c>
      <c r="B2741" t="s">
        <v>3284</v>
      </c>
      <c r="C2741" t="s">
        <v>3807</v>
      </c>
      <c r="D2741" t="s">
        <v>11193</v>
      </c>
      <c r="E2741" t="s">
        <v>11194</v>
      </c>
      <c r="H2741" t="s">
        <v>4</v>
      </c>
      <c r="J2741" t="s">
        <v>3284</v>
      </c>
      <c r="K2741" t="s">
        <v>4</v>
      </c>
    </row>
    <row r="2742" spans="1:11" x14ac:dyDescent="0.25">
      <c r="A2742" t="s">
        <v>5319</v>
      </c>
      <c r="B2742" t="s">
        <v>3285</v>
      </c>
      <c r="C2742" t="s">
        <v>3807</v>
      </c>
      <c r="D2742" t="s">
        <v>11195</v>
      </c>
      <c r="E2742" t="s">
        <v>11196</v>
      </c>
      <c r="H2742" t="s">
        <v>4</v>
      </c>
      <c r="J2742" t="s">
        <v>3285</v>
      </c>
      <c r="K2742" t="s">
        <v>4</v>
      </c>
    </row>
    <row r="2743" spans="1:11" x14ac:dyDescent="0.25">
      <c r="A2743" t="s">
        <v>4993</v>
      </c>
      <c r="B2743" t="s">
        <v>3286</v>
      </c>
      <c r="C2743" t="s">
        <v>3807</v>
      </c>
      <c r="D2743" t="s">
        <v>11197</v>
      </c>
      <c r="E2743" t="s">
        <v>11198</v>
      </c>
      <c r="H2743" t="s">
        <v>4</v>
      </c>
      <c r="J2743" t="s">
        <v>3286</v>
      </c>
      <c r="K2743" t="s">
        <v>4</v>
      </c>
    </row>
    <row r="2744" spans="1:11" x14ac:dyDescent="0.25">
      <c r="A2744" t="s">
        <v>11199</v>
      </c>
      <c r="B2744" t="s">
        <v>3287</v>
      </c>
      <c r="C2744" t="s">
        <v>3807</v>
      </c>
      <c r="D2744" t="s">
        <v>11200</v>
      </c>
      <c r="E2744" t="s">
        <v>11201</v>
      </c>
      <c r="H2744" t="s">
        <v>4</v>
      </c>
      <c r="J2744" t="s">
        <v>3287</v>
      </c>
      <c r="K2744" t="s">
        <v>4</v>
      </c>
    </row>
    <row r="2745" spans="1:11" x14ac:dyDescent="0.25">
      <c r="A2745" t="s">
        <v>10801</v>
      </c>
      <c r="B2745" t="s">
        <v>3288</v>
      </c>
      <c r="C2745" t="s">
        <v>3807</v>
      </c>
      <c r="D2745" t="s">
        <v>11202</v>
      </c>
      <c r="E2745" t="s">
        <v>11203</v>
      </c>
      <c r="H2745" t="s">
        <v>4</v>
      </c>
      <c r="J2745" t="s">
        <v>3288</v>
      </c>
      <c r="K2745" t="s">
        <v>4</v>
      </c>
    </row>
    <row r="2746" spans="1:11" x14ac:dyDescent="0.25">
      <c r="A2746" t="s">
        <v>5803</v>
      </c>
      <c r="B2746" t="s">
        <v>3289</v>
      </c>
      <c r="C2746" t="s">
        <v>3807</v>
      </c>
      <c r="D2746" t="s">
        <v>11204</v>
      </c>
      <c r="E2746" t="s">
        <v>11205</v>
      </c>
      <c r="F2746" t="s">
        <v>5626</v>
      </c>
      <c r="G2746" t="s">
        <v>169</v>
      </c>
      <c r="H2746" t="s">
        <v>3</v>
      </c>
      <c r="J2746" t="s">
        <v>3289</v>
      </c>
      <c r="K2746" t="s">
        <v>3</v>
      </c>
    </row>
    <row r="2747" spans="1:11" x14ac:dyDescent="0.25">
      <c r="A2747" t="s">
        <v>5329</v>
      </c>
      <c r="B2747" t="s">
        <v>3290</v>
      </c>
      <c r="C2747" t="s">
        <v>3807</v>
      </c>
      <c r="D2747" t="s">
        <v>11206</v>
      </c>
      <c r="E2747" t="s">
        <v>11207</v>
      </c>
      <c r="F2747" t="s">
        <v>10960</v>
      </c>
      <c r="G2747" t="s">
        <v>306</v>
      </c>
      <c r="H2747" t="s">
        <v>3</v>
      </c>
      <c r="J2747" t="s">
        <v>3290</v>
      </c>
      <c r="K2747" t="s">
        <v>3</v>
      </c>
    </row>
    <row r="2748" spans="1:11" x14ac:dyDescent="0.25">
      <c r="A2748" t="s">
        <v>6062</v>
      </c>
      <c r="B2748" t="s">
        <v>3291</v>
      </c>
      <c r="C2748" t="s">
        <v>3807</v>
      </c>
      <c r="D2748" t="s">
        <v>11208</v>
      </c>
      <c r="E2748" t="s">
        <v>11209</v>
      </c>
      <c r="H2748" t="s">
        <v>4</v>
      </c>
      <c r="J2748" t="s">
        <v>3291</v>
      </c>
      <c r="K2748" t="s">
        <v>4</v>
      </c>
    </row>
    <row r="2749" spans="1:11" x14ac:dyDescent="0.25">
      <c r="A2749" t="s">
        <v>11210</v>
      </c>
      <c r="B2749" t="s">
        <v>3292</v>
      </c>
      <c r="C2749" t="s">
        <v>3807</v>
      </c>
      <c r="D2749" t="s">
        <v>11211</v>
      </c>
      <c r="E2749" t="s">
        <v>11212</v>
      </c>
      <c r="H2749" t="s">
        <v>4</v>
      </c>
      <c r="J2749" t="s">
        <v>3292</v>
      </c>
      <c r="K2749" t="s">
        <v>4</v>
      </c>
    </row>
    <row r="2750" spans="1:11" x14ac:dyDescent="0.25">
      <c r="A2750" t="s">
        <v>6575</v>
      </c>
      <c r="B2750" t="s">
        <v>3293</v>
      </c>
      <c r="C2750" t="s">
        <v>3807</v>
      </c>
      <c r="D2750" t="s">
        <v>11213</v>
      </c>
      <c r="E2750" t="s">
        <v>11214</v>
      </c>
      <c r="H2750" t="s">
        <v>4</v>
      </c>
      <c r="J2750" t="s">
        <v>3293</v>
      </c>
      <c r="K2750" t="s">
        <v>4</v>
      </c>
    </row>
    <row r="2751" spans="1:11" x14ac:dyDescent="0.25">
      <c r="A2751" t="s">
        <v>11215</v>
      </c>
      <c r="B2751" t="s">
        <v>3294</v>
      </c>
      <c r="C2751" t="s">
        <v>3807</v>
      </c>
      <c r="D2751" t="s">
        <v>11216</v>
      </c>
      <c r="E2751" t="s">
        <v>11217</v>
      </c>
      <c r="F2751" t="s">
        <v>10970</v>
      </c>
      <c r="G2751" t="s">
        <v>161</v>
      </c>
      <c r="H2751" t="s">
        <v>3</v>
      </c>
      <c r="J2751" t="s">
        <v>3294</v>
      </c>
      <c r="K2751" t="s">
        <v>3</v>
      </c>
    </row>
    <row r="2752" spans="1:11" x14ac:dyDescent="0.25">
      <c r="A2752" t="s">
        <v>11218</v>
      </c>
      <c r="B2752" t="s">
        <v>3295</v>
      </c>
      <c r="C2752" t="s">
        <v>3807</v>
      </c>
      <c r="D2752" t="s">
        <v>11219</v>
      </c>
      <c r="E2752" t="s">
        <v>11220</v>
      </c>
      <c r="H2752" t="s">
        <v>4</v>
      </c>
      <c r="J2752" t="s">
        <v>3295</v>
      </c>
      <c r="K2752" t="s">
        <v>4</v>
      </c>
    </row>
    <row r="2753" spans="1:11" x14ac:dyDescent="0.25">
      <c r="A2753" t="s">
        <v>5806</v>
      </c>
      <c r="B2753" t="s">
        <v>3296</v>
      </c>
      <c r="C2753" t="s">
        <v>3807</v>
      </c>
      <c r="D2753" t="s">
        <v>11221</v>
      </c>
      <c r="E2753" t="s">
        <v>11222</v>
      </c>
      <c r="H2753" t="s">
        <v>4</v>
      </c>
      <c r="J2753" t="s">
        <v>3296</v>
      </c>
      <c r="K2753" t="s">
        <v>4</v>
      </c>
    </row>
    <row r="2754" spans="1:11" x14ac:dyDescent="0.25">
      <c r="A2754" t="s">
        <v>8881</v>
      </c>
      <c r="B2754" t="s">
        <v>3297</v>
      </c>
      <c r="C2754" t="s">
        <v>3807</v>
      </c>
      <c r="D2754" t="s">
        <v>11223</v>
      </c>
      <c r="E2754" t="s">
        <v>11224</v>
      </c>
      <c r="F2754" t="s">
        <v>11225</v>
      </c>
      <c r="G2754" t="s">
        <v>369</v>
      </c>
      <c r="H2754" t="s">
        <v>3</v>
      </c>
      <c r="J2754" t="s">
        <v>3297</v>
      </c>
      <c r="K2754" t="s">
        <v>3</v>
      </c>
    </row>
    <row r="2755" spans="1:11" x14ac:dyDescent="0.25">
      <c r="A2755" t="s">
        <v>8381</v>
      </c>
      <c r="B2755" t="s">
        <v>3298</v>
      </c>
      <c r="C2755" t="s">
        <v>3807</v>
      </c>
      <c r="D2755" t="s">
        <v>11226</v>
      </c>
      <c r="E2755" t="s">
        <v>11227</v>
      </c>
      <c r="H2755" t="s">
        <v>4</v>
      </c>
      <c r="J2755" t="s">
        <v>3298</v>
      </c>
      <c r="K2755" t="s">
        <v>4</v>
      </c>
    </row>
    <row r="2756" spans="1:11" x14ac:dyDescent="0.25">
      <c r="A2756" t="s">
        <v>11228</v>
      </c>
      <c r="B2756" t="s">
        <v>3299</v>
      </c>
      <c r="C2756" t="s">
        <v>3807</v>
      </c>
      <c r="D2756" t="s">
        <v>11229</v>
      </c>
      <c r="E2756" t="s">
        <v>11230</v>
      </c>
      <c r="H2756" t="s">
        <v>4</v>
      </c>
      <c r="J2756" t="s">
        <v>3299</v>
      </c>
      <c r="K2756" t="s">
        <v>4</v>
      </c>
    </row>
    <row r="2757" spans="1:11" x14ac:dyDescent="0.25">
      <c r="A2757" t="s">
        <v>11231</v>
      </c>
      <c r="B2757" t="s">
        <v>3300</v>
      </c>
      <c r="C2757" t="s">
        <v>3807</v>
      </c>
      <c r="D2757" t="s">
        <v>11232</v>
      </c>
      <c r="E2757" t="s">
        <v>11233</v>
      </c>
      <c r="F2757" t="s">
        <v>11234</v>
      </c>
      <c r="G2757" t="s">
        <v>271</v>
      </c>
      <c r="H2757" t="s">
        <v>3</v>
      </c>
      <c r="J2757" t="s">
        <v>3300</v>
      </c>
      <c r="K2757" t="s">
        <v>3</v>
      </c>
    </row>
    <row r="2758" spans="1:11" x14ac:dyDescent="0.25">
      <c r="A2758" t="s">
        <v>6887</v>
      </c>
      <c r="B2758" t="s">
        <v>3301</v>
      </c>
      <c r="C2758" t="s">
        <v>3807</v>
      </c>
      <c r="D2758" t="s">
        <v>11235</v>
      </c>
      <c r="E2758" t="s">
        <v>11236</v>
      </c>
      <c r="H2758" t="s">
        <v>4</v>
      </c>
      <c r="J2758" t="s">
        <v>3301</v>
      </c>
      <c r="K2758" t="s">
        <v>4</v>
      </c>
    </row>
    <row r="2759" spans="1:11" x14ac:dyDescent="0.25">
      <c r="A2759" t="s">
        <v>4031</v>
      </c>
      <c r="B2759" t="s">
        <v>3302</v>
      </c>
      <c r="C2759" t="s">
        <v>3807</v>
      </c>
      <c r="D2759" t="s">
        <v>11237</v>
      </c>
      <c r="E2759" t="s">
        <v>11238</v>
      </c>
      <c r="H2759" t="s">
        <v>4</v>
      </c>
      <c r="J2759" t="s">
        <v>3302</v>
      </c>
      <c r="K2759" t="s">
        <v>4</v>
      </c>
    </row>
    <row r="2760" spans="1:11" x14ac:dyDescent="0.25">
      <c r="A2760" t="s">
        <v>4345</v>
      </c>
      <c r="B2760" t="s">
        <v>3303</v>
      </c>
      <c r="C2760" t="s">
        <v>3807</v>
      </c>
      <c r="D2760" t="s">
        <v>11239</v>
      </c>
      <c r="E2760" t="s">
        <v>11240</v>
      </c>
      <c r="H2760" t="s">
        <v>4</v>
      </c>
      <c r="J2760" t="s">
        <v>3303</v>
      </c>
      <c r="K2760" t="s">
        <v>4</v>
      </c>
    </row>
    <row r="2761" spans="1:11" x14ac:dyDescent="0.25">
      <c r="A2761" t="s">
        <v>11241</v>
      </c>
      <c r="B2761" t="s">
        <v>3304</v>
      </c>
      <c r="C2761" t="s">
        <v>3807</v>
      </c>
      <c r="D2761" t="s">
        <v>11242</v>
      </c>
      <c r="E2761" t="s">
        <v>11243</v>
      </c>
      <c r="F2761" t="s">
        <v>11129</v>
      </c>
      <c r="G2761" t="s">
        <v>253</v>
      </c>
      <c r="H2761" t="s">
        <v>3</v>
      </c>
      <c r="J2761" t="s">
        <v>3304</v>
      </c>
      <c r="K2761" t="s">
        <v>3</v>
      </c>
    </row>
    <row r="2762" spans="1:11" x14ac:dyDescent="0.25">
      <c r="A2762" t="s">
        <v>11244</v>
      </c>
      <c r="B2762" t="s">
        <v>3305</v>
      </c>
      <c r="C2762" t="s">
        <v>3807</v>
      </c>
      <c r="D2762" t="s">
        <v>11245</v>
      </c>
      <c r="E2762" t="s">
        <v>11246</v>
      </c>
      <c r="F2762" t="s">
        <v>11055</v>
      </c>
      <c r="G2762" t="s">
        <v>228</v>
      </c>
      <c r="H2762" t="s">
        <v>3</v>
      </c>
      <c r="J2762" t="s">
        <v>3305</v>
      </c>
      <c r="K2762" t="s">
        <v>3</v>
      </c>
    </row>
    <row r="2763" spans="1:11" x14ac:dyDescent="0.25">
      <c r="A2763" t="s">
        <v>10640</v>
      </c>
      <c r="B2763" t="s">
        <v>3306</v>
      </c>
      <c r="C2763" t="s">
        <v>3807</v>
      </c>
      <c r="D2763" t="s">
        <v>11247</v>
      </c>
      <c r="E2763" t="s">
        <v>11248</v>
      </c>
      <c r="H2763" t="s">
        <v>4</v>
      </c>
      <c r="J2763" t="s">
        <v>3306</v>
      </c>
      <c r="K2763" t="s">
        <v>4</v>
      </c>
    </row>
    <row r="2764" spans="1:11" x14ac:dyDescent="0.25">
      <c r="A2764" t="s">
        <v>11249</v>
      </c>
      <c r="B2764" t="s">
        <v>3307</v>
      </c>
      <c r="C2764" t="s">
        <v>3807</v>
      </c>
      <c r="D2764" t="s">
        <v>11250</v>
      </c>
      <c r="E2764" t="s">
        <v>11251</v>
      </c>
      <c r="F2764" t="s">
        <v>11252</v>
      </c>
      <c r="G2764" t="s">
        <v>461</v>
      </c>
      <c r="H2764" t="s">
        <v>3</v>
      </c>
      <c r="J2764" t="s">
        <v>3307</v>
      </c>
      <c r="K2764" t="s">
        <v>3</v>
      </c>
    </row>
    <row r="2765" spans="1:11" x14ac:dyDescent="0.25">
      <c r="A2765" t="s">
        <v>11253</v>
      </c>
      <c r="B2765" t="s">
        <v>3308</v>
      </c>
      <c r="C2765" t="s">
        <v>3807</v>
      </c>
      <c r="D2765" t="s">
        <v>11254</v>
      </c>
      <c r="E2765" t="s">
        <v>11255</v>
      </c>
      <c r="H2765" t="s">
        <v>4</v>
      </c>
      <c r="J2765" t="s">
        <v>3308</v>
      </c>
      <c r="K2765" t="s">
        <v>4</v>
      </c>
    </row>
    <row r="2766" spans="1:11" x14ac:dyDescent="0.25">
      <c r="A2766" t="s">
        <v>4034</v>
      </c>
      <c r="B2766" t="s">
        <v>3309</v>
      </c>
      <c r="C2766" t="s">
        <v>3807</v>
      </c>
      <c r="D2766" t="s">
        <v>11256</v>
      </c>
      <c r="E2766" t="s">
        <v>11257</v>
      </c>
      <c r="H2766" t="s">
        <v>4</v>
      </c>
      <c r="J2766" t="s">
        <v>3309</v>
      </c>
      <c r="K2766" t="s">
        <v>4</v>
      </c>
    </row>
    <row r="2767" spans="1:11" x14ac:dyDescent="0.25">
      <c r="A2767" t="s">
        <v>5348</v>
      </c>
      <c r="B2767" t="s">
        <v>3310</v>
      </c>
      <c r="C2767" t="s">
        <v>3807</v>
      </c>
      <c r="D2767" t="s">
        <v>11258</v>
      </c>
      <c r="E2767" t="s">
        <v>11259</v>
      </c>
      <c r="H2767" t="s">
        <v>4</v>
      </c>
      <c r="J2767" t="s">
        <v>3310</v>
      </c>
      <c r="K2767" t="s">
        <v>4</v>
      </c>
    </row>
    <row r="2768" spans="1:11" x14ac:dyDescent="0.25">
      <c r="A2768" t="s">
        <v>5351</v>
      </c>
      <c r="B2768" t="s">
        <v>3311</v>
      </c>
      <c r="C2768" t="s">
        <v>3807</v>
      </c>
      <c r="D2768" t="s">
        <v>11260</v>
      </c>
      <c r="E2768" t="s">
        <v>11261</v>
      </c>
      <c r="H2768" t="s">
        <v>4</v>
      </c>
      <c r="J2768" t="s">
        <v>3311</v>
      </c>
      <c r="K2768" t="s">
        <v>4</v>
      </c>
    </row>
    <row r="2769" spans="1:11" x14ac:dyDescent="0.25">
      <c r="A2769" t="s">
        <v>4037</v>
      </c>
      <c r="B2769" t="s">
        <v>3312</v>
      </c>
      <c r="C2769" t="s">
        <v>3807</v>
      </c>
      <c r="D2769" t="s">
        <v>11262</v>
      </c>
      <c r="E2769" t="s">
        <v>11263</v>
      </c>
      <c r="F2769" t="s">
        <v>5626</v>
      </c>
      <c r="G2769" t="s">
        <v>169</v>
      </c>
      <c r="H2769" t="s">
        <v>3</v>
      </c>
      <c r="J2769" t="s">
        <v>3312</v>
      </c>
      <c r="K2769" t="s">
        <v>3</v>
      </c>
    </row>
    <row r="2770" spans="1:11" x14ac:dyDescent="0.25">
      <c r="A2770" t="s">
        <v>11264</v>
      </c>
      <c r="B2770" t="s">
        <v>3313</v>
      </c>
      <c r="C2770" t="s">
        <v>3807</v>
      </c>
      <c r="D2770" t="s">
        <v>11265</v>
      </c>
      <c r="E2770" t="s">
        <v>11266</v>
      </c>
      <c r="H2770" t="s">
        <v>4</v>
      </c>
      <c r="J2770" t="s">
        <v>3313</v>
      </c>
      <c r="K2770" t="s">
        <v>4</v>
      </c>
    </row>
    <row r="2771" spans="1:11" x14ac:dyDescent="0.25">
      <c r="A2771" t="s">
        <v>11267</v>
      </c>
      <c r="B2771" t="s">
        <v>3314</v>
      </c>
      <c r="C2771" t="s">
        <v>3807</v>
      </c>
      <c r="D2771" t="s">
        <v>11268</v>
      </c>
      <c r="E2771" t="s">
        <v>11269</v>
      </c>
      <c r="H2771" t="s">
        <v>4</v>
      </c>
      <c r="J2771" t="s">
        <v>3314</v>
      </c>
      <c r="K2771" t="s">
        <v>4</v>
      </c>
    </row>
    <row r="2772" spans="1:11" x14ac:dyDescent="0.25">
      <c r="A2772" t="s">
        <v>4358</v>
      </c>
      <c r="B2772" t="s">
        <v>3315</v>
      </c>
      <c r="C2772" t="s">
        <v>3807</v>
      </c>
      <c r="D2772" t="s">
        <v>11270</v>
      </c>
      <c r="E2772" t="s">
        <v>11271</v>
      </c>
      <c r="F2772" t="s">
        <v>11234</v>
      </c>
      <c r="G2772" t="s">
        <v>271</v>
      </c>
      <c r="H2772" t="s">
        <v>3</v>
      </c>
      <c r="J2772" t="s">
        <v>3315</v>
      </c>
      <c r="K2772" t="s">
        <v>3</v>
      </c>
    </row>
    <row r="2773" spans="1:11" x14ac:dyDescent="0.25">
      <c r="A2773" t="s">
        <v>5361</v>
      </c>
      <c r="B2773" t="s">
        <v>3316</v>
      </c>
      <c r="C2773" t="s">
        <v>3807</v>
      </c>
      <c r="D2773" t="s">
        <v>11272</v>
      </c>
      <c r="E2773" t="s">
        <v>11273</v>
      </c>
      <c r="F2773" t="s">
        <v>4978</v>
      </c>
      <c r="G2773" t="s">
        <v>137</v>
      </c>
      <c r="H2773" t="s">
        <v>3</v>
      </c>
      <c r="J2773" t="s">
        <v>3316</v>
      </c>
      <c r="K2773" t="s">
        <v>3</v>
      </c>
    </row>
    <row r="2774" spans="1:11" x14ac:dyDescent="0.25">
      <c r="A2774" t="s">
        <v>11274</v>
      </c>
      <c r="B2774" t="s">
        <v>3317</v>
      </c>
      <c r="C2774" t="s">
        <v>3807</v>
      </c>
      <c r="D2774" t="s">
        <v>11275</v>
      </c>
      <c r="E2774" t="s">
        <v>11276</v>
      </c>
      <c r="H2774" t="s">
        <v>4</v>
      </c>
      <c r="J2774" t="s">
        <v>3317</v>
      </c>
      <c r="K2774" t="s">
        <v>4</v>
      </c>
    </row>
    <row r="2775" spans="1:11" x14ac:dyDescent="0.25">
      <c r="A2775" t="s">
        <v>11277</v>
      </c>
      <c r="B2775" t="s">
        <v>3318</v>
      </c>
      <c r="C2775" t="s">
        <v>3807</v>
      </c>
      <c r="D2775" t="s">
        <v>11278</v>
      </c>
      <c r="E2775" t="s">
        <v>11279</v>
      </c>
      <c r="F2775" t="s">
        <v>11055</v>
      </c>
      <c r="G2775" t="s">
        <v>228</v>
      </c>
      <c r="H2775" t="s">
        <v>3</v>
      </c>
      <c r="J2775" t="s">
        <v>3318</v>
      </c>
      <c r="K2775" t="s">
        <v>3</v>
      </c>
    </row>
    <row r="2776" spans="1:11" x14ac:dyDescent="0.25">
      <c r="A2776" t="s">
        <v>5836</v>
      </c>
      <c r="B2776" t="s">
        <v>3319</v>
      </c>
      <c r="C2776" t="s">
        <v>3807</v>
      </c>
      <c r="D2776" t="s">
        <v>11280</v>
      </c>
      <c r="E2776" t="s">
        <v>11281</v>
      </c>
      <c r="F2776" t="s">
        <v>10956</v>
      </c>
      <c r="G2776" t="s">
        <v>462</v>
      </c>
      <c r="H2776" t="s">
        <v>3</v>
      </c>
      <c r="J2776" t="s">
        <v>3319</v>
      </c>
      <c r="K2776" t="s">
        <v>3</v>
      </c>
    </row>
    <row r="2777" spans="1:11" x14ac:dyDescent="0.25">
      <c r="A2777" t="s">
        <v>11282</v>
      </c>
      <c r="B2777" t="s">
        <v>3320</v>
      </c>
      <c r="C2777" t="s">
        <v>3807</v>
      </c>
      <c r="D2777" t="s">
        <v>11283</v>
      </c>
      <c r="E2777" t="s">
        <v>11284</v>
      </c>
      <c r="H2777" t="s">
        <v>4</v>
      </c>
      <c r="J2777" t="s">
        <v>3320</v>
      </c>
      <c r="K2777" t="s">
        <v>4</v>
      </c>
    </row>
    <row r="2778" spans="1:11" x14ac:dyDescent="0.25">
      <c r="A2778" t="s">
        <v>4898</v>
      </c>
      <c r="B2778" t="s">
        <v>3321</v>
      </c>
      <c r="C2778" t="s">
        <v>3807</v>
      </c>
      <c r="D2778" t="s">
        <v>11285</v>
      </c>
      <c r="E2778" t="s">
        <v>11286</v>
      </c>
      <c r="H2778" t="s">
        <v>4</v>
      </c>
      <c r="J2778" t="s">
        <v>3321</v>
      </c>
      <c r="K2778" t="s">
        <v>4</v>
      </c>
    </row>
    <row r="2779" spans="1:11" x14ac:dyDescent="0.25">
      <c r="A2779" t="s">
        <v>11287</v>
      </c>
      <c r="B2779" t="s">
        <v>3322</v>
      </c>
      <c r="C2779" t="s">
        <v>3807</v>
      </c>
      <c r="D2779" t="s">
        <v>11288</v>
      </c>
      <c r="E2779" t="s">
        <v>11289</v>
      </c>
      <c r="H2779" t="s">
        <v>4</v>
      </c>
      <c r="J2779" t="s">
        <v>3322</v>
      </c>
      <c r="K2779" t="s">
        <v>4</v>
      </c>
    </row>
    <row r="2780" spans="1:11" x14ac:dyDescent="0.25">
      <c r="A2780" t="s">
        <v>11290</v>
      </c>
      <c r="B2780" t="s">
        <v>3323</v>
      </c>
      <c r="C2780" t="s">
        <v>3807</v>
      </c>
      <c r="D2780" t="s">
        <v>11291</v>
      </c>
      <c r="E2780" t="s">
        <v>11292</v>
      </c>
      <c r="H2780" t="s">
        <v>4</v>
      </c>
      <c r="J2780" t="s">
        <v>3323</v>
      </c>
      <c r="K2780" t="s">
        <v>4</v>
      </c>
    </row>
    <row r="2781" spans="1:11" x14ac:dyDescent="0.25">
      <c r="A2781" t="s">
        <v>11293</v>
      </c>
      <c r="B2781" t="s">
        <v>3324</v>
      </c>
      <c r="C2781" t="s">
        <v>3807</v>
      </c>
      <c r="D2781" t="s">
        <v>11294</v>
      </c>
      <c r="E2781" t="s">
        <v>11295</v>
      </c>
      <c r="H2781" t="s">
        <v>4</v>
      </c>
      <c r="J2781" t="s">
        <v>3324</v>
      </c>
      <c r="K2781" t="s">
        <v>4</v>
      </c>
    </row>
    <row r="2782" spans="1:11" x14ac:dyDescent="0.25">
      <c r="A2782" t="s">
        <v>11296</v>
      </c>
      <c r="B2782" t="s">
        <v>3325</v>
      </c>
      <c r="C2782" t="s">
        <v>3807</v>
      </c>
      <c r="D2782" t="s">
        <v>11297</v>
      </c>
      <c r="E2782" t="s">
        <v>11298</v>
      </c>
      <c r="H2782" t="s">
        <v>4</v>
      </c>
      <c r="J2782" t="s">
        <v>3325</v>
      </c>
      <c r="K2782" t="s">
        <v>4</v>
      </c>
    </row>
    <row r="2783" spans="1:11" x14ac:dyDescent="0.25">
      <c r="A2783" t="s">
        <v>11299</v>
      </c>
      <c r="B2783" t="s">
        <v>3326</v>
      </c>
      <c r="C2783" t="s">
        <v>3807</v>
      </c>
      <c r="D2783" t="s">
        <v>11300</v>
      </c>
      <c r="E2783" t="s">
        <v>11301</v>
      </c>
      <c r="H2783" t="s">
        <v>4</v>
      </c>
      <c r="J2783" t="s">
        <v>3326</v>
      </c>
      <c r="K2783" t="s">
        <v>4</v>
      </c>
    </row>
    <row r="2784" spans="1:11" x14ac:dyDescent="0.25">
      <c r="A2784" t="s">
        <v>5839</v>
      </c>
      <c r="B2784" t="s">
        <v>3327</v>
      </c>
      <c r="C2784" t="s">
        <v>3807</v>
      </c>
      <c r="D2784" t="s">
        <v>11302</v>
      </c>
      <c r="E2784" t="s">
        <v>11303</v>
      </c>
      <c r="H2784" t="s">
        <v>4</v>
      </c>
      <c r="J2784" t="s">
        <v>3327</v>
      </c>
      <c r="K2784" t="s">
        <v>4</v>
      </c>
    </row>
    <row r="2785" spans="1:11" x14ac:dyDescent="0.25">
      <c r="A2785" t="s">
        <v>4040</v>
      </c>
      <c r="B2785" t="s">
        <v>3328</v>
      </c>
      <c r="C2785" t="s">
        <v>3807</v>
      </c>
      <c r="D2785" t="s">
        <v>11304</v>
      </c>
      <c r="E2785" t="s">
        <v>11305</v>
      </c>
      <c r="H2785" t="s">
        <v>4</v>
      </c>
      <c r="J2785" t="s">
        <v>3328</v>
      </c>
      <c r="K2785" t="s">
        <v>4</v>
      </c>
    </row>
    <row r="2786" spans="1:11" x14ac:dyDescent="0.25">
      <c r="A2786" t="s">
        <v>11306</v>
      </c>
      <c r="B2786" t="s">
        <v>3329</v>
      </c>
      <c r="C2786" t="s">
        <v>3807</v>
      </c>
      <c r="D2786" t="s">
        <v>11307</v>
      </c>
      <c r="E2786" t="s">
        <v>11308</v>
      </c>
      <c r="H2786" t="s">
        <v>4</v>
      </c>
      <c r="J2786" t="s">
        <v>3329</v>
      </c>
      <c r="K2786" t="s">
        <v>4</v>
      </c>
    </row>
    <row r="2787" spans="1:11" x14ac:dyDescent="0.25">
      <c r="A2787" t="s">
        <v>11309</v>
      </c>
      <c r="B2787" t="s">
        <v>3330</v>
      </c>
      <c r="C2787" t="s">
        <v>3807</v>
      </c>
      <c r="D2787" t="s">
        <v>11310</v>
      </c>
      <c r="E2787" t="s">
        <v>11311</v>
      </c>
      <c r="F2787" t="s">
        <v>8640</v>
      </c>
      <c r="G2787" t="s">
        <v>329</v>
      </c>
      <c r="H2787" t="s">
        <v>3</v>
      </c>
      <c r="J2787" t="s">
        <v>3330</v>
      </c>
      <c r="K2787" t="s">
        <v>3</v>
      </c>
    </row>
    <row r="2788" spans="1:11" x14ac:dyDescent="0.25">
      <c r="A2788" t="s">
        <v>5845</v>
      </c>
      <c r="B2788" t="s">
        <v>3331</v>
      </c>
      <c r="C2788" t="s">
        <v>3807</v>
      </c>
      <c r="D2788" t="s">
        <v>11312</v>
      </c>
      <c r="E2788" t="s">
        <v>11313</v>
      </c>
      <c r="H2788" t="s">
        <v>4</v>
      </c>
      <c r="J2788" t="s">
        <v>3331</v>
      </c>
      <c r="K2788" t="s">
        <v>4</v>
      </c>
    </row>
    <row r="2789" spans="1:11" x14ac:dyDescent="0.25">
      <c r="A2789" t="s">
        <v>11314</v>
      </c>
      <c r="B2789" t="s">
        <v>3332</v>
      </c>
      <c r="C2789" t="s">
        <v>3807</v>
      </c>
      <c r="D2789" t="s">
        <v>11315</v>
      </c>
      <c r="E2789" t="s">
        <v>11316</v>
      </c>
      <c r="H2789" t="s">
        <v>4</v>
      </c>
      <c r="J2789" t="s">
        <v>3332</v>
      </c>
      <c r="K2789" t="s">
        <v>4</v>
      </c>
    </row>
    <row r="2790" spans="1:11" x14ac:dyDescent="0.25">
      <c r="A2790" t="s">
        <v>4050</v>
      </c>
      <c r="B2790" t="s">
        <v>3333</v>
      </c>
      <c r="C2790" t="s">
        <v>3807</v>
      </c>
      <c r="D2790" t="s">
        <v>11317</v>
      </c>
      <c r="E2790" t="s">
        <v>11318</v>
      </c>
      <c r="H2790" t="s">
        <v>4</v>
      </c>
      <c r="J2790" t="s">
        <v>3333</v>
      </c>
      <c r="K2790" t="s">
        <v>4</v>
      </c>
    </row>
    <row r="2791" spans="1:11" x14ac:dyDescent="0.25">
      <c r="A2791" t="s">
        <v>5032</v>
      </c>
      <c r="B2791" t="s">
        <v>3334</v>
      </c>
      <c r="C2791" t="s">
        <v>3807</v>
      </c>
      <c r="D2791" t="s">
        <v>11319</v>
      </c>
      <c r="E2791" t="s">
        <v>11320</v>
      </c>
      <c r="H2791" t="s">
        <v>4</v>
      </c>
      <c r="J2791" t="s">
        <v>3334</v>
      </c>
      <c r="K2791" t="s">
        <v>4</v>
      </c>
    </row>
    <row r="2792" spans="1:11" x14ac:dyDescent="0.25">
      <c r="A2792" t="s">
        <v>5038</v>
      </c>
      <c r="B2792" t="s">
        <v>3335</v>
      </c>
      <c r="C2792" t="s">
        <v>3807</v>
      </c>
      <c r="D2792" t="s">
        <v>11321</v>
      </c>
      <c r="E2792" t="s">
        <v>11322</v>
      </c>
      <c r="F2792" t="s">
        <v>10960</v>
      </c>
      <c r="G2792" t="s">
        <v>306</v>
      </c>
      <c r="H2792" t="s">
        <v>3</v>
      </c>
      <c r="J2792" t="s">
        <v>3335</v>
      </c>
      <c r="K2792" t="s">
        <v>3</v>
      </c>
    </row>
    <row r="2793" spans="1:11" x14ac:dyDescent="0.25">
      <c r="A2793" t="s">
        <v>4054</v>
      </c>
      <c r="B2793" t="s">
        <v>3336</v>
      </c>
      <c r="C2793" t="s">
        <v>3807</v>
      </c>
      <c r="D2793" t="s">
        <v>11323</v>
      </c>
      <c r="E2793" t="s">
        <v>11324</v>
      </c>
      <c r="H2793" t="s">
        <v>4</v>
      </c>
      <c r="J2793" t="s">
        <v>3336</v>
      </c>
      <c r="K2793" t="s">
        <v>4</v>
      </c>
    </row>
    <row r="2794" spans="1:11" x14ac:dyDescent="0.25">
      <c r="A2794" t="s">
        <v>11325</v>
      </c>
      <c r="B2794" t="s">
        <v>3337</v>
      </c>
      <c r="C2794" t="s">
        <v>3807</v>
      </c>
      <c r="D2794" t="s">
        <v>11326</v>
      </c>
      <c r="E2794" t="s">
        <v>11327</v>
      </c>
      <c r="H2794" t="s">
        <v>4</v>
      </c>
      <c r="J2794" t="s">
        <v>3337</v>
      </c>
      <c r="K2794" t="s">
        <v>4</v>
      </c>
    </row>
    <row r="2795" spans="1:11" x14ac:dyDescent="0.25">
      <c r="A2795" t="s">
        <v>11328</v>
      </c>
      <c r="B2795" t="s">
        <v>3338</v>
      </c>
      <c r="C2795" t="s">
        <v>3807</v>
      </c>
      <c r="D2795" t="s">
        <v>11329</v>
      </c>
      <c r="E2795" t="s">
        <v>11330</v>
      </c>
      <c r="H2795" t="s">
        <v>4</v>
      </c>
      <c r="J2795" t="s">
        <v>3338</v>
      </c>
      <c r="K2795" t="s">
        <v>4</v>
      </c>
    </row>
    <row r="2796" spans="1:11" x14ac:dyDescent="0.25">
      <c r="A2796" t="s">
        <v>11331</v>
      </c>
      <c r="B2796" t="s">
        <v>3339</v>
      </c>
      <c r="C2796" t="s">
        <v>3807</v>
      </c>
      <c r="D2796" t="s">
        <v>11332</v>
      </c>
      <c r="E2796" t="s">
        <v>11333</v>
      </c>
      <c r="H2796" t="s">
        <v>4</v>
      </c>
      <c r="J2796" t="s">
        <v>3339</v>
      </c>
      <c r="K2796" t="s">
        <v>4</v>
      </c>
    </row>
    <row r="2797" spans="1:11" x14ac:dyDescent="0.25">
      <c r="A2797" t="s">
        <v>11334</v>
      </c>
      <c r="B2797" t="s">
        <v>3340</v>
      </c>
      <c r="C2797" t="s">
        <v>3807</v>
      </c>
      <c r="D2797" t="s">
        <v>11335</v>
      </c>
      <c r="E2797" t="s">
        <v>11336</v>
      </c>
      <c r="H2797" t="s">
        <v>4</v>
      </c>
      <c r="J2797" t="s">
        <v>3340</v>
      </c>
      <c r="K2797" t="s">
        <v>4</v>
      </c>
    </row>
    <row r="2798" spans="1:11" x14ac:dyDescent="0.25">
      <c r="A2798" t="s">
        <v>11337</v>
      </c>
      <c r="B2798" t="s">
        <v>360</v>
      </c>
      <c r="C2798" t="s">
        <v>3807</v>
      </c>
      <c r="D2798" t="s">
        <v>11338</v>
      </c>
      <c r="E2798" t="s">
        <v>11339</v>
      </c>
      <c r="F2798" t="s">
        <v>8797</v>
      </c>
      <c r="G2798" t="s">
        <v>360</v>
      </c>
      <c r="H2798" t="s">
        <v>3</v>
      </c>
      <c r="J2798" t="s">
        <v>360</v>
      </c>
      <c r="K2798" t="s">
        <v>3</v>
      </c>
    </row>
    <row r="2799" spans="1:11" x14ac:dyDescent="0.25">
      <c r="A2799" t="s">
        <v>11340</v>
      </c>
      <c r="B2799" t="s">
        <v>3341</v>
      </c>
      <c r="C2799" t="s">
        <v>3807</v>
      </c>
      <c r="D2799" t="s">
        <v>11341</v>
      </c>
      <c r="E2799" t="s">
        <v>11342</v>
      </c>
      <c r="F2799" t="s">
        <v>8797</v>
      </c>
      <c r="G2799" t="s">
        <v>360</v>
      </c>
      <c r="H2799" t="s">
        <v>3</v>
      </c>
      <c r="J2799" t="s">
        <v>3341</v>
      </c>
      <c r="K2799" t="s">
        <v>3</v>
      </c>
    </row>
    <row r="2800" spans="1:11" x14ac:dyDescent="0.25">
      <c r="A2800" t="s">
        <v>11343</v>
      </c>
      <c r="B2800" t="s">
        <v>3342</v>
      </c>
      <c r="C2800" t="s">
        <v>3807</v>
      </c>
      <c r="D2800" t="s">
        <v>11344</v>
      </c>
      <c r="E2800" t="s">
        <v>11345</v>
      </c>
      <c r="H2800" t="s">
        <v>4</v>
      </c>
      <c r="J2800" t="s">
        <v>3342</v>
      </c>
      <c r="K2800" t="s">
        <v>4</v>
      </c>
    </row>
    <row r="2801" spans="1:11" x14ac:dyDescent="0.25">
      <c r="A2801" t="s">
        <v>11346</v>
      </c>
      <c r="B2801" t="s">
        <v>3343</v>
      </c>
      <c r="C2801" t="s">
        <v>3807</v>
      </c>
      <c r="D2801" t="s">
        <v>9577</v>
      </c>
      <c r="E2801" t="s">
        <v>11347</v>
      </c>
      <c r="F2801" t="s">
        <v>11135</v>
      </c>
      <c r="G2801" t="s">
        <v>519</v>
      </c>
      <c r="H2801" t="s">
        <v>3</v>
      </c>
      <c r="J2801" t="s">
        <v>3343</v>
      </c>
      <c r="K2801" t="s">
        <v>3</v>
      </c>
    </row>
    <row r="2802" spans="1:11" x14ac:dyDescent="0.25">
      <c r="A2802" t="s">
        <v>11348</v>
      </c>
      <c r="B2802" t="s">
        <v>3344</v>
      </c>
      <c r="C2802" t="s">
        <v>3807</v>
      </c>
      <c r="D2802" t="s">
        <v>11349</v>
      </c>
      <c r="E2802" t="s">
        <v>11350</v>
      </c>
      <c r="H2802" t="s">
        <v>4</v>
      </c>
      <c r="J2802" t="s">
        <v>3344</v>
      </c>
      <c r="K2802" t="s">
        <v>4</v>
      </c>
    </row>
    <row r="2803" spans="1:11" x14ac:dyDescent="0.25">
      <c r="A2803" t="s">
        <v>4064</v>
      </c>
      <c r="B2803" t="s">
        <v>3345</v>
      </c>
      <c r="C2803" t="s">
        <v>3807</v>
      </c>
      <c r="D2803" t="s">
        <v>11351</v>
      </c>
      <c r="E2803" t="s">
        <v>11352</v>
      </c>
      <c r="H2803" t="s">
        <v>4</v>
      </c>
      <c r="J2803" t="s">
        <v>3345</v>
      </c>
      <c r="K2803" t="s">
        <v>4</v>
      </c>
    </row>
    <row r="2804" spans="1:11" x14ac:dyDescent="0.25">
      <c r="A2804" t="s">
        <v>4070</v>
      </c>
      <c r="B2804" t="s">
        <v>3346</v>
      </c>
      <c r="C2804" t="s">
        <v>3807</v>
      </c>
      <c r="D2804" t="s">
        <v>11353</v>
      </c>
      <c r="E2804" t="s">
        <v>11354</v>
      </c>
      <c r="H2804" t="s">
        <v>4</v>
      </c>
      <c r="J2804" t="s">
        <v>3346</v>
      </c>
      <c r="K2804" t="s">
        <v>4</v>
      </c>
    </row>
    <row r="2805" spans="1:11" x14ac:dyDescent="0.25">
      <c r="A2805" t="s">
        <v>5050</v>
      </c>
      <c r="B2805" t="s">
        <v>3347</v>
      </c>
      <c r="C2805" t="s">
        <v>3807</v>
      </c>
      <c r="D2805" t="s">
        <v>11355</v>
      </c>
      <c r="E2805" t="s">
        <v>11356</v>
      </c>
      <c r="F2805" t="s">
        <v>8983</v>
      </c>
      <c r="G2805" t="s">
        <v>376</v>
      </c>
      <c r="H2805" t="s">
        <v>3</v>
      </c>
      <c r="J2805" t="s">
        <v>3347</v>
      </c>
      <c r="K2805" t="s">
        <v>3</v>
      </c>
    </row>
    <row r="2806" spans="1:11" x14ac:dyDescent="0.25">
      <c r="A2806" t="s">
        <v>5879</v>
      </c>
      <c r="B2806" t="s">
        <v>3348</v>
      </c>
      <c r="C2806" t="s">
        <v>3807</v>
      </c>
      <c r="D2806" t="s">
        <v>11357</v>
      </c>
      <c r="E2806" t="s">
        <v>11358</v>
      </c>
      <c r="H2806" t="s">
        <v>4</v>
      </c>
      <c r="J2806" t="s">
        <v>3348</v>
      </c>
      <c r="K2806" t="s">
        <v>4</v>
      </c>
    </row>
    <row r="2807" spans="1:11" x14ac:dyDescent="0.25">
      <c r="A2807" t="s">
        <v>11359</v>
      </c>
      <c r="B2807" t="s">
        <v>3349</v>
      </c>
      <c r="C2807" t="s">
        <v>3807</v>
      </c>
      <c r="D2807" t="s">
        <v>11360</v>
      </c>
      <c r="E2807" t="s">
        <v>11361</v>
      </c>
      <c r="H2807" t="s">
        <v>4</v>
      </c>
      <c r="J2807" t="s">
        <v>3349</v>
      </c>
      <c r="K2807" t="s">
        <v>4</v>
      </c>
    </row>
    <row r="2808" spans="1:11" x14ac:dyDescent="0.25">
      <c r="A2808" t="s">
        <v>11362</v>
      </c>
      <c r="B2808" t="s">
        <v>3350</v>
      </c>
      <c r="C2808" t="s">
        <v>3807</v>
      </c>
      <c r="D2808" t="s">
        <v>11363</v>
      </c>
      <c r="E2808" t="s">
        <v>11364</v>
      </c>
      <c r="H2808" t="s">
        <v>4</v>
      </c>
      <c r="J2808" t="s">
        <v>3350</v>
      </c>
      <c r="K2808" t="s">
        <v>4</v>
      </c>
    </row>
    <row r="2809" spans="1:11" x14ac:dyDescent="0.25">
      <c r="A2809" t="s">
        <v>9638</v>
      </c>
      <c r="B2809" t="s">
        <v>3351</v>
      </c>
      <c r="C2809" t="s">
        <v>3807</v>
      </c>
      <c r="D2809" t="s">
        <v>11365</v>
      </c>
      <c r="E2809" t="s">
        <v>11366</v>
      </c>
      <c r="F2809" t="s">
        <v>10956</v>
      </c>
      <c r="G2809" t="s">
        <v>462</v>
      </c>
      <c r="H2809" t="s">
        <v>3</v>
      </c>
      <c r="J2809" t="s">
        <v>3351</v>
      </c>
      <c r="K2809" t="s">
        <v>3</v>
      </c>
    </row>
    <row r="2810" spans="1:11" x14ac:dyDescent="0.25">
      <c r="A2810" t="s">
        <v>5885</v>
      </c>
      <c r="B2810" t="s">
        <v>3352</v>
      </c>
      <c r="C2810" t="s">
        <v>3807</v>
      </c>
      <c r="D2810" t="s">
        <v>11367</v>
      </c>
      <c r="E2810" t="s">
        <v>11368</v>
      </c>
      <c r="H2810" t="s">
        <v>4</v>
      </c>
      <c r="J2810" t="s">
        <v>3352</v>
      </c>
      <c r="K2810" t="s">
        <v>4</v>
      </c>
    </row>
    <row r="2811" spans="1:11" x14ac:dyDescent="0.25">
      <c r="A2811" t="s">
        <v>7543</v>
      </c>
      <c r="B2811" t="s">
        <v>376</v>
      </c>
      <c r="C2811" t="s">
        <v>3807</v>
      </c>
      <c r="D2811" t="s">
        <v>11369</v>
      </c>
      <c r="E2811" t="s">
        <v>11370</v>
      </c>
      <c r="F2811" t="s">
        <v>8983</v>
      </c>
      <c r="G2811" t="s">
        <v>376</v>
      </c>
      <c r="H2811" t="s">
        <v>3</v>
      </c>
      <c r="J2811" t="s">
        <v>376</v>
      </c>
      <c r="K2811" t="s">
        <v>3</v>
      </c>
    </row>
    <row r="2812" spans="1:11" x14ac:dyDescent="0.25">
      <c r="A2812" t="s">
        <v>11371</v>
      </c>
      <c r="B2812" t="s">
        <v>3353</v>
      </c>
      <c r="C2812" t="s">
        <v>3807</v>
      </c>
      <c r="D2812" t="s">
        <v>11372</v>
      </c>
      <c r="E2812" t="s">
        <v>11373</v>
      </c>
      <c r="H2812" t="s">
        <v>4</v>
      </c>
      <c r="J2812" t="s">
        <v>3353</v>
      </c>
      <c r="K2812" t="s">
        <v>4</v>
      </c>
    </row>
    <row r="2813" spans="1:11" x14ac:dyDescent="0.25">
      <c r="A2813" t="s">
        <v>6380</v>
      </c>
      <c r="B2813" t="s">
        <v>3354</v>
      </c>
      <c r="C2813" t="s">
        <v>3807</v>
      </c>
      <c r="D2813" t="s">
        <v>11374</v>
      </c>
      <c r="E2813" t="s">
        <v>11375</v>
      </c>
      <c r="H2813" t="s">
        <v>4</v>
      </c>
      <c r="J2813" t="s">
        <v>3354</v>
      </c>
      <c r="K2813" t="s">
        <v>4</v>
      </c>
    </row>
    <row r="2814" spans="1:11" x14ac:dyDescent="0.25">
      <c r="A2814" t="s">
        <v>5404</v>
      </c>
      <c r="B2814" t="s">
        <v>3355</v>
      </c>
      <c r="C2814" t="s">
        <v>3807</v>
      </c>
      <c r="D2814" t="s">
        <v>11376</v>
      </c>
      <c r="E2814" t="s">
        <v>11377</v>
      </c>
      <c r="H2814" t="s">
        <v>4</v>
      </c>
      <c r="J2814" t="s">
        <v>3355</v>
      </c>
      <c r="K2814" t="s">
        <v>4</v>
      </c>
    </row>
    <row r="2815" spans="1:11" x14ac:dyDescent="0.25">
      <c r="A2815" t="s">
        <v>11378</v>
      </c>
      <c r="B2815" t="s">
        <v>3356</v>
      </c>
      <c r="C2815" t="s">
        <v>3807</v>
      </c>
      <c r="D2815" t="s">
        <v>11379</v>
      </c>
      <c r="E2815" t="s">
        <v>11380</v>
      </c>
      <c r="H2815" t="s">
        <v>4</v>
      </c>
      <c r="J2815" t="s">
        <v>3356</v>
      </c>
      <c r="K2815" t="s">
        <v>4</v>
      </c>
    </row>
    <row r="2816" spans="1:11" x14ac:dyDescent="0.25">
      <c r="A2816" t="s">
        <v>4083</v>
      </c>
      <c r="B2816" t="s">
        <v>3357</v>
      </c>
      <c r="C2816" t="s">
        <v>3807</v>
      </c>
      <c r="D2816" t="s">
        <v>11381</v>
      </c>
      <c r="E2816" t="s">
        <v>11382</v>
      </c>
      <c r="F2816" t="s">
        <v>10960</v>
      </c>
      <c r="G2816" t="s">
        <v>306</v>
      </c>
      <c r="H2816" t="s">
        <v>3</v>
      </c>
      <c r="J2816" t="s">
        <v>3357</v>
      </c>
      <c r="K2816" t="s">
        <v>3</v>
      </c>
    </row>
    <row r="2817" spans="1:11" x14ac:dyDescent="0.25">
      <c r="A2817" t="s">
        <v>9272</v>
      </c>
      <c r="B2817" t="s">
        <v>3358</v>
      </c>
      <c r="C2817" t="s">
        <v>3807</v>
      </c>
      <c r="D2817" t="s">
        <v>11383</v>
      </c>
      <c r="E2817" t="s">
        <v>11384</v>
      </c>
      <c r="H2817" t="s">
        <v>4</v>
      </c>
      <c r="J2817" t="s">
        <v>3358</v>
      </c>
      <c r="K2817" t="s">
        <v>4</v>
      </c>
    </row>
    <row r="2818" spans="1:11" x14ac:dyDescent="0.25">
      <c r="A2818" t="s">
        <v>6633</v>
      </c>
      <c r="B2818" t="s">
        <v>3359</v>
      </c>
      <c r="C2818" t="s">
        <v>3807</v>
      </c>
      <c r="D2818" t="s">
        <v>11385</v>
      </c>
      <c r="E2818" t="s">
        <v>11386</v>
      </c>
      <c r="H2818" t="s">
        <v>4</v>
      </c>
      <c r="J2818" t="s">
        <v>3359</v>
      </c>
      <c r="K2818" t="s">
        <v>4</v>
      </c>
    </row>
    <row r="2819" spans="1:11" x14ac:dyDescent="0.25">
      <c r="A2819" t="s">
        <v>11387</v>
      </c>
      <c r="B2819" t="s">
        <v>3360</v>
      </c>
      <c r="C2819" t="s">
        <v>3807</v>
      </c>
      <c r="D2819" t="s">
        <v>11388</v>
      </c>
      <c r="E2819" t="s">
        <v>11389</v>
      </c>
      <c r="H2819" t="s">
        <v>4</v>
      </c>
      <c r="J2819" t="s">
        <v>3360</v>
      </c>
      <c r="K2819" t="s">
        <v>4</v>
      </c>
    </row>
    <row r="2820" spans="1:11" x14ac:dyDescent="0.25">
      <c r="A2820" t="s">
        <v>11390</v>
      </c>
      <c r="B2820" t="s">
        <v>3361</v>
      </c>
      <c r="C2820" t="s">
        <v>3807</v>
      </c>
      <c r="D2820" t="s">
        <v>11391</v>
      </c>
      <c r="E2820" t="s">
        <v>11392</v>
      </c>
      <c r="H2820" t="s">
        <v>4</v>
      </c>
      <c r="J2820" t="s">
        <v>3361</v>
      </c>
      <c r="K2820" t="s">
        <v>4</v>
      </c>
    </row>
    <row r="2821" spans="1:11" x14ac:dyDescent="0.25">
      <c r="A2821" t="s">
        <v>11393</v>
      </c>
      <c r="B2821" t="s">
        <v>3362</v>
      </c>
      <c r="C2821" t="s">
        <v>3807</v>
      </c>
      <c r="D2821" t="s">
        <v>6583</v>
      </c>
      <c r="E2821" t="s">
        <v>11394</v>
      </c>
      <c r="H2821" t="s">
        <v>4</v>
      </c>
      <c r="J2821" t="s">
        <v>3362</v>
      </c>
      <c r="K2821" t="s">
        <v>4</v>
      </c>
    </row>
    <row r="2822" spans="1:11" x14ac:dyDescent="0.25">
      <c r="A2822" t="s">
        <v>4398</v>
      </c>
      <c r="B2822" t="s">
        <v>3363</v>
      </c>
      <c r="C2822" t="s">
        <v>3807</v>
      </c>
      <c r="D2822" t="s">
        <v>11395</v>
      </c>
      <c r="E2822" t="s">
        <v>11396</v>
      </c>
      <c r="F2822" t="s">
        <v>5626</v>
      </c>
      <c r="G2822" t="s">
        <v>169</v>
      </c>
      <c r="H2822" t="s">
        <v>3</v>
      </c>
      <c r="J2822" t="s">
        <v>3363</v>
      </c>
      <c r="K2822" t="s">
        <v>3</v>
      </c>
    </row>
    <row r="2823" spans="1:11" x14ac:dyDescent="0.25">
      <c r="A2823" t="s">
        <v>11397</v>
      </c>
      <c r="B2823" t="s">
        <v>3364</v>
      </c>
      <c r="C2823" t="s">
        <v>3807</v>
      </c>
      <c r="D2823" t="s">
        <v>11398</v>
      </c>
      <c r="E2823" t="s">
        <v>11399</v>
      </c>
      <c r="H2823" t="s">
        <v>4</v>
      </c>
      <c r="J2823" t="s">
        <v>3364</v>
      </c>
      <c r="K2823" t="s">
        <v>4</v>
      </c>
    </row>
    <row r="2824" spans="1:11" x14ac:dyDescent="0.25">
      <c r="A2824" t="s">
        <v>11400</v>
      </c>
      <c r="B2824" t="s">
        <v>3365</v>
      </c>
      <c r="C2824" t="s">
        <v>3807</v>
      </c>
      <c r="D2824" t="s">
        <v>11401</v>
      </c>
      <c r="E2824" t="s">
        <v>11402</v>
      </c>
      <c r="F2824" t="s">
        <v>6900</v>
      </c>
      <c r="G2824" t="s">
        <v>224</v>
      </c>
      <c r="H2824" t="s">
        <v>3</v>
      </c>
      <c r="J2824" t="s">
        <v>3365</v>
      </c>
      <c r="K2824" t="s">
        <v>3</v>
      </c>
    </row>
    <row r="2825" spans="1:11" x14ac:dyDescent="0.25">
      <c r="A2825" t="s">
        <v>11403</v>
      </c>
      <c r="B2825" t="s">
        <v>3366</v>
      </c>
      <c r="C2825" t="s">
        <v>3807</v>
      </c>
      <c r="D2825" t="s">
        <v>11404</v>
      </c>
      <c r="E2825" t="s">
        <v>11405</v>
      </c>
      <c r="H2825" t="s">
        <v>4</v>
      </c>
      <c r="J2825" t="s">
        <v>3366</v>
      </c>
      <c r="K2825" t="s">
        <v>4</v>
      </c>
    </row>
    <row r="2826" spans="1:11" x14ac:dyDescent="0.25">
      <c r="A2826" t="s">
        <v>6980</v>
      </c>
      <c r="B2826" t="s">
        <v>3367</v>
      </c>
      <c r="C2826" t="s">
        <v>3807</v>
      </c>
      <c r="D2826" t="s">
        <v>11406</v>
      </c>
      <c r="E2826" t="s">
        <v>11407</v>
      </c>
      <c r="F2826" t="s">
        <v>5159</v>
      </c>
      <c r="G2826" t="s">
        <v>147</v>
      </c>
      <c r="H2826" t="s">
        <v>3</v>
      </c>
      <c r="J2826" t="s">
        <v>3367</v>
      </c>
      <c r="K2826" t="s">
        <v>3</v>
      </c>
    </row>
    <row r="2827" spans="1:11" x14ac:dyDescent="0.25">
      <c r="A2827" t="s">
        <v>4571</v>
      </c>
      <c r="B2827" t="s">
        <v>3368</v>
      </c>
      <c r="C2827" t="s">
        <v>3807</v>
      </c>
      <c r="D2827" t="s">
        <v>11408</v>
      </c>
      <c r="E2827" t="s">
        <v>11409</v>
      </c>
      <c r="F2827" t="s">
        <v>5626</v>
      </c>
      <c r="G2827" t="s">
        <v>169</v>
      </c>
      <c r="H2827" t="s">
        <v>3</v>
      </c>
      <c r="J2827" t="s">
        <v>3368</v>
      </c>
      <c r="K2827" t="s">
        <v>3</v>
      </c>
    </row>
    <row r="2828" spans="1:11" x14ac:dyDescent="0.25">
      <c r="A2828" t="s">
        <v>11410</v>
      </c>
      <c r="B2828" t="s">
        <v>3369</v>
      </c>
      <c r="C2828" t="s">
        <v>3807</v>
      </c>
      <c r="D2828" t="s">
        <v>11411</v>
      </c>
      <c r="E2828" t="s">
        <v>11412</v>
      </c>
      <c r="H2828" t="s">
        <v>4</v>
      </c>
      <c r="J2828" t="s">
        <v>3369</v>
      </c>
      <c r="K2828" t="s">
        <v>4</v>
      </c>
    </row>
    <row r="2829" spans="1:11" x14ac:dyDescent="0.25">
      <c r="A2829" t="s">
        <v>7990</v>
      </c>
      <c r="B2829" t="s">
        <v>3370</v>
      </c>
      <c r="C2829" t="s">
        <v>3807</v>
      </c>
      <c r="D2829" t="s">
        <v>11413</v>
      </c>
      <c r="E2829" t="s">
        <v>11414</v>
      </c>
      <c r="H2829" t="s">
        <v>4</v>
      </c>
      <c r="J2829" t="s">
        <v>3370</v>
      </c>
      <c r="K2829" t="s">
        <v>4</v>
      </c>
    </row>
    <row r="2830" spans="1:11" x14ac:dyDescent="0.25">
      <c r="A2830" t="s">
        <v>11415</v>
      </c>
      <c r="B2830" t="s">
        <v>3371</v>
      </c>
      <c r="C2830" t="s">
        <v>3807</v>
      </c>
      <c r="D2830" t="s">
        <v>11416</v>
      </c>
      <c r="E2830" t="s">
        <v>11417</v>
      </c>
      <c r="F2830" t="s">
        <v>11234</v>
      </c>
      <c r="G2830" t="s">
        <v>271</v>
      </c>
      <c r="H2830" t="s">
        <v>3</v>
      </c>
      <c r="J2830" t="s">
        <v>3371</v>
      </c>
      <c r="K2830" t="s">
        <v>3</v>
      </c>
    </row>
    <row r="2831" spans="1:11" x14ac:dyDescent="0.25">
      <c r="A2831" t="s">
        <v>11418</v>
      </c>
      <c r="B2831" t="s">
        <v>3372</v>
      </c>
      <c r="C2831" t="s">
        <v>3807</v>
      </c>
      <c r="D2831" t="s">
        <v>11419</v>
      </c>
      <c r="E2831" t="s">
        <v>11420</v>
      </c>
      <c r="H2831" t="s">
        <v>4</v>
      </c>
      <c r="J2831" t="s">
        <v>3372</v>
      </c>
      <c r="K2831" t="s">
        <v>4</v>
      </c>
    </row>
    <row r="2832" spans="1:11" x14ac:dyDescent="0.25">
      <c r="A2832" t="s">
        <v>11421</v>
      </c>
      <c r="B2832" t="s">
        <v>3373</v>
      </c>
      <c r="C2832" t="s">
        <v>3807</v>
      </c>
      <c r="D2832" t="s">
        <v>11422</v>
      </c>
      <c r="E2832" t="s">
        <v>11423</v>
      </c>
      <c r="H2832" t="s">
        <v>4</v>
      </c>
      <c r="J2832" t="s">
        <v>3373</v>
      </c>
      <c r="K2832" t="s">
        <v>4</v>
      </c>
    </row>
    <row r="2833" spans="1:11" x14ac:dyDescent="0.25">
      <c r="A2833" t="s">
        <v>4414</v>
      </c>
      <c r="B2833" t="s">
        <v>3374</v>
      </c>
      <c r="C2833" t="s">
        <v>3807</v>
      </c>
      <c r="D2833" t="s">
        <v>11424</v>
      </c>
      <c r="E2833" t="s">
        <v>11425</v>
      </c>
      <c r="H2833" t="s">
        <v>4</v>
      </c>
      <c r="J2833" t="s">
        <v>3374</v>
      </c>
      <c r="K2833" t="s">
        <v>4</v>
      </c>
    </row>
    <row r="2834" spans="1:11" x14ac:dyDescent="0.25">
      <c r="A2834" t="s">
        <v>10154</v>
      </c>
      <c r="B2834" t="s">
        <v>3375</v>
      </c>
      <c r="C2834" t="s">
        <v>3807</v>
      </c>
      <c r="D2834" t="s">
        <v>11426</v>
      </c>
      <c r="E2834" t="s">
        <v>11427</v>
      </c>
      <c r="F2834" t="s">
        <v>5159</v>
      </c>
      <c r="G2834" t="s">
        <v>147</v>
      </c>
      <c r="H2834" t="s">
        <v>3</v>
      </c>
      <c r="J2834" t="s">
        <v>3375</v>
      </c>
      <c r="K2834" t="s">
        <v>3</v>
      </c>
    </row>
    <row r="2835" spans="1:11" x14ac:dyDescent="0.25">
      <c r="A2835" t="s">
        <v>11428</v>
      </c>
      <c r="B2835" t="s">
        <v>3376</v>
      </c>
      <c r="C2835" t="s">
        <v>3807</v>
      </c>
      <c r="D2835" t="s">
        <v>11429</v>
      </c>
      <c r="E2835" t="s">
        <v>11430</v>
      </c>
      <c r="H2835" t="s">
        <v>4</v>
      </c>
      <c r="J2835" t="s">
        <v>3376</v>
      </c>
      <c r="K2835" t="s">
        <v>4</v>
      </c>
    </row>
    <row r="2836" spans="1:11" x14ac:dyDescent="0.25">
      <c r="A2836" t="s">
        <v>11431</v>
      </c>
      <c r="B2836" t="s">
        <v>3377</v>
      </c>
      <c r="C2836" t="s">
        <v>3807</v>
      </c>
      <c r="D2836" t="s">
        <v>11432</v>
      </c>
      <c r="E2836" t="s">
        <v>11433</v>
      </c>
      <c r="H2836" t="s">
        <v>4</v>
      </c>
      <c r="J2836" t="s">
        <v>3377</v>
      </c>
      <c r="K2836" t="s">
        <v>4</v>
      </c>
    </row>
    <row r="2837" spans="1:11" x14ac:dyDescent="0.25">
      <c r="A2837" t="s">
        <v>11434</v>
      </c>
      <c r="B2837" t="s">
        <v>3378</v>
      </c>
      <c r="C2837" t="s">
        <v>3807</v>
      </c>
      <c r="D2837" t="s">
        <v>11435</v>
      </c>
      <c r="E2837" t="s">
        <v>11436</v>
      </c>
      <c r="F2837" t="s">
        <v>5159</v>
      </c>
      <c r="G2837" t="s">
        <v>147</v>
      </c>
      <c r="H2837" t="s">
        <v>3</v>
      </c>
      <c r="J2837" t="s">
        <v>3378</v>
      </c>
      <c r="K2837" t="s">
        <v>3</v>
      </c>
    </row>
    <row r="2838" spans="1:11" x14ac:dyDescent="0.25">
      <c r="A2838" t="s">
        <v>11437</v>
      </c>
      <c r="B2838" t="s">
        <v>3379</v>
      </c>
      <c r="C2838" t="s">
        <v>3807</v>
      </c>
      <c r="D2838" t="s">
        <v>11438</v>
      </c>
      <c r="E2838" t="s">
        <v>11439</v>
      </c>
      <c r="H2838" t="s">
        <v>4</v>
      </c>
      <c r="J2838" t="s">
        <v>3379</v>
      </c>
      <c r="K2838" t="s">
        <v>4</v>
      </c>
    </row>
    <row r="2839" spans="1:11" x14ac:dyDescent="0.25">
      <c r="A2839" t="s">
        <v>11440</v>
      </c>
      <c r="B2839" t="s">
        <v>3380</v>
      </c>
      <c r="C2839" t="s">
        <v>3807</v>
      </c>
      <c r="D2839" t="s">
        <v>11441</v>
      </c>
      <c r="E2839" t="s">
        <v>11442</v>
      </c>
      <c r="H2839" t="s">
        <v>4</v>
      </c>
      <c r="J2839" t="s">
        <v>3380</v>
      </c>
      <c r="K2839" t="s">
        <v>4</v>
      </c>
    </row>
    <row r="2840" spans="1:11" x14ac:dyDescent="0.25">
      <c r="A2840" t="s">
        <v>7161</v>
      </c>
      <c r="B2840" t="s">
        <v>3381</v>
      </c>
      <c r="C2840" t="s">
        <v>3807</v>
      </c>
      <c r="D2840" t="s">
        <v>11443</v>
      </c>
      <c r="E2840" t="s">
        <v>11444</v>
      </c>
      <c r="H2840" t="s">
        <v>4</v>
      </c>
      <c r="J2840" t="s">
        <v>3381</v>
      </c>
      <c r="K2840" t="s">
        <v>4</v>
      </c>
    </row>
    <row r="2841" spans="1:11" x14ac:dyDescent="0.25">
      <c r="A2841" t="s">
        <v>11445</v>
      </c>
      <c r="B2841" t="s">
        <v>3382</v>
      </c>
      <c r="C2841" t="s">
        <v>3807</v>
      </c>
      <c r="D2841" t="s">
        <v>11446</v>
      </c>
      <c r="E2841" t="s">
        <v>11447</v>
      </c>
      <c r="H2841" t="s">
        <v>4</v>
      </c>
      <c r="J2841" t="s">
        <v>3382</v>
      </c>
      <c r="K2841" t="s">
        <v>4</v>
      </c>
    </row>
    <row r="2842" spans="1:11" x14ac:dyDescent="0.25">
      <c r="A2842" t="s">
        <v>11448</v>
      </c>
      <c r="B2842" t="s">
        <v>3383</v>
      </c>
      <c r="C2842" t="s">
        <v>3807</v>
      </c>
      <c r="D2842" t="s">
        <v>11449</v>
      </c>
      <c r="E2842" t="s">
        <v>11450</v>
      </c>
      <c r="H2842" t="s">
        <v>4</v>
      </c>
      <c r="J2842" t="s">
        <v>3383</v>
      </c>
      <c r="K2842" t="s">
        <v>4</v>
      </c>
    </row>
    <row r="2843" spans="1:11" x14ac:dyDescent="0.25">
      <c r="A2843" t="s">
        <v>10692</v>
      </c>
      <c r="B2843" t="s">
        <v>3384</v>
      </c>
      <c r="C2843" t="s">
        <v>3807</v>
      </c>
      <c r="D2843" t="s">
        <v>11451</v>
      </c>
      <c r="E2843" t="s">
        <v>11452</v>
      </c>
      <c r="H2843" t="s">
        <v>4</v>
      </c>
      <c r="J2843" t="s">
        <v>3384</v>
      </c>
      <c r="K2843" t="s">
        <v>4</v>
      </c>
    </row>
    <row r="2844" spans="1:11" x14ac:dyDescent="0.25">
      <c r="A2844" t="s">
        <v>7000</v>
      </c>
      <c r="B2844" t="s">
        <v>3385</v>
      </c>
      <c r="C2844" t="s">
        <v>3807</v>
      </c>
      <c r="D2844" t="s">
        <v>11453</v>
      </c>
      <c r="E2844" t="s">
        <v>11454</v>
      </c>
      <c r="F2844" t="s">
        <v>6678</v>
      </c>
      <c r="G2844" t="s">
        <v>217</v>
      </c>
      <c r="H2844" t="s">
        <v>3</v>
      </c>
      <c r="J2844" t="s">
        <v>3385</v>
      </c>
      <c r="K2844" t="s">
        <v>3</v>
      </c>
    </row>
    <row r="2845" spans="1:11" x14ac:dyDescent="0.25">
      <c r="A2845" t="s">
        <v>11455</v>
      </c>
      <c r="B2845" t="s">
        <v>3386</v>
      </c>
      <c r="C2845" t="s">
        <v>3807</v>
      </c>
      <c r="D2845" t="s">
        <v>11456</v>
      </c>
      <c r="E2845" t="s">
        <v>11457</v>
      </c>
      <c r="F2845" t="s">
        <v>11055</v>
      </c>
      <c r="G2845" t="s">
        <v>228</v>
      </c>
      <c r="H2845" t="s">
        <v>3</v>
      </c>
      <c r="J2845" t="s">
        <v>3386</v>
      </c>
      <c r="K2845" t="s">
        <v>3</v>
      </c>
    </row>
    <row r="2846" spans="1:11" x14ac:dyDescent="0.25">
      <c r="A2846" t="s">
        <v>11458</v>
      </c>
      <c r="B2846" t="s">
        <v>3387</v>
      </c>
      <c r="C2846" t="s">
        <v>3807</v>
      </c>
      <c r="D2846" t="s">
        <v>11459</v>
      </c>
      <c r="E2846" t="s">
        <v>11460</v>
      </c>
      <c r="H2846" t="s">
        <v>4</v>
      </c>
      <c r="J2846" t="s">
        <v>3387</v>
      </c>
      <c r="K2846" t="s">
        <v>4</v>
      </c>
    </row>
    <row r="2847" spans="1:11" x14ac:dyDescent="0.25">
      <c r="A2847" t="s">
        <v>11461</v>
      </c>
      <c r="B2847" t="s">
        <v>3388</v>
      </c>
      <c r="C2847" t="s">
        <v>3807</v>
      </c>
      <c r="D2847" t="s">
        <v>11462</v>
      </c>
      <c r="E2847" t="s">
        <v>11463</v>
      </c>
      <c r="F2847" t="s">
        <v>11187</v>
      </c>
      <c r="G2847" t="s">
        <v>356</v>
      </c>
      <c r="H2847" t="s">
        <v>3</v>
      </c>
      <c r="J2847" t="s">
        <v>3388</v>
      </c>
      <c r="K2847" t="s">
        <v>3</v>
      </c>
    </row>
    <row r="2848" spans="1:11" x14ac:dyDescent="0.25">
      <c r="A2848" t="s">
        <v>7166</v>
      </c>
      <c r="B2848" t="s">
        <v>3389</v>
      </c>
      <c r="C2848" t="s">
        <v>3807</v>
      </c>
      <c r="D2848" t="s">
        <v>11464</v>
      </c>
      <c r="E2848" t="s">
        <v>11465</v>
      </c>
      <c r="H2848" t="s">
        <v>4</v>
      </c>
      <c r="J2848" t="s">
        <v>3389</v>
      </c>
      <c r="K2848" t="s">
        <v>4</v>
      </c>
    </row>
    <row r="2849" spans="1:11" x14ac:dyDescent="0.25">
      <c r="A2849" t="s">
        <v>11466</v>
      </c>
      <c r="B2849" t="s">
        <v>3390</v>
      </c>
      <c r="C2849" t="s">
        <v>3807</v>
      </c>
      <c r="D2849" t="s">
        <v>11467</v>
      </c>
      <c r="E2849" t="s">
        <v>11468</v>
      </c>
      <c r="H2849" t="s">
        <v>4</v>
      </c>
      <c r="J2849" t="s">
        <v>3390</v>
      </c>
      <c r="K2849" t="s">
        <v>4</v>
      </c>
    </row>
    <row r="2850" spans="1:11" x14ac:dyDescent="0.25">
      <c r="A2850" t="s">
        <v>11469</v>
      </c>
      <c r="B2850" t="s">
        <v>3391</v>
      </c>
      <c r="C2850" t="s">
        <v>3807</v>
      </c>
      <c r="D2850" t="s">
        <v>11470</v>
      </c>
      <c r="E2850" t="s">
        <v>11471</v>
      </c>
      <c r="H2850" t="s">
        <v>4</v>
      </c>
      <c r="J2850" t="s">
        <v>3391</v>
      </c>
      <c r="K2850" t="s">
        <v>4</v>
      </c>
    </row>
    <row r="2851" spans="1:11" x14ac:dyDescent="0.25">
      <c r="A2851" t="s">
        <v>11472</v>
      </c>
      <c r="B2851" t="s">
        <v>3392</v>
      </c>
      <c r="C2851" t="s">
        <v>3807</v>
      </c>
      <c r="D2851" t="s">
        <v>11473</v>
      </c>
      <c r="E2851" t="s">
        <v>11474</v>
      </c>
      <c r="F2851" t="s">
        <v>6900</v>
      </c>
      <c r="G2851" t="s">
        <v>224</v>
      </c>
      <c r="H2851" t="s">
        <v>3</v>
      </c>
      <c r="J2851" t="s">
        <v>3392</v>
      </c>
      <c r="K2851" t="s">
        <v>3</v>
      </c>
    </row>
    <row r="2852" spans="1:11" x14ac:dyDescent="0.25">
      <c r="A2852" t="s">
        <v>11475</v>
      </c>
      <c r="B2852" t="s">
        <v>3393</v>
      </c>
      <c r="C2852" t="s">
        <v>3807</v>
      </c>
      <c r="D2852" t="s">
        <v>11476</v>
      </c>
      <c r="E2852" t="s">
        <v>11477</v>
      </c>
      <c r="H2852" t="s">
        <v>4</v>
      </c>
      <c r="J2852" t="s">
        <v>3393</v>
      </c>
      <c r="K2852" t="s">
        <v>4</v>
      </c>
    </row>
    <row r="2853" spans="1:11" x14ac:dyDescent="0.25">
      <c r="A2853" t="s">
        <v>11478</v>
      </c>
      <c r="B2853" t="s">
        <v>3394</v>
      </c>
      <c r="C2853" t="s">
        <v>3807</v>
      </c>
      <c r="D2853" t="s">
        <v>11479</v>
      </c>
      <c r="E2853" t="s">
        <v>11480</v>
      </c>
      <c r="H2853" t="s">
        <v>4</v>
      </c>
      <c r="J2853" t="s">
        <v>3394</v>
      </c>
      <c r="K2853" t="s">
        <v>4</v>
      </c>
    </row>
    <row r="2854" spans="1:11" x14ac:dyDescent="0.25">
      <c r="A2854" t="s">
        <v>11481</v>
      </c>
      <c r="B2854" t="s">
        <v>3395</v>
      </c>
      <c r="C2854" t="s">
        <v>3807</v>
      </c>
      <c r="D2854" t="s">
        <v>11482</v>
      </c>
      <c r="E2854" t="s">
        <v>11483</v>
      </c>
      <c r="H2854" t="s">
        <v>4</v>
      </c>
      <c r="J2854" t="s">
        <v>3395</v>
      </c>
      <c r="K2854" t="s">
        <v>4</v>
      </c>
    </row>
    <row r="2855" spans="1:11" x14ac:dyDescent="0.25">
      <c r="A2855" t="s">
        <v>11484</v>
      </c>
      <c r="B2855" t="s">
        <v>3396</v>
      </c>
      <c r="C2855" t="s">
        <v>3807</v>
      </c>
      <c r="D2855" t="s">
        <v>11485</v>
      </c>
      <c r="E2855" t="s">
        <v>11486</v>
      </c>
      <c r="H2855" t="s">
        <v>4</v>
      </c>
      <c r="J2855" t="s">
        <v>3396</v>
      </c>
      <c r="K2855" t="s">
        <v>4</v>
      </c>
    </row>
    <row r="2856" spans="1:11" x14ac:dyDescent="0.25">
      <c r="A2856" t="s">
        <v>4108</v>
      </c>
      <c r="B2856" t="s">
        <v>3397</v>
      </c>
      <c r="C2856" t="s">
        <v>3807</v>
      </c>
      <c r="D2856" t="s">
        <v>11487</v>
      </c>
      <c r="E2856" t="s">
        <v>11488</v>
      </c>
      <c r="H2856" t="s">
        <v>4</v>
      </c>
      <c r="J2856" t="s">
        <v>3397</v>
      </c>
      <c r="K2856" t="s">
        <v>4</v>
      </c>
    </row>
    <row r="2857" spans="1:11" x14ac:dyDescent="0.25">
      <c r="A2857" t="s">
        <v>6707</v>
      </c>
      <c r="B2857" t="s">
        <v>3398</v>
      </c>
      <c r="C2857" t="s">
        <v>3807</v>
      </c>
      <c r="D2857" t="s">
        <v>11489</v>
      </c>
      <c r="E2857" t="s">
        <v>11490</v>
      </c>
      <c r="H2857" t="s">
        <v>4</v>
      </c>
      <c r="J2857" t="s">
        <v>3398</v>
      </c>
      <c r="K2857" t="s">
        <v>4</v>
      </c>
    </row>
    <row r="2858" spans="1:11" x14ac:dyDescent="0.25">
      <c r="A2858" t="s">
        <v>6710</v>
      </c>
      <c r="B2858" t="s">
        <v>3399</v>
      </c>
      <c r="C2858" t="s">
        <v>3807</v>
      </c>
      <c r="D2858" t="s">
        <v>11491</v>
      </c>
      <c r="E2858" t="s">
        <v>11492</v>
      </c>
      <c r="F2858" t="s">
        <v>11493</v>
      </c>
      <c r="G2858" t="s">
        <v>510</v>
      </c>
      <c r="H2858" t="s">
        <v>3</v>
      </c>
      <c r="J2858" t="s">
        <v>3399</v>
      </c>
      <c r="K2858" t="s">
        <v>3</v>
      </c>
    </row>
    <row r="2859" spans="1:11" x14ac:dyDescent="0.25">
      <c r="A2859" t="s">
        <v>11494</v>
      </c>
      <c r="B2859" t="s">
        <v>3400</v>
      </c>
      <c r="C2859" t="s">
        <v>3807</v>
      </c>
      <c r="D2859" t="s">
        <v>11495</v>
      </c>
      <c r="E2859" t="s">
        <v>11496</v>
      </c>
      <c r="F2859" t="s">
        <v>11234</v>
      </c>
      <c r="G2859" t="s">
        <v>271</v>
      </c>
      <c r="H2859" t="s">
        <v>3</v>
      </c>
      <c r="J2859" t="s">
        <v>3400</v>
      </c>
      <c r="K2859" t="s">
        <v>3</v>
      </c>
    </row>
    <row r="2860" spans="1:11" x14ac:dyDescent="0.25">
      <c r="A2860" t="s">
        <v>11497</v>
      </c>
      <c r="B2860" t="s">
        <v>3401</v>
      </c>
      <c r="C2860" t="s">
        <v>3807</v>
      </c>
      <c r="D2860" t="s">
        <v>11498</v>
      </c>
      <c r="E2860" t="s">
        <v>11499</v>
      </c>
      <c r="H2860" t="s">
        <v>4</v>
      </c>
      <c r="J2860" t="s">
        <v>3401</v>
      </c>
      <c r="K2860" t="s">
        <v>4</v>
      </c>
    </row>
    <row r="2861" spans="1:11" x14ac:dyDescent="0.25">
      <c r="A2861" t="s">
        <v>5472</v>
      </c>
      <c r="B2861" t="s">
        <v>3402</v>
      </c>
      <c r="C2861" t="s">
        <v>3807</v>
      </c>
      <c r="D2861" t="s">
        <v>11500</v>
      </c>
      <c r="E2861" t="s">
        <v>11501</v>
      </c>
      <c r="H2861" t="s">
        <v>4</v>
      </c>
      <c r="J2861" t="s">
        <v>3402</v>
      </c>
      <c r="K2861" t="s">
        <v>4</v>
      </c>
    </row>
    <row r="2862" spans="1:11" x14ac:dyDescent="0.25">
      <c r="A2862" t="s">
        <v>11502</v>
      </c>
      <c r="B2862" t="s">
        <v>3403</v>
      </c>
      <c r="C2862" t="s">
        <v>3807</v>
      </c>
      <c r="D2862" t="s">
        <v>11503</v>
      </c>
      <c r="E2862" t="s">
        <v>11504</v>
      </c>
      <c r="H2862" t="s">
        <v>4</v>
      </c>
      <c r="J2862" t="s">
        <v>3403</v>
      </c>
      <c r="K2862" t="s">
        <v>4</v>
      </c>
    </row>
    <row r="2863" spans="1:11" x14ac:dyDescent="0.25">
      <c r="A2863" t="s">
        <v>11505</v>
      </c>
      <c r="B2863" t="s">
        <v>3404</v>
      </c>
      <c r="C2863" t="s">
        <v>3807</v>
      </c>
      <c r="D2863" t="s">
        <v>11506</v>
      </c>
      <c r="E2863" t="s">
        <v>11507</v>
      </c>
      <c r="H2863" t="s">
        <v>4</v>
      </c>
      <c r="J2863" t="s">
        <v>3404</v>
      </c>
      <c r="K2863" t="s">
        <v>4</v>
      </c>
    </row>
    <row r="2864" spans="1:11" x14ac:dyDescent="0.25">
      <c r="A2864" t="s">
        <v>11508</v>
      </c>
      <c r="B2864" t="s">
        <v>3405</v>
      </c>
      <c r="C2864" t="s">
        <v>3807</v>
      </c>
      <c r="D2864" t="s">
        <v>11509</v>
      </c>
      <c r="E2864" t="s">
        <v>11510</v>
      </c>
      <c r="H2864" t="s">
        <v>4</v>
      </c>
      <c r="J2864" t="s">
        <v>3405</v>
      </c>
      <c r="K2864" t="s">
        <v>4</v>
      </c>
    </row>
    <row r="2865" spans="1:11" x14ac:dyDescent="0.25">
      <c r="A2865" t="s">
        <v>11511</v>
      </c>
      <c r="B2865" t="s">
        <v>3406</v>
      </c>
      <c r="C2865" t="s">
        <v>3807</v>
      </c>
      <c r="D2865" t="s">
        <v>11512</v>
      </c>
      <c r="E2865" t="s">
        <v>11513</v>
      </c>
      <c r="H2865" t="s">
        <v>4</v>
      </c>
      <c r="J2865" t="s">
        <v>3406</v>
      </c>
      <c r="K2865" t="s">
        <v>4</v>
      </c>
    </row>
    <row r="2866" spans="1:11" x14ac:dyDescent="0.25">
      <c r="A2866" t="s">
        <v>11514</v>
      </c>
      <c r="B2866" t="s">
        <v>3407</v>
      </c>
      <c r="C2866" t="s">
        <v>3807</v>
      </c>
      <c r="D2866" t="s">
        <v>11515</v>
      </c>
      <c r="E2866" t="s">
        <v>11516</v>
      </c>
      <c r="F2866" t="s">
        <v>11234</v>
      </c>
      <c r="G2866" t="s">
        <v>271</v>
      </c>
      <c r="H2866" t="s">
        <v>3</v>
      </c>
      <c r="J2866" t="s">
        <v>3407</v>
      </c>
      <c r="K2866" t="s">
        <v>3</v>
      </c>
    </row>
    <row r="2867" spans="1:11" x14ac:dyDescent="0.25">
      <c r="A2867" t="s">
        <v>5108</v>
      </c>
      <c r="B2867" t="s">
        <v>3408</v>
      </c>
      <c r="C2867" t="s">
        <v>3807</v>
      </c>
      <c r="D2867" t="s">
        <v>11517</v>
      </c>
      <c r="E2867" t="s">
        <v>11518</v>
      </c>
      <c r="F2867" t="s">
        <v>4978</v>
      </c>
      <c r="G2867" t="s">
        <v>137</v>
      </c>
      <c r="H2867" t="s">
        <v>3</v>
      </c>
      <c r="J2867" t="s">
        <v>3408</v>
      </c>
      <c r="K2867" t="s">
        <v>3</v>
      </c>
    </row>
    <row r="2868" spans="1:11" x14ac:dyDescent="0.25">
      <c r="A2868" t="s">
        <v>5494</v>
      </c>
      <c r="B2868" t="s">
        <v>3409</v>
      </c>
      <c r="C2868" t="s">
        <v>3807</v>
      </c>
      <c r="D2868" t="s">
        <v>11519</v>
      </c>
      <c r="E2868" t="s">
        <v>11520</v>
      </c>
      <c r="H2868" t="s">
        <v>4</v>
      </c>
      <c r="J2868" t="s">
        <v>3409</v>
      </c>
      <c r="K2868" t="s">
        <v>4</v>
      </c>
    </row>
    <row r="2869" spans="1:11" x14ac:dyDescent="0.25">
      <c r="A2869" t="s">
        <v>11521</v>
      </c>
      <c r="B2869" t="s">
        <v>3410</v>
      </c>
      <c r="C2869" t="s">
        <v>3807</v>
      </c>
      <c r="D2869" t="s">
        <v>11522</v>
      </c>
      <c r="E2869" t="s">
        <v>11523</v>
      </c>
      <c r="H2869" t="s">
        <v>4</v>
      </c>
      <c r="J2869" t="s">
        <v>3410</v>
      </c>
      <c r="K2869" t="s">
        <v>4</v>
      </c>
    </row>
    <row r="2870" spans="1:11" x14ac:dyDescent="0.25">
      <c r="A2870" t="s">
        <v>11524</v>
      </c>
      <c r="B2870" t="s">
        <v>3411</v>
      </c>
      <c r="C2870" t="s">
        <v>3807</v>
      </c>
      <c r="D2870" t="s">
        <v>11525</v>
      </c>
      <c r="E2870" t="s">
        <v>11526</v>
      </c>
      <c r="H2870" t="s">
        <v>4</v>
      </c>
      <c r="J2870" t="s">
        <v>3411</v>
      </c>
      <c r="K2870" t="s">
        <v>4</v>
      </c>
    </row>
    <row r="2871" spans="1:11" x14ac:dyDescent="0.25">
      <c r="A2871" t="s">
        <v>11527</v>
      </c>
      <c r="B2871" t="s">
        <v>3412</v>
      </c>
      <c r="C2871" t="s">
        <v>3807</v>
      </c>
      <c r="D2871" t="s">
        <v>11528</v>
      </c>
      <c r="E2871" t="s">
        <v>11529</v>
      </c>
      <c r="H2871" t="s">
        <v>4</v>
      </c>
      <c r="J2871" t="s">
        <v>3412</v>
      </c>
      <c r="K2871" t="s">
        <v>4</v>
      </c>
    </row>
    <row r="2872" spans="1:11" x14ac:dyDescent="0.25">
      <c r="A2872" t="s">
        <v>11530</v>
      </c>
      <c r="B2872" t="s">
        <v>3413</v>
      </c>
      <c r="C2872" t="s">
        <v>3807</v>
      </c>
      <c r="D2872" t="s">
        <v>11531</v>
      </c>
      <c r="E2872" t="s">
        <v>11532</v>
      </c>
      <c r="F2872" t="s">
        <v>11252</v>
      </c>
      <c r="G2872" t="s">
        <v>461</v>
      </c>
      <c r="H2872" t="s">
        <v>3</v>
      </c>
      <c r="J2872" t="s">
        <v>3413</v>
      </c>
      <c r="K2872" t="s">
        <v>3</v>
      </c>
    </row>
    <row r="2873" spans="1:11" x14ac:dyDescent="0.25">
      <c r="A2873" t="s">
        <v>11533</v>
      </c>
      <c r="B2873" t="s">
        <v>3414</v>
      </c>
      <c r="C2873" t="s">
        <v>3807</v>
      </c>
      <c r="D2873" t="s">
        <v>8817</v>
      </c>
      <c r="E2873" t="s">
        <v>11534</v>
      </c>
      <c r="F2873" t="s">
        <v>10970</v>
      </c>
      <c r="G2873" t="s">
        <v>161</v>
      </c>
      <c r="H2873" t="s">
        <v>3</v>
      </c>
      <c r="J2873" t="s">
        <v>3414</v>
      </c>
      <c r="K2873" t="s">
        <v>3</v>
      </c>
    </row>
    <row r="2874" spans="1:11" x14ac:dyDescent="0.25">
      <c r="A2874" t="s">
        <v>4653</v>
      </c>
      <c r="B2874" t="s">
        <v>3415</v>
      </c>
      <c r="C2874" t="s">
        <v>3807</v>
      </c>
      <c r="D2874" t="s">
        <v>11535</v>
      </c>
      <c r="E2874" t="s">
        <v>11536</v>
      </c>
      <c r="H2874" t="s">
        <v>4</v>
      </c>
      <c r="J2874" t="s">
        <v>3415</v>
      </c>
      <c r="K2874" t="s">
        <v>4</v>
      </c>
    </row>
    <row r="2875" spans="1:11" x14ac:dyDescent="0.25">
      <c r="A2875" t="s">
        <v>11537</v>
      </c>
      <c r="B2875" t="s">
        <v>510</v>
      </c>
      <c r="C2875" t="s">
        <v>3807</v>
      </c>
      <c r="D2875" t="s">
        <v>11538</v>
      </c>
      <c r="E2875" t="s">
        <v>11539</v>
      </c>
      <c r="H2875" t="s">
        <v>4</v>
      </c>
      <c r="J2875" t="s">
        <v>510</v>
      </c>
      <c r="K2875" t="s">
        <v>4</v>
      </c>
    </row>
    <row r="2876" spans="1:11" x14ac:dyDescent="0.25">
      <c r="A2876" t="s">
        <v>11540</v>
      </c>
      <c r="B2876" t="s">
        <v>3416</v>
      </c>
      <c r="C2876" t="s">
        <v>3807</v>
      </c>
      <c r="D2876" t="s">
        <v>11541</v>
      </c>
      <c r="E2876" t="s">
        <v>11542</v>
      </c>
      <c r="F2876" t="s">
        <v>11187</v>
      </c>
      <c r="G2876" t="s">
        <v>356</v>
      </c>
      <c r="H2876" t="s">
        <v>3</v>
      </c>
      <c r="J2876" t="s">
        <v>3416</v>
      </c>
      <c r="K2876" t="s">
        <v>3</v>
      </c>
    </row>
    <row r="2877" spans="1:11" x14ac:dyDescent="0.25">
      <c r="A2877" t="s">
        <v>11543</v>
      </c>
      <c r="B2877" t="s">
        <v>3417</v>
      </c>
      <c r="C2877" t="s">
        <v>3807</v>
      </c>
      <c r="D2877" t="s">
        <v>11544</v>
      </c>
      <c r="E2877" t="s">
        <v>11545</v>
      </c>
      <c r="H2877" t="s">
        <v>4</v>
      </c>
      <c r="J2877" t="s">
        <v>3417</v>
      </c>
      <c r="K2877" t="s">
        <v>4</v>
      </c>
    </row>
    <row r="2878" spans="1:11" x14ac:dyDescent="0.25">
      <c r="A2878" t="s">
        <v>11546</v>
      </c>
      <c r="B2878" t="s">
        <v>3418</v>
      </c>
      <c r="C2878" t="s">
        <v>3807</v>
      </c>
      <c r="D2878" t="s">
        <v>11547</v>
      </c>
      <c r="E2878" t="s">
        <v>11548</v>
      </c>
      <c r="H2878" t="s">
        <v>4</v>
      </c>
      <c r="J2878" t="s">
        <v>3418</v>
      </c>
      <c r="K2878" t="s">
        <v>4</v>
      </c>
    </row>
    <row r="2879" spans="1:11" x14ac:dyDescent="0.25">
      <c r="A2879" t="s">
        <v>11549</v>
      </c>
      <c r="B2879" t="s">
        <v>3419</v>
      </c>
      <c r="C2879" t="s">
        <v>3807</v>
      </c>
      <c r="D2879" t="s">
        <v>11550</v>
      </c>
      <c r="E2879" t="s">
        <v>11551</v>
      </c>
      <c r="H2879" t="s">
        <v>4</v>
      </c>
      <c r="J2879" t="s">
        <v>3419</v>
      </c>
      <c r="K2879" t="s">
        <v>4</v>
      </c>
    </row>
    <row r="2880" spans="1:11" x14ac:dyDescent="0.25">
      <c r="A2880" t="s">
        <v>11552</v>
      </c>
      <c r="B2880" t="s">
        <v>3420</v>
      </c>
      <c r="C2880" t="s">
        <v>3807</v>
      </c>
      <c r="D2880" t="s">
        <v>11553</v>
      </c>
      <c r="E2880" t="s">
        <v>11554</v>
      </c>
      <c r="H2880" t="s">
        <v>4</v>
      </c>
      <c r="J2880" t="s">
        <v>3420</v>
      </c>
      <c r="K2880" t="s">
        <v>4</v>
      </c>
    </row>
    <row r="2881" spans="1:11" x14ac:dyDescent="0.25">
      <c r="A2881" t="s">
        <v>11555</v>
      </c>
      <c r="B2881" t="s">
        <v>515</v>
      </c>
      <c r="C2881" t="s">
        <v>3807</v>
      </c>
      <c r="D2881" t="s">
        <v>11556</v>
      </c>
      <c r="E2881" t="s">
        <v>11557</v>
      </c>
      <c r="F2881" t="s">
        <v>11176</v>
      </c>
      <c r="G2881" t="s">
        <v>515</v>
      </c>
      <c r="H2881" t="s">
        <v>3</v>
      </c>
      <c r="J2881" t="s">
        <v>515</v>
      </c>
      <c r="K2881" t="s">
        <v>3</v>
      </c>
    </row>
    <row r="2882" spans="1:11" x14ac:dyDescent="0.25">
      <c r="A2882" t="s">
        <v>4123</v>
      </c>
      <c r="B2882" t="s">
        <v>3421</v>
      </c>
      <c r="C2882" t="s">
        <v>3807</v>
      </c>
      <c r="D2882" t="s">
        <v>11558</v>
      </c>
      <c r="E2882" t="s">
        <v>11559</v>
      </c>
      <c r="H2882" t="s">
        <v>4</v>
      </c>
      <c r="J2882" t="s">
        <v>3421</v>
      </c>
      <c r="K2882" t="s">
        <v>4</v>
      </c>
    </row>
    <row r="2883" spans="1:11" x14ac:dyDescent="0.25">
      <c r="A2883" t="s">
        <v>11560</v>
      </c>
      <c r="B2883" t="s">
        <v>3422</v>
      </c>
      <c r="C2883" t="s">
        <v>3807</v>
      </c>
      <c r="D2883" t="s">
        <v>11561</v>
      </c>
      <c r="E2883" t="s">
        <v>11562</v>
      </c>
      <c r="F2883" t="s">
        <v>10960</v>
      </c>
      <c r="G2883" t="s">
        <v>306</v>
      </c>
      <c r="H2883" t="s">
        <v>3</v>
      </c>
      <c r="J2883" t="s">
        <v>3422</v>
      </c>
      <c r="K2883" t="s">
        <v>3</v>
      </c>
    </row>
    <row r="2884" spans="1:11" x14ac:dyDescent="0.25">
      <c r="A2884" t="s">
        <v>9501</v>
      </c>
      <c r="B2884" t="s">
        <v>3423</v>
      </c>
      <c r="C2884" t="s">
        <v>3807</v>
      </c>
      <c r="D2884" t="s">
        <v>11563</v>
      </c>
      <c r="E2884" t="s">
        <v>11564</v>
      </c>
      <c r="H2884" t="s">
        <v>4</v>
      </c>
      <c r="J2884" t="s">
        <v>3423</v>
      </c>
      <c r="K2884" t="s">
        <v>4</v>
      </c>
    </row>
    <row r="2885" spans="1:11" x14ac:dyDescent="0.25">
      <c r="A2885" t="s">
        <v>4126</v>
      </c>
      <c r="B2885" t="s">
        <v>3424</v>
      </c>
      <c r="C2885" t="s">
        <v>3807</v>
      </c>
      <c r="D2885" t="s">
        <v>11565</v>
      </c>
      <c r="E2885" t="s">
        <v>11566</v>
      </c>
      <c r="H2885" t="s">
        <v>4</v>
      </c>
      <c r="J2885" t="s">
        <v>3424</v>
      </c>
      <c r="K2885" t="s">
        <v>4</v>
      </c>
    </row>
    <row r="2886" spans="1:11" x14ac:dyDescent="0.25">
      <c r="A2886" t="s">
        <v>11567</v>
      </c>
      <c r="B2886" t="s">
        <v>3425</v>
      </c>
      <c r="C2886" t="s">
        <v>3807</v>
      </c>
      <c r="D2886" t="s">
        <v>11568</v>
      </c>
      <c r="E2886" t="s">
        <v>11569</v>
      </c>
      <c r="F2886" t="s">
        <v>11570</v>
      </c>
      <c r="G2886" t="s">
        <v>343</v>
      </c>
      <c r="H2886" t="s">
        <v>3</v>
      </c>
      <c r="J2886" t="s">
        <v>3425</v>
      </c>
      <c r="K2886" t="s">
        <v>3</v>
      </c>
    </row>
    <row r="2887" spans="1:11" x14ac:dyDescent="0.25">
      <c r="A2887" t="s">
        <v>11571</v>
      </c>
      <c r="B2887" t="s">
        <v>3426</v>
      </c>
      <c r="C2887" t="s">
        <v>3807</v>
      </c>
      <c r="D2887" t="s">
        <v>11572</v>
      </c>
      <c r="E2887" t="s">
        <v>11573</v>
      </c>
      <c r="H2887" t="s">
        <v>4</v>
      </c>
      <c r="J2887" t="s">
        <v>3426</v>
      </c>
      <c r="K2887" t="s">
        <v>4</v>
      </c>
    </row>
    <row r="2888" spans="1:11" x14ac:dyDescent="0.25">
      <c r="A2888" t="s">
        <v>5544</v>
      </c>
      <c r="B2888" t="s">
        <v>3427</v>
      </c>
      <c r="C2888" t="s">
        <v>3807</v>
      </c>
      <c r="D2888" t="s">
        <v>11574</v>
      </c>
      <c r="E2888" t="s">
        <v>11575</v>
      </c>
      <c r="H2888" t="s">
        <v>4</v>
      </c>
      <c r="J2888" t="s">
        <v>3427</v>
      </c>
      <c r="K2888" t="s">
        <v>4</v>
      </c>
    </row>
    <row r="2889" spans="1:11" x14ac:dyDescent="0.25">
      <c r="A2889" t="s">
        <v>6737</v>
      </c>
      <c r="B2889" t="s">
        <v>3428</v>
      </c>
      <c r="C2889" t="s">
        <v>3807</v>
      </c>
      <c r="D2889" t="s">
        <v>11576</v>
      </c>
      <c r="E2889" t="s">
        <v>11577</v>
      </c>
      <c r="F2889" t="s">
        <v>10951</v>
      </c>
      <c r="G2889" t="s">
        <v>532</v>
      </c>
      <c r="H2889" t="s">
        <v>3</v>
      </c>
      <c r="J2889" t="s">
        <v>3428</v>
      </c>
      <c r="K2889" t="s">
        <v>3</v>
      </c>
    </row>
    <row r="2890" spans="1:11" x14ac:dyDescent="0.25">
      <c r="A2890" t="s">
        <v>11578</v>
      </c>
      <c r="B2890" t="s">
        <v>3429</v>
      </c>
      <c r="C2890" t="s">
        <v>3807</v>
      </c>
      <c r="D2890" t="s">
        <v>11579</v>
      </c>
      <c r="E2890" t="s">
        <v>11580</v>
      </c>
      <c r="H2890" t="s">
        <v>4</v>
      </c>
      <c r="J2890" t="s">
        <v>3429</v>
      </c>
      <c r="K2890" t="s">
        <v>4</v>
      </c>
    </row>
    <row r="2891" spans="1:11" x14ac:dyDescent="0.25">
      <c r="A2891" t="s">
        <v>11581</v>
      </c>
      <c r="B2891" t="s">
        <v>3430</v>
      </c>
      <c r="C2891" t="s">
        <v>3807</v>
      </c>
      <c r="D2891" t="s">
        <v>11582</v>
      </c>
      <c r="E2891" t="s">
        <v>11583</v>
      </c>
      <c r="H2891" t="s">
        <v>4</v>
      </c>
      <c r="J2891" t="s">
        <v>3430</v>
      </c>
      <c r="K2891" t="s">
        <v>4</v>
      </c>
    </row>
    <row r="2892" spans="1:11" x14ac:dyDescent="0.25">
      <c r="A2892" t="s">
        <v>5973</v>
      </c>
      <c r="B2892" t="s">
        <v>3431</v>
      </c>
      <c r="C2892" t="s">
        <v>3807</v>
      </c>
      <c r="D2892" t="s">
        <v>11584</v>
      </c>
      <c r="E2892" t="s">
        <v>11585</v>
      </c>
      <c r="F2892" t="s">
        <v>10970</v>
      </c>
      <c r="G2892" t="s">
        <v>161</v>
      </c>
      <c r="H2892" t="s">
        <v>3</v>
      </c>
      <c r="J2892" t="s">
        <v>3431</v>
      </c>
      <c r="K2892" t="s">
        <v>3</v>
      </c>
    </row>
    <row r="2893" spans="1:11" x14ac:dyDescent="0.25">
      <c r="A2893" t="s">
        <v>6740</v>
      </c>
      <c r="B2893" t="s">
        <v>3432</v>
      </c>
      <c r="C2893" t="s">
        <v>3807</v>
      </c>
      <c r="D2893" t="s">
        <v>11586</v>
      </c>
      <c r="E2893" t="s">
        <v>11587</v>
      </c>
      <c r="F2893" t="s">
        <v>10956</v>
      </c>
      <c r="G2893" t="s">
        <v>462</v>
      </c>
      <c r="H2893" t="s">
        <v>3</v>
      </c>
      <c r="J2893" t="s">
        <v>3432</v>
      </c>
      <c r="K2893" t="s">
        <v>3</v>
      </c>
    </row>
    <row r="2894" spans="1:11" x14ac:dyDescent="0.25">
      <c r="A2894" t="s">
        <v>11588</v>
      </c>
      <c r="B2894" t="s">
        <v>3433</v>
      </c>
      <c r="C2894" t="s">
        <v>3807</v>
      </c>
      <c r="D2894" t="s">
        <v>11589</v>
      </c>
      <c r="E2894" t="s">
        <v>11590</v>
      </c>
      <c r="H2894" t="s">
        <v>4</v>
      </c>
      <c r="J2894" t="s">
        <v>3433</v>
      </c>
      <c r="K2894" t="s">
        <v>4</v>
      </c>
    </row>
    <row r="2895" spans="1:11" x14ac:dyDescent="0.25">
      <c r="A2895" t="s">
        <v>11591</v>
      </c>
      <c r="B2895" t="s">
        <v>3434</v>
      </c>
      <c r="C2895" t="s">
        <v>3807</v>
      </c>
      <c r="D2895" t="s">
        <v>11592</v>
      </c>
      <c r="E2895" t="s">
        <v>11593</v>
      </c>
      <c r="F2895" t="s">
        <v>11234</v>
      </c>
      <c r="G2895" t="s">
        <v>271</v>
      </c>
      <c r="H2895" t="s">
        <v>3</v>
      </c>
      <c r="J2895" t="s">
        <v>3434</v>
      </c>
      <c r="K2895" t="s">
        <v>3</v>
      </c>
    </row>
    <row r="2896" spans="1:11" x14ac:dyDescent="0.25">
      <c r="A2896" t="s">
        <v>9721</v>
      </c>
      <c r="B2896" t="s">
        <v>3435</v>
      </c>
      <c r="C2896" t="s">
        <v>3807</v>
      </c>
      <c r="D2896" t="s">
        <v>11594</v>
      </c>
      <c r="E2896" t="s">
        <v>11595</v>
      </c>
      <c r="H2896" t="s">
        <v>4</v>
      </c>
      <c r="J2896" t="s">
        <v>3435</v>
      </c>
      <c r="K2896" t="s">
        <v>4</v>
      </c>
    </row>
    <row r="2897" spans="1:11" x14ac:dyDescent="0.25">
      <c r="A2897" t="s">
        <v>11596</v>
      </c>
      <c r="B2897" t="s">
        <v>3436</v>
      </c>
      <c r="C2897" t="s">
        <v>3807</v>
      </c>
      <c r="D2897" t="s">
        <v>11597</v>
      </c>
      <c r="E2897" t="s">
        <v>11598</v>
      </c>
      <c r="H2897" t="s">
        <v>4</v>
      </c>
      <c r="J2897" t="s">
        <v>3436</v>
      </c>
      <c r="K2897" t="s">
        <v>4</v>
      </c>
    </row>
    <row r="2898" spans="1:11" x14ac:dyDescent="0.25">
      <c r="A2898" t="s">
        <v>11599</v>
      </c>
      <c r="B2898" t="s">
        <v>3437</v>
      </c>
      <c r="C2898" t="s">
        <v>3807</v>
      </c>
      <c r="D2898" t="s">
        <v>11600</v>
      </c>
      <c r="E2898" t="s">
        <v>11601</v>
      </c>
      <c r="H2898" t="s">
        <v>4</v>
      </c>
      <c r="J2898" t="s">
        <v>3437</v>
      </c>
      <c r="K2898" t="s">
        <v>4</v>
      </c>
    </row>
    <row r="2899" spans="1:11" x14ac:dyDescent="0.25">
      <c r="A2899" t="s">
        <v>11602</v>
      </c>
      <c r="B2899" t="s">
        <v>3438</v>
      </c>
      <c r="C2899" t="s">
        <v>3807</v>
      </c>
      <c r="D2899" t="s">
        <v>11603</v>
      </c>
      <c r="E2899" t="s">
        <v>11604</v>
      </c>
      <c r="H2899" t="s">
        <v>4</v>
      </c>
      <c r="J2899" t="s">
        <v>3438</v>
      </c>
      <c r="K2899" t="s">
        <v>4</v>
      </c>
    </row>
    <row r="2900" spans="1:11" x14ac:dyDescent="0.25">
      <c r="A2900" t="s">
        <v>11605</v>
      </c>
      <c r="B2900" t="s">
        <v>3439</v>
      </c>
      <c r="C2900" t="s">
        <v>3807</v>
      </c>
      <c r="D2900" t="s">
        <v>11606</v>
      </c>
      <c r="E2900" t="s">
        <v>11607</v>
      </c>
      <c r="H2900" t="s">
        <v>4</v>
      </c>
      <c r="J2900" t="s">
        <v>3439</v>
      </c>
      <c r="K2900" t="s">
        <v>4</v>
      </c>
    </row>
    <row r="2901" spans="1:11" x14ac:dyDescent="0.25">
      <c r="A2901" t="s">
        <v>4135</v>
      </c>
      <c r="B2901" t="s">
        <v>12587</v>
      </c>
      <c r="C2901" t="s">
        <v>3807</v>
      </c>
      <c r="D2901" t="s">
        <v>11608</v>
      </c>
      <c r="E2901" t="s">
        <v>11609</v>
      </c>
      <c r="H2901" t="s">
        <v>4</v>
      </c>
      <c r="J2901" t="s">
        <v>12587</v>
      </c>
      <c r="K2901" t="s">
        <v>4</v>
      </c>
    </row>
    <row r="2902" spans="1:11" x14ac:dyDescent="0.25">
      <c r="A2902" t="s">
        <v>9737</v>
      </c>
      <c r="B2902" t="s">
        <v>3440</v>
      </c>
      <c r="C2902" t="s">
        <v>3808</v>
      </c>
      <c r="D2902" t="s">
        <v>11610</v>
      </c>
      <c r="E2902" t="s">
        <v>11611</v>
      </c>
      <c r="H2902" t="s">
        <v>4</v>
      </c>
      <c r="J2902" t="s">
        <v>3440</v>
      </c>
      <c r="K2902" t="s">
        <v>4</v>
      </c>
    </row>
    <row r="2903" spans="1:11" x14ac:dyDescent="0.25">
      <c r="A2903" t="s">
        <v>11612</v>
      </c>
      <c r="B2903" t="s">
        <v>3441</v>
      </c>
      <c r="C2903" t="s">
        <v>3808</v>
      </c>
      <c r="D2903" t="s">
        <v>11613</v>
      </c>
      <c r="E2903" t="s">
        <v>11614</v>
      </c>
      <c r="F2903" t="s">
        <v>9575</v>
      </c>
      <c r="G2903" t="s">
        <v>408</v>
      </c>
      <c r="H2903" t="s">
        <v>3</v>
      </c>
      <c r="J2903" t="s">
        <v>3441</v>
      </c>
      <c r="K2903" t="s">
        <v>3</v>
      </c>
    </row>
    <row r="2904" spans="1:11" x14ac:dyDescent="0.25">
      <c r="A2904" t="s">
        <v>11615</v>
      </c>
      <c r="B2904" t="s">
        <v>3442</v>
      </c>
      <c r="C2904" t="s">
        <v>3808</v>
      </c>
      <c r="D2904" t="s">
        <v>11616</v>
      </c>
      <c r="E2904" t="s">
        <v>11617</v>
      </c>
      <c r="F2904" t="s">
        <v>5642</v>
      </c>
      <c r="G2904" t="s">
        <v>355</v>
      </c>
      <c r="H2904" t="s">
        <v>3</v>
      </c>
      <c r="J2904" t="s">
        <v>3442</v>
      </c>
      <c r="K2904" t="s">
        <v>3</v>
      </c>
    </row>
    <row r="2905" spans="1:11" x14ac:dyDescent="0.25">
      <c r="A2905" t="s">
        <v>8339</v>
      </c>
      <c r="B2905" t="s">
        <v>3443</v>
      </c>
      <c r="C2905" t="s">
        <v>3808</v>
      </c>
      <c r="D2905" t="s">
        <v>11618</v>
      </c>
      <c r="E2905" t="s">
        <v>11619</v>
      </c>
      <c r="H2905" t="s">
        <v>4</v>
      </c>
      <c r="J2905" t="s">
        <v>3443</v>
      </c>
      <c r="K2905" t="s">
        <v>4</v>
      </c>
    </row>
    <row r="2906" spans="1:11" x14ac:dyDescent="0.25">
      <c r="A2906" t="s">
        <v>11620</v>
      </c>
      <c r="B2906" t="s">
        <v>3444</v>
      </c>
      <c r="C2906" t="s">
        <v>3808</v>
      </c>
      <c r="D2906" t="s">
        <v>11621</v>
      </c>
      <c r="E2906" t="s">
        <v>11622</v>
      </c>
      <c r="H2906" t="s">
        <v>4</v>
      </c>
      <c r="J2906" t="s">
        <v>3444</v>
      </c>
      <c r="K2906" t="s">
        <v>4</v>
      </c>
    </row>
    <row r="2907" spans="1:11" x14ac:dyDescent="0.25">
      <c r="A2907" t="s">
        <v>6286</v>
      </c>
      <c r="B2907" t="s">
        <v>3445</v>
      </c>
      <c r="C2907" t="s">
        <v>3808</v>
      </c>
      <c r="D2907" t="s">
        <v>11623</v>
      </c>
      <c r="E2907" t="s">
        <v>11624</v>
      </c>
      <c r="F2907" t="s">
        <v>9575</v>
      </c>
      <c r="G2907" t="s">
        <v>408</v>
      </c>
      <c r="H2907" t="s">
        <v>3</v>
      </c>
      <c r="J2907" t="s">
        <v>3445</v>
      </c>
      <c r="K2907" t="s">
        <v>3</v>
      </c>
    </row>
    <row r="2908" spans="1:11" x14ac:dyDescent="0.25">
      <c r="A2908" t="s">
        <v>11625</v>
      </c>
      <c r="B2908" t="s">
        <v>3446</v>
      </c>
      <c r="C2908" t="s">
        <v>3808</v>
      </c>
      <c r="D2908" t="s">
        <v>4237</v>
      </c>
      <c r="E2908" t="s">
        <v>11626</v>
      </c>
      <c r="H2908" t="s">
        <v>4</v>
      </c>
      <c r="J2908" t="s">
        <v>3446</v>
      </c>
      <c r="K2908" t="s">
        <v>4</v>
      </c>
    </row>
    <row r="2909" spans="1:11" x14ac:dyDescent="0.25">
      <c r="A2909" t="s">
        <v>11627</v>
      </c>
      <c r="B2909" t="s">
        <v>3447</v>
      </c>
      <c r="C2909" t="s">
        <v>3808</v>
      </c>
      <c r="D2909" t="s">
        <v>11628</v>
      </c>
      <c r="E2909" t="s">
        <v>11629</v>
      </c>
      <c r="H2909" t="s">
        <v>4</v>
      </c>
      <c r="J2909" t="s">
        <v>3447</v>
      </c>
      <c r="K2909" t="s">
        <v>4</v>
      </c>
    </row>
    <row r="2910" spans="1:11" x14ac:dyDescent="0.25">
      <c r="A2910" t="s">
        <v>4744</v>
      </c>
      <c r="B2910" t="s">
        <v>3448</v>
      </c>
      <c r="C2910" t="s">
        <v>3808</v>
      </c>
      <c r="D2910" t="s">
        <v>11630</v>
      </c>
      <c r="E2910" t="s">
        <v>11631</v>
      </c>
      <c r="H2910" t="s">
        <v>4</v>
      </c>
      <c r="J2910" t="s">
        <v>3448</v>
      </c>
      <c r="K2910" t="s">
        <v>4</v>
      </c>
    </row>
    <row r="2911" spans="1:11" x14ac:dyDescent="0.25">
      <c r="A2911" t="s">
        <v>4750</v>
      </c>
      <c r="B2911" t="s">
        <v>3449</v>
      </c>
      <c r="C2911" t="s">
        <v>3808</v>
      </c>
      <c r="D2911" t="s">
        <v>11632</v>
      </c>
      <c r="E2911" t="s">
        <v>11633</v>
      </c>
      <c r="H2911" t="s">
        <v>4</v>
      </c>
      <c r="J2911" t="s">
        <v>3449</v>
      </c>
      <c r="K2911" t="s">
        <v>4</v>
      </c>
    </row>
    <row r="2912" spans="1:11" x14ac:dyDescent="0.25">
      <c r="A2912" t="s">
        <v>7488</v>
      </c>
      <c r="B2912" t="s">
        <v>3450</v>
      </c>
      <c r="C2912" t="s">
        <v>3808</v>
      </c>
      <c r="D2912" t="s">
        <v>11634</v>
      </c>
      <c r="E2912" t="s">
        <v>11635</v>
      </c>
      <c r="H2912" t="s">
        <v>4</v>
      </c>
      <c r="J2912" t="s">
        <v>3450</v>
      </c>
      <c r="K2912" t="s">
        <v>4</v>
      </c>
    </row>
    <row r="2913" spans="1:11" x14ac:dyDescent="0.25">
      <c r="A2913" t="s">
        <v>11636</v>
      </c>
      <c r="B2913" t="s">
        <v>3451</v>
      </c>
      <c r="C2913" t="s">
        <v>3808</v>
      </c>
      <c r="D2913" t="s">
        <v>11637</v>
      </c>
      <c r="E2913" t="s">
        <v>11638</v>
      </c>
      <c r="F2913" t="s">
        <v>10087</v>
      </c>
      <c r="G2913" t="s">
        <v>433</v>
      </c>
      <c r="H2913" t="s">
        <v>3</v>
      </c>
      <c r="J2913" t="s">
        <v>3451</v>
      </c>
      <c r="K2913" t="s">
        <v>3</v>
      </c>
    </row>
    <row r="2914" spans="1:11" x14ac:dyDescent="0.25">
      <c r="A2914" t="s">
        <v>5829</v>
      </c>
      <c r="B2914" t="s">
        <v>3452</v>
      </c>
      <c r="C2914" t="s">
        <v>3808</v>
      </c>
      <c r="D2914" t="s">
        <v>11639</v>
      </c>
      <c r="E2914" t="s">
        <v>11640</v>
      </c>
      <c r="H2914" t="s">
        <v>4</v>
      </c>
      <c r="J2914" t="s">
        <v>3452</v>
      </c>
      <c r="K2914" t="s">
        <v>4</v>
      </c>
    </row>
    <row r="2915" spans="1:11" x14ac:dyDescent="0.25">
      <c r="A2915" t="s">
        <v>11641</v>
      </c>
      <c r="B2915" t="s">
        <v>3453</v>
      </c>
      <c r="C2915" t="s">
        <v>3808</v>
      </c>
      <c r="D2915" t="s">
        <v>11642</v>
      </c>
      <c r="E2915" t="s">
        <v>11643</v>
      </c>
      <c r="H2915" t="s">
        <v>4</v>
      </c>
      <c r="J2915" t="s">
        <v>3453</v>
      </c>
      <c r="K2915" t="s">
        <v>4</v>
      </c>
    </row>
    <row r="2916" spans="1:11" x14ac:dyDescent="0.25">
      <c r="A2916" t="s">
        <v>4086</v>
      </c>
      <c r="B2916" t="s">
        <v>3454</v>
      </c>
      <c r="C2916" t="s">
        <v>3808</v>
      </c>
      <c r="D2916" t="s">
        <v>9776</v>
      </c>
      <c r="E2916" t="s">
        <v>11644</v>
      </c>
      <c r="F2916" t="s">
        <v>9575</v>
      </c>
      <c r="G2916" t="s">
        <v>408</v>
      </c>
      <c r="H2916" t="s">
        <v>3</v>
      </c>
      <c r="J2916" t="s">
        <v>3454</v>
      </c>
      <c r="K2916" t="s">
        <v>3</v>
      </c>
    </row>
    <row r="2917" spans="1:11" x14ac:dyDescent="0.25">
      <c r="A2917" t="s">
        <v>11645</v>
      </c>
      <c r="B2917" t="s">
        <v>3455</v>
      </c>
      <c r="C2917" t="s">
        <v>3808</v>
      </c>
      <c r="D2917" t="s">
        <v>11646</v>
      </c>
      <c r="E2917" t="s">
        <v>11647</v>
      </c>
      <c r="H2917" t="s">
        <v>4</v>
      </c>
      <c r="J2917" t="s">
        <v>3455</v>
      </c>
      <c r="K2917" t="s">
        <v>4</v>
      </c>
    </row>
    <row r="2918" spans="1:11" x14ac:dyDescent="0.25">
      <c r="A2918" t="s">
        <v>11648</v>
      </c>
      <c r="B2918" t="s">
        <v>3456</v>
      </c>
      <c r="C2918" t="s">
        <v>3808</v>
      </c>
      <c r="D2918" t="s">
        <v>11649</v>
      </c>
      <c r="E2918" t="s">
        <v>11650</v>
      </c>
      <c r="H2918" t="s">
        <v>4</v>
      </c>
      <c r="J2918" t="s">
        <v>3456</v>
      </c>
      <c r="K2918" t="s">
        <v>4</v>
      </c>
    </row>
    <row r="2919" spans="1:11" x14ac:dyDescent="0.25">
      <c r="A2919" t="s">
        <v>11651</v>
      </c>
      <c r="B2919" t="s">
        <v>3457</v>
      </c>
      <c r="C2919" t="s">
        <v>3808</v>
      </c>
      <c r="D2919" t="s">
        <v>11652</v>
      </c>
      <c r="E2919" t="s">
        <v>11653</v>
      </c>
      <c r="F2919" t="s">
        <v>11654</v>
      </c>
      <c r="G2919" t="s">
        <v>460</v>
      </c>
      <c r="H2919" t="s">
        <v>3</v>
      </c>
      <c r="J2919" t="s">
        <v>3457</v>
      </c>
      <c r="K2919" t="s">
        <v>3</v>
      </c>
    </row>
    <row r="2920" spans="1:11" x14ac:dyDescent="0.25">
      <c r="A2920" t="s">
        <v>4839</v>
      </c>
      <c r="B2920" t="s">
        <v>3458</v>
      </c>
      <c r="C2920" t="s">
        <v>3808</v>
      </c>
      <c r="D2920" t="s">
        <v>11655</v>
      </c>
      <c r="E2920" t="s">
        <v>11656</v>
      </c>
      <c r="H2920" t="s">
        <v>4</v>
      </c>
      <c r="J2920" t="s">
        <v>3458</v>
      </c>
      <c r="K2920" t="s">
        <v>4</v>
      </c>
    </row>
    <row r="2921" spans="1:11" x14ac:dyDescent="0.25">
      <c r="A2921" t="s">
        <v>11657</v>
      </c>
      <c r="B2921" t="s">
        <v>3459</v>
      </c>
      <c r="C2921" t="s">
        <v>3808</v>
      </c>
      <c r="D2921" t="s">
        <v>11658</v>
      </c>
      <c r="E2921" t="s">
        <v>11659</v>
      </c>
      <c r="H2921" t="s">
        <v>4</v>
      </c>
      <c r="J2921" t="s">
        <v>3459</v>
      </c>
      <c r="K2921" t="s">
        <v>4</v>
      </c>
    </row>
    <row r="2922" spans="1:11" x14ac:dyDescent="0.25">
      <c r="A2922" t="s">
        <v>4443</v>
      </c>
      <c r="B2922" t="s">
        <v>3460</v>
      </c>
      <c r="C2922" t="s">
        <v>3808</v>
      </c>
      <c r="D2922" t="s">
        <v>11660</v>
      </c>
      <c r="E2922" t="s">
        <v>11661</v>
      </c>
      <c r="H2922" t="s">
        <v>4</v>
      </c>
      <c r="J2922" t="s">
        <v>3460</v>
      </c>
      <c r="K2922" t="s">
        <v>4</v>
      </c>
    </row>
    <row r="2923" spans="1:11" x14ac:dyDescent="0.25">
      <c r="A2923" t="s">
        <v>4848</v>
      </c>
      <c r="B2923" t="s">
        <v>3461</v>
      </c>
      <c r="C2923" t="s">
        <v>3808</v>
      </c>
      <c r="D2923" t="s">
        <v>11662</v>
      </c>
      <c r="E2923" t="s">
        <v>11663</v>
      </c>
      <c r="H2923" t="s">
        <v>4</v>
      </c>
      <c r="J2923" t="s">
        <v>3461</v>
      </c>
      <c r="K2923" t="s">
        <v>4</v>
      </c>
    </row>
    <row r="2924" spans="1:11" x14ac:dyDescent="0.25">
      <c r="A2924" t="s">
        <v>11664</v>
      </c>
      <c r="B2924" t="s">
        <v>3462</v>
      </c>
      <c r="C2924" t="s">
        <v>3808</v>
      </c>
      <c r="D2924" t="s">
        <v>4027</v>
      </c>
      <c r="E2924" t="s">
        <v>11665</v>
      </c>
      <c r="F2924" t="s">
        <v>11654</v>
      </c>
      <c r="G2924" t="s">
        <v>460</v>
      </c>
      <c r="H2924" t="s">
        <v>3</v>
      </c>
      <c r="J2924" t="s">
        <v>3462</v>
      </c>
      <c r="K2924" t="s">
        <v>3</v>
      </c>
    </row>
    <row r="2925" spans="1:11" x14ac:dyDescent="0.25">
      <c r="A2925" t="s">
        <v>11666</v>
      </c>
      <c r="B2925" t="s">
        <v>3463</v>
      </c>
      <c r="C2925" t="s">
        <v>3808</v>
      </c>
      <c r="D2925" t="s">
        <v>11667</v>
      </c>
      <c r="E2925" t="s">
        <v>11668</v>
      </c>
      <c r="H2925" t="s">
        <v>4</v>
      </c>
      <c r="J2925" t="s">
        <v>3463</v>
      </c>
      <c r="K2925" t="s">
        <v>4</v>
      </c>
    </row>
    <row r="2926" spans="1:11" x14ac:dyDescent="0.25">
      <c r="A2926" t="s">
        <v>11669</v>
      </c>
      <c r="B2926" t="s">
        <v>3464</v>
      </c>
      <c r="C2926" t="s">
        <v>3808</v>
      </c>
      <c r="D2926" t="s">
        <v>11670</v>
      </c>
      <c r="E2926" t="s">
        <v>11671</v>
      </c>
      <c r="F2926" t="s">
        <v>10087</v>
      </c>
      <c r="G2926" t="s">
        <v>433</v>
      </c>
      <c r="H2926" t="s">
        <v>3</v>
      </c>
      <c r="J2926" t="s">
        <v>3464</v>
      </c>
      <c r="K2926" t="s">
        <v>3</v>
      </c>
    </row>
    <row r="2927" spans="1:11" x14ac:dyDescent="0.25">
      <c r="A2927" t="s">
        <v>11672</v>
      </c>
      <c r="B2927" t="s">
        <v>3465</v>
      </c>
      <c r="C2927" t="s">
        <v>3808</v>
      </c>
      <c r="D2927" t="s">
        <v>11673</v>
      </c>
      <c r="E2927" t="s">
        <v>11674</v>
      </c>
      <c r="H2927" t="s">
        <v>4</v>
      </c>
      <c r="J2927" t="s">
        <v>3465</v>
      </c>
      <c r="K2927" t="s">
        <v>4</v>
      </c>
    </row>
    <row r="2928" spans="1:11" x14ac:dyDescent="0.25">
      <c r="A2928" t="s">
        <v>4126</v>
      </c>
      <c r="B2928" t="s">
        <v>3466</v>
      </c>
      <c r="C2928" t="s">
        <v>3808</v>
      </c>
      <c r="D2928" t="s">
        <v>11675</v>
      </c>
      <c r="E2928" t="s">
        <v>11676</v>
      </c>
      <c r="F2928" t="s">
        <v>11677</v>
      </c>
      <c r="G2928" t="s">
        <v>454</v>
      </c>
      <c r="H2928" t="s">
        <v>3</v>
      </c>
      <c r="J2928" t="s">
        <v>3466</v>
      </c>
      <c r="K2928" t="s">
        <v>3</v>
      </c>
    </row>
    <row r="2929" spans="1:11" x14ac:dyDescent="0.25">
      <c r="A2929" t="s">
        <v>5538</v>
      </c>
      <c r="B2929" t="s">
        <v>3467</v>
      </c>
      <c r="C2929" t="s">
        <v>3808</v>
      </c>
      <c r="D2929" t="s">
        <v>11678</v>
      </c>
      <c r="E2929" t="s">
        <v>11679</v>
      </c>
      <c r="H2929" t="s">
        <v>4</v>
      </c>
      <c r="J2929" t="s">
        <v>3467</v>
      </c>
      <c r="K2929" t="s">
        <v>4</v>
      </c>
    </row>
    <row r="2930" spans="1:11" x14ac:dyDescent="0.25">
      <c r="A2930" t="s">
        <v>11680</v>
      </c>
      <c r="B2930" t="s">
        <v>3468</v>
      </c>
      <c r="C2930" t="s">
        <v>3808</v>
      </c>
      <c r="D2930" t="s">
        <v>11681</v>
      </c>
      <c r="E2930" t="s">
        <v>11682</v>
      </c>
      <c r="F2930" t="s">
        <v>9575</v>
      </c>
      <c r="G2930" t="s">
        <v>408</v>
      </c>
      <c r="H2930" t="s">
        <v>3</v>
      </c>
      <c r="J2930" t="s">
        <v>3468</v>
      </c>
      <c r="K2930" t="s">
        <v>3</v>
      </c>
    </row>
    <row r="2931" spans="1:11" x14ac:dyDescent="0.25">
      <c r="A2931" t="s">
        <v>4135</v>
      </c>
      <c r="B2931" t="s">
        <v>12588</v>
      </c>
      <c r="C2931" t="s">
        <v>3808</v>
      </c>
      <c r="D2931" t="s">
        <v>11683</v>
      </c>
      <c r="E2931" t="s">
        <v>11684</v>
      </c>
      <c r="H2931" t="s">
        <v>4</v>
      </c>
      <c r="J2931" t="s">
        <v>12588</v>
      </c>
      <c r="K2931" t="s">
        <v>4</v>
      </c>
    </row>
    <row r="2932" spans="1:11" x14ac:dyDescent="0.25">
      <c r="A2932" t="s">
        <v>11685</v>
      </c>
      <c r="B2932" t="s">
        <v>3469</v>
      </c>
      <c r="C2932" t="s">
        <v>3809</v>
      </c>
      <c r="D2932" t="s">
        <v>11686</v>
      </c>
      <c r="E2932" t="s">
        <v>11687</v>
      </c>
      <c r="H2932" t="s">
        <v>4</v>
      </c>
      <c r="J2932" t="s">
        <v>3469</v>
      </c>
      <c r="K2932" t="s">
        <v>4</v>
      </c>
    </row>
    <row r="2933" spans="1:11" x14ac:dyDescent="0.25">
      <c r="A2933" t="s">
        <v>11688</v>
      </c>
      <c r="B2933" t="s">
        <v>3470</v>
      </c>
      <c r="C2933" t="s">
        <v>3809</v>
      </c>
      <c r="D2933" t="s">
        <v>11689</v>
      </c>
      <c r="E2933" t="s">
        <v>11690</v>
      </c>
      <c r="H2933" t="s">
        <v>4</v>
      </c>
      <c r="J2933" t="s">
        <v>3470</v>
      </c>
      <c r="K2933" t="s">
        <v>4</v>
      </c>
    </row>
    <row r="2934" spans="1:11" x14ac:dyDescent="0.25">
      <c r="A2934" t="s">
        <v>11691</v>
      </c>
      <c r="B2934" t="s">
        <v>3471</v>
      </c>
      <c r="C2934" t="s">
        <v>3809</v>
      </c>
      <c r="D2934" t="s">
        <v>11176</v>
      </c>
      <c r="E2934" t="s">
        <v>11692</v>
      </c>
      <c r="H2934" t="s">
        <v>4</v>
      </c>
      <c r="J2934" t="s">
        <v>3471</v>
      </c>
      <c r="K2934" t="s">
        <v>4</v>
      </c>
    </row>
    <row r="2935" spans="1:11" x14ac:dyDescent="0.25">
      <c r="A2935" t="s">
        <v>11693</v>
      </c>
      <c r="B2935" t="s">
        <v>3472</v>
      </c>
      <c r="C2935" t="s">
        <v>3809</v>
      </c>
      <c r="D2935" t="s">
        <v>11694</v>
      </c>
      <c r="E2935" t="s">
        <v>11695</v>
      </c>
      <c r="F2935" t="s">
        <v>6122</v>
      </c>
      <c r="G2935" t="s">
        <v>191</v>
      </c>
      <c r="H2935" t="s">
        <v>3</v>
      </c>
      <c r="J2935" t="s">
        <v>3472</v>
      </c>
      <c r="K2935" t="s">
        <v>3</v>
      </c>
    </row>
    <row r="2936" spans="1:11" x14ac:dyDescent="0.25">
      <c r="A2936" t="s">
        <v>7357</v>
      </c>
      <c r="B2936" t="s">
        <v>3473</v>
      </c>
      <c r="C2936" t="s">
        <v>3809</v>
      </c>
      <c r="D2936" t="s">
        <v>11696</v>
      </c>
      <c r="E2936" t="s">
        <v>11697</v>
      </c>
      <c r="H2936" t="s">
        <v>4</v>
      </c>
      <c r="J2936" t="s">
        <v>3473</v>
      </c>
      <c r="K2936" t="s">
        <v>4</v>
      </c>
    </row>
    <row r="2937" spans="1:11" x14ac:dyDescent="0.25">
      <c r="A2937" t="s">
        <v>4014</v>
      </c>
      <c r="B2937" t="s">
        <v>3474</v>
      </c>
      <c r="C2937" t="s">
        <v>3809</v>
      </c>
      <c r="D2937" t="s">
        <v>11698</v>
      </c>
      <c r="E2937" t="s">
        <v>11699</v>
      </c>
      <c r="F2937" t="s">
        <v>6122</v>
      </c>
      <c r="G2937" t="s">
        <v>191</v>
      </c>
      <c r="H2937" t="s">
        <v>3</v>
      </c>
      <c r="J2937" t="s">
        <v>3474</v>
      </c>
      <c r="K2937" t="s">
        <v>3</v>
      </c>
    </row>
    <row r="2938" spans="1:11" x14ac:dyDescent="0.25">
      <c r="A2938" t="s">
        <v>11700</v>
      </c>
      <c r="B2938" t="s">
        <v>3475</v>
      </c>
      <c r="C2938" t="s">
        <v>3809</v>
      </c>
      <c r="D2938" t="s">
        <v>11701</v>
      </c>
      <c r="E2938" t="s">
        <v>11702</v>
      </c>
      <c r="F2938" t="s">
        <v>6122</v>
      </c>
      <c r="G2938" t="s">
        <v>191</v>
      </c>
      <c r="H2938" t="s">
        <v>3</v>
      </c>
      <c r="J2938" t="s">
        <v>3475</v>
      </c>
      <c r="K2938" t="s">
        <v>3</v>
      </c>
    </row>
    <row r="2939" spans="1:11" x14ac:dyDescent="0.25">
      <c r="A2939" t="s">
        <v>11703</v>
      </c>
      <c r="B2939" t="s">
        <v>3476</v>
      </c>
      <c r="C2939" t="s">
        <v>3809</v>
      </c>
      <c r="D2939" t="s">
        <v>11704</v>
      </c>
      <c r="E2939" t="s">
        <v>11705</v>
      </c>
      <c r="H2939" t="s">
        <v>4</v>
      </c>
      <c r="J2939" t="s">
        <v>3476</v>
      </c>
      <c r="K2939" t="s">
        <v>4</v>
      </c>
    </row>
    <row r="2940" spans="1:11" x14ac:dyDescent="0.25">
      <c r="A2940" t="s">
        <v>4571</v>
      </c>
      <c r="B2940" t="s">
        <v>3477</v>
      </c>
      <c r="C2940" t="s">
        <v>3809</v>
      </c>
      <c r="D2940" t="s">
        <v>11706</v>
      </c>
      <c r="E2940" t="s">
        <v>11707</v>
      </c>
      <c r="H2940" t="s">
        <v>4</v>
      </c>
      <c r="J2940" t="s">
        <v>3477</v>
      </c>
      <c r="K2940" t="s">
        <v>4</v>
      </c>
    </row>
    <row r="2941" spans="1:11" x14ac:dyDescent="0.25">
      <c r="A2941" t="s">
        <v>7146</v>
      </c>
      <c r="B2941" t="s">
        <v>3478</v>
      </c>
      <c r="C2941" t="s">
        <v>3809</v>
      </c>
      <c r="D2941" t="s">
        <v>11708</v>
      </c>
      <c r="E2941" t="s">
        <v>11709</v>
      </c>
      <c r="H2941" t="s">
        <v>4</v>
      </c>
      <c r="J2941" t="s">
        <v>3478</v>
      </c>
      <c r="K2941" t="s">
        <v>4</v>
      </c>
    </row>
    <row r="2942" spans="1:11" x14ac:dyDescent="0.25">
      <c r="A2942" t="s">
        <v>11710</v>
      </c>
      <c r="B2942" t="s">
        <v>3479</v>
      </c>
      <c r="C2942" t="s">
        <v>3809</v>
      </c>
      <c r="D2942" t="s">
        <v>11711</v>
      </c>
      <c r="E2942" t="s">
        <v>11712</v>
      </c>
      <c r="H2942" t="s">
        <v>4</v>
      </c>
      <c r="J2942" t="s">
        <v>3479</v>
      </c>
      <c r="K2942" t="s">
        <v>4</v>
      </c>
    </row>
    <row r="2943" spans="1:11" x14ac:dyDescent="0.25">
      <c r="A2943" t="s">
        <v>4126</v>
      </c>
      <c r="B2943" t="s">
        <v>3480</v>
      </c>
      <c r="C2943" t="s">
        <v>3809</v>
      </c>
      <c r="D2943" t="s">
        <v>11713</v>
      </c>
      <c r="E2943" t="s">
        <v>11714</v>
      </c>
      <c r="H2943" t="s">
        <v>4</v>
      </c>
      <c r="J2943" t="s">
        <v>3480</v>
      </c>
      <c r="K2943" t="s">
        <v>4</v>
      </c>
    </row>
    <row r="2944" spans="1:11" x14ac:dyDescent="0.25">
      <c r="A2944" t="s">
        <v>4892</v>
      </c>
      <c r="B2944" t="s">
        <v>3481</v>
      </c>
      <c r="C2944" t="s">
        <v>3809</v>
      </c>
      <c r="D2944" t="s">
        <v>11715</v>
      </c>
      <c r="E2944" t="s">
        <v>11716</v>
      </c>
      <c r="H2944" t="s">
        <v>4</v>
      </c>
      <c r="J2944" t="s">
        <v>3481</v>
      </c>
      <c r="K2944" t="s">
        <v>4</v>
      </c>
    </row>
    <row r="2945" spans="1:11" x14ac:dyDescent="0.25">
      <c r="A2945" t="s">
        <v>11717</v>
      </c>
      <c r="B2945" t="s">
        <v>3482</v>
      </c>
      <c r="C2945" t="s">
        <v>3809</v>
      </c>
      <c r="D2945" t="s">
        <v>11718</v>
      </c>
      <c r="E2945" t="s">
        <v>11719</v>
      </c>
      <c r="H2945" t="s">
        <v>4</v>
      </c>
      <c r="J2945" t="s">
        <v>3482</v>
      </c>
      <c r="K2945" t="s">
        <v>4</v>
      </c>
    </row>
    <row r="2946" spans="1:11" x14ac:dyDescent="0.25">
      <c r="A2946" t="s">
        <v>4135</v>
      </c>
      <c r="B2946" t="s">
        <v>12589</v>
      </c>
      <c r="C2946" t="s">
        <v>3809</v>
      </c>
      <c r="D2946" t="s">
        <v>11720</v>
      </c>
      <c r="E2946" t="s">
        <v>11721</v>
      </c>
      <c r="H2946" t="s">
        <v>4</v>
      </c>
      <c r="J2946" t="s">
        <v>12589</v>
      </c>
      <c r="K2946" t="s">
        <v>4</v>
      </c>
    </row>
    <row r="2947" spans="1:11" x14ac:dyDescent="0.25">
      <c r="A2947" t="s">
        <v>11722</v>
      </c>
      <c r="B2947" t="s">
        <v>3483</v>
      </c>
      <c r="C2947" t="s">
        <v>3810</v>
      </c>
      <c r="D2947" t="s">
        <v>11723</v>
      </c>
      <c r="E2947" t="s">
        <v>11724</v>
      </c>
      <c r="H2947" t="s">
        <v>4</v>
      </c>
      <c r="J2947" t="s">
        <v>3483</v>
      </c>
      <c r="K2947" t="s">
        <v>4</v>
      </c>
    </row>
    <row r="2948" spans="1:11" x14ac:dyDescent="0.25">
      <c r="A2948" t="s">
        <v>11725</v>
      </c>
      <c r="B2948" t="s">
        <v>3484</v>
      </c>
      <c r="C2948" t="s">
        <v>3810</v>
      </c>
      <c r="D2948" t="s">
        <v>11726</v>
      </c>
      <c r="E2948" t="s">
        <v>11727</v>
      </c>
      <c r="F2948" t="s">
        <v>6429</v>
      </c>
      <c r="G2948" t="s">
        <v>207</v>
      </c>
      <c r="H2948" t="s">
        <v>3</v>
      </c>
      <c r="J2948" t="s">
        <v>3484</v>
      </c>
      <c r="K2948" t="s">
        <v>3</v>
      </c>
    </row>
    <row r="2949" spans="1:11" x14ac:dyDescent="0.25">
      <c r="A2949" t="s">
        <v>11728</v>
      </c>
      <c r="B2949" t="s">
        <v>580</v>
      </c>
      <c r="C2949" t="s">
        <v>3810</v>
      </c>
      <c r="D2949" t="s">
        <v>11624</v>
      </c>
      <c r="E2949" t="s">
        <v>11729</v>
      </c>
      <c r="F2949" t="s">
        <v>4916</v>
      </c>
      <c r="G2949" t="s">
        <v>523</v>
      </c>
      <c r="H2949" t="s">
        <v>3</v>
      </c>
      <c r="J2949" t="s">
        <v>580</v>
      </c>
      <c r="K2949" t="s">
        <v>3</v>
      </c>
    </row>
    <row r="2950" spans="1:11" x14ac:dyDescent="0.25">
      <c r="A2950" t="s">
        <v>9106</v>
      </c>
      <c r="B2950" t="s">
        <v>3485</v>
      </c>
      <c r="C2950" t="s">
        <v>3810</v>
      </c>
      <c r="D2950" t="s">
        <v>11730</v>
      </c>
      <c r="E2950" t="s">
        <v>11731</v>
      </c>
      <c r="H2950" t="s">
        <v>4</v>
      </c>
      <c r="J2950" t="s">
        <v>3485</v>
      </c>
      <c r="K2950" t="s">
        <v>4</v>
      </c>
    </row>
    <row r="2951" spans="1:11" x14ac:dyDescent="0.25">
      <c r="A2951" t="s">
        <v>11732</v>
      </c>
      <c r="B2951" t="s">
        <v>3486</v>
      </c>
      <c r="C2951" t="s">
        <v>3810</v>
      </c>
      <c r="D2951" t="s">
        <v>11733</v>
      </c>
      <c r="E2951" t="s">
        <v>11734</v>
      </c>
      <c r="F2951" t="s">
        <v>10209</v>
      </c>
      <c r="G2951" t="s">
        <v>442</v>
      </c>
      <c r="H2951" t="s">
        <v>3</v>
      </c>
      <c r="J2951" t="s">
        <v>3486</v>
      </c>
      <c r="K2951" t="s">
        <v>3</v>
      </c>
    </row>
    <row r="2952" spans="1:11" x14ac:dyDescent="0.25">
      <c r="A2952" t="s">
        <v>11735</v>
      </c>
      <c r="B2952" t="s">
        <v>3487</v>
      </c>
      <c r="C2952" t="s">
        <v>3810</v>
      </c>
      <c r="D2952" t="s">
        <v>11736</v>
      </c>
      <c r="E2952" t="s">
        <v>11737</v>
      </c>
      <c r="F2952" t="s">
        <v>8832</v>
      </c>
      <c r="G2952" t="s">
        <v>361</v>
      </c>
      <c r="H2952" t="s">
        <v>3</v>
      </c>
      <c r="J2952" t="s">
        <v>3487</v>
      </c>
      <c r="K2952" t="s">
        <v>3</v>
      </c>
    </row>
    <row r="2953" spans="1:11" x14ac:dyDescent="0.25">
      <c r="A2953" t="s">
        <v>11738</v>
      </c>
      <c r="B2953" t="s">
        <v>3488</v>
      </c>
      <c r="C2953" t="s">
        <v>3810</v>
      </c>
      <c r="D2953" t="s">
        <v>11739</v>
      </c>
      <c r="E2953" t="s">
        <v>11740</v>
      </c>
      <c r="F2953" t="s">
        <v>8832</v>
      </c>
      <c r="G2953" t="s">
        <v>361</v>
      </c>
      <c r="H2953" t="s">
        <v>3</v>
      </c>
      <c r="J2953" t="s">
        <v>3488</v>
      </c>
      <c r="K2953" t="s">
        <v>3</v>
      </c>
    </row>
    <row r="2954" spans="1:11" x14ac:dyDescent="0.25">
      <c r="A2954" t="s">
        <v>11741</v>
      </c>
      <c r="B2954" t="s">
        <v>3489</v>
      </c>
      <c r="C2954" t="s">
        <v>3810</v>
      </c>
      <c r="D2954" t="s">
        <v>11742</v>
      </c>
      <c r="E2954" t="s">
        <v>11743</v>
      </c>
      <c r="F2954" t="s">
        <v>4916</v>
      </c>
      <c r="G2954" t="s">
        <v>523</v>
      </c>
      <c r="H2954" t="s">
        <v>3</v>
      </c>
      <c r="J2954" t="s">
        <v>3489</v>
      </c>
      <c r="K2954" t="s">
        <v>3</v>
      </c>
    </row>
    <row r="2955" spans="1:11" x14ac:dyDescent="0.25">
      <c r="A2955" t="s">
        <v>11744</v>
      </c>
      <c r="B2955" t="s">
        <v>3490</v>
      </c>
      <c r="C2955" t="s">
        <v>3810</v>
      </c>
      <c r="D2955" t="s">
        <v>11745</v>
      </c>
      <c r="E2955" t="s">
        <v>11746</v>
      </c>
      <c r="F2955" t="s">
        <v>10819</v>
      </c>
      <c r="G2955" t="s">
        <v>494</v>
      </c>
      <c r="H2955" t="s">
        <v>3</v>
      </c>
      <c r="J2955" t="s">
        <v>3490</v>
      </c>
      <c r="K2955" t="s">
        <v>3</v>
      </c>
    </row>
    <row r="2956" spans="1:11" x14ac:dyDescent="0.25">
      <c r="A2956" t="s">
        <v>6762</v>
      </c>
      <c r="B2956" t="s">
        <v>3491</v>
      </c>
      <c r="C2956" t="s">
        <v>3810</v>
      </c>
      <c r="D2956" t="s">
        <v>11747</v>
      </c>
      <c r="E2956" t="s">
        <v>11748</v>
      </c>
      <c r="H2956" t="s">
        <v>4</v>
      </c>
      <c r="J2956" t="s">
        <v>3491</v>
      </c>
      <c r="K2956" t="s">
        <v>4</v>
      </c>
    </row>
    <row r="2957" spans="1:11" x14ac:dyDescent="0.25">
      <c r="A2957" t="s">
        <v>10027</v>
      </c>
      <c r="B2957" t="s">
        <v>3492</v>
      </c>
      <c r="C2957" t="s">
        <v>3810</v>
      </c>
      <c r="D2957" t="s">
        <v>11749</v>
      </c>
      <c r="E2957" t="s">
        <v>11750</v>
      </c>
      <c r="F2957" t="s">
        <v>8832</v>
      </c>
      <c r="G2957" t="s">
        <v>361</v>
      </c>
      <c r="H2957" t="s">
        <v>3</v>
      </c>
      <c r="J2957" t="s">
        <v>3492</v>
      </c>
      <c r="K2957" t="s">
        <v>3</v>
      </c>
    </row>
    <row r="2958" spans="1:11" x14ac:dyDescent="0.25">
      <c r="A2958" t="s">
        <v>11751</v>
      </c>
      <c r="B2958" t="s">
        <v>3493</v>
      </c>
      <c r="C2958" t="s">
        <v>3810</v>
      </c>
      <c r="D2958" t="s">
        <v>11752</v>
      </c>
      <c r="E2958" t="s">
        <v>11753</v>
      </c>
      <c r="H2958" t="s">
        <v>4</v>
      </c>
      <c r="J2958" t="s">
        <v>3493</v>
      </c>
      <c r="K2958" t="s">
        <v>4</v>
      </c>
    </row>
    <row r="2959" spans="1:11" x14ac:dyDescent="0.25">
      <c r="A2959" t="s">
        <v>11754</v>
      </c>
      <c r="B2959" t="s">
        <v>3494</v>
      </c>
      <c r="C2959" t="s">
        <v>3810</v>
      </c>
      <c r="D2959" t="s">
        <v>11755</v>
      </c>
      <c r="E2959" t="s">
        <v>11756</v>
      </c>
      <c r="F2959" t="s">
        <v>10259</v>
      </c>
      <c r="G2959" t="s">
        <v>444</v>
      </c>
      <c r="H2959" t="s">
        <v>3</v>
      </c>
      <c r="J2959" t="s">
        <v>3494</v>
      </c>
      <c r="K2959" t="s">
        <v>3</v>
      </c>
    </row>
    <row r="2960" spans="1:11" x14ac:dyDescent="0.25">
      <c r="A2960" t="s">
        <v>11757</v>
      </c>
      <c r="B2960" t="s">
        <v>561</v>
      </c>
      <c r="C2960" t="s">
        <v>3810</v>
      </c>
      <c r="D2960" t="s">
        <v>11758</v>
      </c>
      <c r="E2960" t="s">
        <v>11759</v>
      </c>
      <c r="F2960" t="s">
        <v>8649</v>
      </c>
      <c r="G2960" t="s">
        <v>330</v>
      </c>
      <c r="H2960" t="s">
        <v>3</v>
      </c>
      <c r="J2960" t="s">
        <v>561</v>
      </c>
      <c r="K2960" t="s">
        <v>3</v>
      </c>
    </row>
    <row r="2961" spans="1:11" x14ac:dyDescent="0.25">
      <c r="A2961" t="s">
        <v>9127</v>
      </c>
      <c r="B2961" t="s">
        <v>3495</v>
      </c>
      <c r="C2961" t="s">
        <v>3810</v>
      </c>
      <c r="D2961" t="s">
        <v>11760</v>
      </c>
      <c r="E2961" t="s">
        <v>11761</v>
      </c>
      <c r="H2961" t="s">
        <v>4</v>
      </c>
      <c r="J2961" t="s">
        <v>3495</v>
      </c>
      <c r="K2961" t="s">
        <v>4</v>
      </c>
    </row>
    <row r="2962" spans="1:11" x14ac:dyDescent="0.25">
      <c r="A2962" t="s">
        <v>6248</v>
      </c>
      <c r="B2962" t="s">
        <v>3496</v>
      </c>
      <c r="C2962" t="s">
        <v>3810</v>
      </c>
      <c r="D2962" t="s">
        <v>11762</v>
      </c>
      <c r="E2962" t="s">
        <v>11763</v>
      </c>
      <c r="H2962" t="s">
        <v>4</v>
      </c>
      <c r="J2962" t="s">
        <v>3496</v>
      </c>
      <c r="K2962" t="s">
        <v>4</v>
      </c>
    </row>
    <row r="2963" spans="1:11" x14ac:dyDescent="0.25">
      <c r="A2963" t="s">
        <v>11764</v>
      </c>
      <c r="B2963" t="s">
        <v>3497</v>
      </c>
      <c r="C2963" t="s">
        <v>3810</v>
      </c>
      <c r="D2963" t="s">
        <v>11765</v>
      </c>
      <c r="E2963" t="s">
        <v>11766</v>
      </c>
      <c r="F2963" t="s">
        <v>6429</v>
      </c>
      <c r="G2963" t="s">
        <v>207</v>
      </c>
      <c r="H2963" t="s">
        <v>3</v>
      </c>
      <c r="J2963" t="s">
        <v>3497</v>
      </c>
      <c r="K2963" t="s">
        <v>3</v>
      </c>
    </row>
    <row r="2964" spans="1:11" x14ac:dyDescent="0.25">
      <c r="A2964" t="s">
        <v>11767</v>
      </c>
      <c r="B2964" t="s">
        <v>3498</v>
      </c>
      <c r="C2964" t="s">
        <v>3810</v>
      </c>
      <c r="D2964" t="s">
        <v>11768</v>
      </c>
      <c r="E2964" t="s">
        <v>11769</v>
      </c>
      <c r="H2964" t="s">
        <v>4</v>
      </c>
      <c r="J2964" t="s">
        <v>3498</v>
      </c>
      <c r="K2964" t="s">
        <v>4</v>
      </c>
    </row>
    <row r="2965" spans="1:11" x14ac:dyDescent="0.25">
      <c r="A2965" t="s">
        <v>6800</v>
      </c>
      <c r="B2965" t="s">
        <v>3499</v>
      </c>
      <c r="C2965" t="s">
        <v>3810</v>
      </c>
      <c r="D2965" t="s">
        <v>11770</v>
      </c>
      <c r="E2965" t="s">
        <v>11771</v>
      </c>
      <c r="F2965" t="s">
        <v>8832</v>
      </c>
      <c r="G2965" t="s">
        <v>361</v>
      </c>
      <c r="H2965" t="s">
        <v>3</v>
      </c>
      <c r="J2965" t="s">
        <v>3499</v>
      </c>
      <c r="K2965" t="s">
        <v>3</v>
      </c>
    </row>
    <row r="2966" spans="1:11" x14ac:dyDescent="0.25">
      <c r="A2966" t="s">
        <v>7290</v>
      </c>
      <c r="B2966" t="s">
        <v>3500</v>
      </c>
      <c r="C2966" t="s">
        <v>3810</v>
      </c>
      <c r="D2966" t="s">
        <v>11772</v>
      </c>
      <c r="E2966" t="s">
        <v>11773</v>
      </c>
      <c r="F2966" t="s">
        <v>10209</v>
      </c>
      <c r="G2966" t="s">
        <v>442</v>
      </c>
      <c r="H2966" t="s">
        <v>3</v>
      </c>
      <c r="J2966" t="s">
        <v>3500</v>
      </c>
      <c r="K2966" t="s">
        <v>3</v>
      </c>
    </row>
    <row r="2967" spans="1:11" x14ac:dyDescent="0.25">
      <c r="A2967" t="s">
        <v>4275</v>
      </c>
      <c r="B2967" t="s">
        <v>3501</v>
      </c>
      <c r="C2967" t="s">
        <v>3810</v>
      </c>
      <c r="D2967" t="s">
        <v>11774</v>
      </c>
      <c r="E2967" t="s">
        <v>11775</v>
      </c>
      <c r="H2967" t="s">
        <v>4</v>
      </c>
      <c r="J2967" t="s">
        <v>3501</v>
      </c>
      <c r="K2967" t="s">
        <v>4</v>
      </c>
    </row>
    <row r="2968" spans="1:11" x14ac:dyDescent="0.25">
      <c r="A2968" t="s">
        <v>11776</v>
      </c>
      <c r="B2968" t="s">
        <v>3502</v>
      </c>
      <c r="C2968" t="s">
        <v>3810</v>
      </c>
      <c r="D2968" t="s">
        <v>9184</v>
      </c>
      <c r="E2968" t="s">
        <v>11777</v>
      </c>
      <c r="F2968" t="s">
        <v>10209</v>
      </c>
      <c r="G2968" t="s">
        <v>442</v>
      </c>
      <c r="H2968" t="s">
        <v>3</v>
      </c>
      <c r="J2968" t="s">
        <v>3502</v>
      </c>
      <c r="K2968" t="s">
        <v>3</v>
      </c>
    </row>
    <row r="2969" spans="1:11" x14ac:dyDescent="0.25">
      <c r="A2969" t="s">
        <v>4942</v>
      </c>
      <c r="B2969" t="s">
        <v>3503</v>
      </c>
      <c r="C2969" t="s">
        <v>3810</v>
      </c>
      <c r="D2969" t="s">
        <v>11778</v>
      </c>
      <c r="E2969" t="s">
        <v>11779</v>
      </c>
      <c r="H2969" t="s">
        <v>4</v>
      </c>
      <c r="J2969" t="s">
        <v>3503</v>
      </c>
      <c r="K2969" t="s">
        <v>4</v>
      </c>
    </row>
    <row r="2970" spans="1:11" x14ac:dyDescent="0.25">
      <c r="A2970" t="s">
        <v>11780</v>
      </c>
      <c r="B2970" t="s">
        <v>559</v>
      </c>
      <c r="C2970" t="s">
        <v>3810</v>
      </c>
      <c r="D2970" t="s">
        <v>11781</v>
      </c>
      <c r="E2970" t="s">
        <v>11782</v>
      </c>
      <c r="F2970" t="s">
        <v>6429</v>
      </c>
      <c r="G2970" t="s">
        <v>207</v>
      </c>
      <c r="H2970" t="s">
        <v>3</v>
      </c>
      <c r="J2970" t="s">
        <v>559</v>
      </c>
      <c r="K2970" t="s">
        <v>3</v>
      </c>
    </row>
    <row r="2971" spans="1:11" x14ac:dyDescent="0.25">
      <c r="A2971" t="s">
        <v>11783</v>
      </c>
      <c r="B2971" t="s">
        <v>572</v>
      </c>
      <c r="C2971" t="s">
        <v>3810</v>
      </c>
      <c r="D2971" t="s">
        <v>11784</v>
      </c>
      <c r="E2971" t="s">
        <v>11785</v>
      </c>
      <c r="F2971" t="s">
        <v>9177</v>
      </c>
      <c r="G2971" t="s">
        <v>517</v>
      </c>
      <c r="H2971" t="s">
        <v>3</v>
      </c>
      <c r="J2971" t="s">
        <v>572</v>
      </c>
      <c r="K2971" t="s">
        <v>3</v>
      </c>
    </row>
    <row r="2972" spans="1:11" x14ac:dyDescent="0.25">
      <c r="A2972" t="s">
        <v>10467</v>
      </c>
      <c r="B2972" t="s">
        <v>3504</v>
      </c>
      <c r="C2972" t="s">
        <v>3810</v>
      </c>
      <c r="D2972" t="s">
        <v>11786</v>
      </c>
      <c r="E2972" t="s">
        <v>11787</v>
      </c>
      <c r="F2972" t="s">
        <v>10209</v>
      </c>
      <c r="G2972" t="s">
        <v>442</v>
      </c>
      <c r="H2972" t="s">
        <v>3</v>
      </c>
      <c r="J2972" t="s">
        <v>3504</v>
      </c>
      <c r="K2972" t="s">
        <v>3</v>
      </c>
    </row>
    <row r="2973" spans="1:11" x14ac:dyDescent="0.25">
      <c r="A2973" t="s">
        <v>3961</v>
      </c>
      <c r="B2973" t="s">
        <v>3505</v>
      </c>
      <c r="C2973" t="s">
        <v>3810</v>
      </c>
      <c r="D2973" t="s">
        <v>11788</v>
      </c>
      <c r="E2973" t="s">
        <v>11789</v>
      </c>
      <c r="F2973" t="s">
        <v>4916</v>
      </c>
      <c r="G2973" t="s">
        <v>523</v>
      </c>
      <c r="H2973" t="s">
        <v>3</v>
      </c>
      <c r="J2973" t="s">
        <v>3505</v>
      </c>
      <c r="K2973" t="s">
        <v>3</v>
      </c>
    </row>
    <row r="2974" spans="1:11" x14ac:dyDescent="0.25">
      <c r="A2974" t="s">
        <v>11790</v>
      </c>
      <c r="B2974" t="s">
        <v>563</v>
      </c>
      <c r="C2974" t="s">
        <v>3810</v>
      </c>
      <c r="D2974" t="s">
        <v>11791</v>
      </c>
      <c r="E2974" t="s">
        <v>11792</v>
      </c>
      <c r="F2974" t="s">
        <v>10209</v>
      </c>
      <c r="G2974" t="s">
        <v>442</v>
      </c>
      <c r="H2974" t="s">
        <v>3</v>
      </c>
      <c r="J2974" t="s">
        <v>563</v>
      </c>
      <c r="K2974" t="s">
        <v>3</v>
      </c>
    </row>
    <row r="2975" spans="1:11" x14ac:dyDescent="0.25">
      <c r="A2975" t="s">
        <v>11793</v>
      </c>
      <c r="B2975" t="s">
        <v>3506</v>
      </c>
      <c r="C2975" t="s">
        <v>3810</v>
      </c>
      <c r="D2975" t="s">
        <v>11794</v>
      </c>
      <c r="E2975" t="s">
        <v>11795</v>
      </c>
      <c r="H2975" t="s">
        <v>4</v>
      </c>
      <c r="J2975" t="s">
        <v>3506</v>
      </c>
      <c r="K2975" t="s">
        <v>4</v>
      </c>
    </row>
    <row r="2976" spans="1:11" x14ac:dyDescent="0.25">
      <c r="A2976" t="s">
        <v>9770</v>
      </c>
      <c r="B2976" t="s">
        <v>3507</v>
      </c>
      <c r="C2976" t="s">
        <v>3810</v>
      </c>
      <c r="D2976" t="s">
        <v>11796</v>
      </c>
      <c r="E2976" t="s">
        <v>11797</v>
      </c>
      <c r="F2976" t="s">
        <v>10259</v>
      </c>
      <c r="G2976" t="s">
        <v>444</v>
      </c>
      <c r="H2976" t="s">
        <v>3</v>
      </c>
      <c r="J2976" t="s">
        <v>3507</v>
      </c>
      <c r="K2976" t="s">
        <v>3</v>
      </c>
    </row>
    <row r="2977" spans="1:11" x14ac:dyDescent="0.25">
      <c r="A2977" t="s">
        <v>11798</v>
      </c>
      <c r="B2977" t="s">
        <v>3508</v>
      </c>
      <c r="C2977" t="s">
        <v>3810</v>
      </c>
      <c r="D2977" t="s">
        <v>11799</v>
      </c>
      <c r="E2977" t="s">
        <v>11800</v>
      </c>
      <c r="F2977" t="s">
        <v>4916</v>
      </c>
      <c r="G2977" t="s">
        <v>523</v>
      </c>
      <c r="H2977" t="s">
        <v>3</v>
      </c>
      <c r="J2977" t="s">
        <v>3508</v>
      </c>
      <c r="K2977" t="s">
        <v>3</v>
      </c>
    </row>
    <row r="2978" spans="1:11" x14ac:dyDescent="0.25">
      <c r="A2978" t="s">
        <v>5760</v>
      </c>
      <c r="B2978" t="s">
        <v>3509</v>
      </c>
      <c r="C2978" t="s">
        <v>3810</v>
      </c>
      <c r="D2978" t="s">
        <v>11801</v>
      </c>
      <c r="E2978" t="s">
        <v>11802</v>
      </c>
      <c r="H2978" t="s">
        <v>4</v>
      </c>
      <c r="J2978" t="s">
        <v>3509</v>
      </c>
      <c r="K2978" t="s">
        <v>4</v>
      </c>
    </row>
    <row r="2979" spans="1:11" x14ac:dyDescent="0.25">
      <c r="A2979" t="s">
        <v>11803</v>
      </c>
      <c r="B2979" t="s">
        <v>3510</v>
      </c>
      <c r="C2979" t="s">
        <v>3810</v>
      </c>
      <c r="D2979" t="s">
        <v>11804</v>
      </c>
      <c r="E2979" t="s">
        <v>11805</v>
      </c>
      <c r="H2979" t="s">
        <v>4</v>
      </c>
      <c r="J2979" t="s">
        <v>3510</v>
      </c>
      <c r="K2979" t="s">
        <v>4</v>
      </c>
    </row>
    <row r="2980" spans="1:11" x14ac:dyDescent="0.25">
      <c r="A2980" t="s">
        <v>11806</v>
      </c>
      <c r="B2980" t="s">
        <v>3511</v>
      </c>
      <c r="C2980" t="s">
        <v>3810</v>
      </c>
      <c r="D2980" t="s">
        <v>11807</v>
      </c>
      <c r="E2980" t="s">
        <v>11808</v>
      </c>
      <c r="H2980" t="s">
        <v>4</v>
      </c>
      <c r="J2980" t="s">
        <v>3511</v>
      </c>
      <c r="K2980" t="s">
        <v>4</v>
      </c>
    </row>
    <row r="2981" spans="1:11" x14ac:dyDescent="0.25">
      <c r="A2981" t="s">
        <v>11809</v>
      </c>
      <c r="B2981" t="s">
        <v>3512</v>
      </c>
      <c r="C2981" t="s">
        <v>3810</v>
      </c>
      <c r="D2981" t="s">
        <v>11810</v>
      </c>
      <c r="E2981" t="s">
        <v>11811</v>
      </c>
      <c r="F2981" t="s">
        <v>10209</v>
      </c>
      <c r="G2981" t="s">
        <v>442</v>
      </c>
      <c r="H2981" t="s">
        <v>3</v>
      </c>
      <c r="J2981" t="s">
        <v>3512</v>
      </c>
      <c r="K2981" t="s">
        <v>3</v>
      </c>
    </row>
    <row r="2982" spans="1:11" x14ac:dyDescent="0.25">
      <c r="A2982" t="s">
        <v>11812</v>
      </c>
      <c r="B2982" t="s">
        <v>3513</v>
      </c>
      <c r="C2982" t="s">
        <v>3810</v>
      </c>
      <c r="D2982" t="s">
        <v>11813</v>
      </c>
      <c r="E2982" t="s">
        <v>11814</v>
      </c>
      <c r="H2982" t="s">
        <v>4</v>
      </c>
      <c r="J2982" t="s">
        <v>3513</v>
      </c>
      <c r="K2982" t="s">
        <v>4</v>
      </c>
    </row>
    <row r="2983" spans="1:11" x14ac:dyDescent="0.25">
      <c r="A2983" t="s">
        <v>7357</v>
      </c>
      <c r="B2983" t="s">
        <v>3514</v>
      </c>
      <c r="C2983" t="s">
        <v>3810</v>
      </c>
      <c r="D2983" t="s">
        <v>11815</v>
      </c>
      <c r="E2983" t="s">
        <v>11816</v>
      </c>
      <c r="H2983" t="s">
        <v>4</v>
      </c>
      <c r="J2983" t="s">
        <v>3514</v>
      </c>
      <c r="K2983" t="s">
        <v>4</v>
      </c>
    </row>
    <row r="2984" spans="1:11" x14ac:dyDescent="0.25">
      <c r="A2984" t="s">
        <v>11817</v>
      </c>
      <c r="B2984" t="s">
        <v>581</v>
      </c>
      <c r="C2984" t="s">
        <v>3810</v>
      </c>
      <c r="D2984" t="s">
        <v>11818</v>
      </c>
      <c r="E2984" t="s">
        <v>11819</v>
      </c>
      <c r="F2984" t="s">
        <v>4916</v>
      </c>
      <c r="G2984" t="s">
        <v>523</v>
      </c>
      <c r="H2984" t="s">
        <v>3</v>
      </c>
      <c r="J2984" t="s">
        <v>581</v>
      </c>
      <c r="K2984" t="s">
        <v>3</v>
      </c>
    </row>
    <row r="2985" spans="1:11" x14ac:dyDescent="0.25">
      <c r="A2985" t="s">
        <v>11820</v>
      </c>
      <c r="B2985" t="s">
        <v>3515</v>
      </c>
      <c r="C2985" t="s">
        <v>3810</v>
      </c>
      <c r="D2985" t="s">
        <v>11821</v>
      </c>
      <c r="E2985" t="s">
        <v>11822</v>
      </c>
      <c r="F2985" t="s">
        <v>4916</v>
      </c>
      <c r="G2985" t="s">
        <v>523</v>
      </c>
      <c r="H2985" t="s">
        <v>3</v>
      </c>
      <c r="J2985" t="s">
        <v>3515</v>
      </c>
      <c r="K2985" t="s">
        <v>3</v>
      </c>
    </row>
    <row r="2986" spans="1:11" x14ac:dyDescent="0.25">
      <c r="A2986" t="s">
        <v>11823</v>
      </c>
      <c r="B2986" t="s">
        <v>582</v>
      </c>
      <c r="C2986" t="s">
        <v>3810</v>
      </c>
      <c r="D2986" t="s">
        <v>11824</v>
      </c>
      <c r="E2986" t="s">
        <v>11825</v>
      </c>
      <c r="F2986" t="s">
        <v>4916</v>
      </c>
      <c r="G2986" t="s">
        <v>523</v>
      </c>
      <c r="H2986" t="s">
        <v>3</v>
      </c>
      <c r="J2986" t="s">
        <v>582</v>
      </c>
      <c r="K2986" t="s">
        <v>3</v>
      </c>
    </row>
    <row r="2987" spans="1:11" x14ac:dyDescent="0.25">
      <c r="A2987" t="s">
        <v>11826</v>
      </c>
      <c r="B2987" t="s">
        <v>3516</v>
      </c>
      <c r="C2987" t="s">
        <v>3810</v>
      </c>
      <c r="D2987" t="s">
        <v>11827</v>
      </c>
      <c r="E2987" t="s">
        <v>11828</v>
      </c>
      <c r="F2987" t="s">
        <v>4916</v>
      </c>
      <c r="G2987" t="s">
        <v>523</v>
      </c>
      <c r="H2987" t="s">
        <v>3</v>
      </c>
      <c r="J2987" t="s">
        <v>3516</v>
      </c>
      <c r="K2987" t="s">
        <v>3</v>
      </c>
    </row>
    <row r="2988" spans="1:11" x14ac:dyDescent="0.25">
      <c r="A2988" t="s">
        <v>5286</v>
      </c>
      <c r="B2988" t="s">
        <v>3517</v>
      </c>
      <c r="C2988" t="s">
        <v>3810</v>
      </c>
      <c r="D2988" t="s">
        <v>11829</v>
      </c>
      <c r="E2988" t="s">
        <v>11830</v>
      </c>
      <c r="F2988" t="s">
        <v>11831</v>
      </c>
      <c r="G2988" t="s">
        <v>177</v>
      </c>
      <c r="H2988" t="s">
        <v>3</v>
      </c>
      <c r="J2988" t="s">
        <v>3517</v>
      </c>
      <c r="K2988" t="s">
        <v>3</v>
      </c>
    </row>
    <row r="2989" spans="1:11" x14ac:dyDescent="0.25">
      <c r="A2989" t="s">
        <v>11832</v>
      </c>
      <c r="B2989" t="s">
        <v>3518</v>
      </c>
      <c r="C2989" t="s">
        <v>3810</v>
      </c>
      <c r="D2989" t="s">
        <v>11833</v>
      </c>
      <c r="E2989" t="s">
        <v>11834</v>
      </c>
      <c r="F2989" t="s">
        <v>6429</v>
      </c>
      <c r="G2989" t="s">
        <v>207</v>
      </c>
      <c r="H2989" t="s">
        <v>3</v>
      </c>
      <c r="J2989" t="s">
        <v>3518</v>
      </c>
      <c r="K2989" t="s">
        <v>3</v>
      </c>
    </row>
    <row r="2990" spans="1:11" x14ac:dyDescent="0.25">
      <c r="A2990" t="s">
        <v>11835</v>
      </c>
      <c r="B2990" t="s">
        <v>3519</v>
      </c>
      <c r="C2990" t="s">
        <v>3810</v>
      </c>
      <c r="D2990" t="s">
        <v>11836</v>
      </c>
      <c r="E2990" t="s">
        <v>11837</v>
      </c>
      <c r="H2990" t="s">
        <v>4</v>
      </c>
      <c r="J2990" t="s">
        <v>3519</v>
      </c>
      <c r="K2990" t="s">
        <v>4</v>
      </c>
    </row>
    <row r="2991" spans="1:11" x14ac:dyDescent="0.25">
      <c r="A2991" t="s">
        <v>4014</v>
      </c>
      <c r="B2991" t="s">
        <v>3520</v>
      </c>
      <c r="C2991" t="s">
        <v>3810</v>
      </c>
      <c r="D2991" t="s">
        <v>11838</v>
      </c>
      <c r="E2991" t="s">
        <v>11839</v>
      </c>
      <c r="F2991" t="s">
        <v>10259</v>
      </c>
      <c r="G2991" t="s">
        <v>444</v>
      </c>
      <c r="H2991" t="s">
        <v>3</v>
      </c>
      <c r="J2991" t="s">
        <v>3520</v>
      </c>
      <c r="K2991" t="s">
        <v>3</v>
      </c>
    </row>
    <row r="2992" spans="1:11" x14ac:dyDescent="0.25">
      <c r="A2992" t="s">
        <v>7303</v>
      </c>
      <c r="B2992" t="s">
        <v>3521</v>
      </c>
      <c r="C2992" t="s">
        <v>3810</v>
      </c>
      <c r="D2992" t="s">
        <v>4895</v>
      </c>
      <c r="E2992" t="s">
        <v>11840</v>
      </c>
      <c r="F2992" t="s">
        <v>11730</v>
      </c>
      <c r="G2992" t="s">
        <v>536</v>
      </c>
      <c r="H2992" t="s">
        <v>3</v>
      </c>
      <c r="J2992" t="s">
        <v>3521</v>
      </c>
      <c r="K2992" t="s">
        <v>3</v>
      </c>
    </row>
    <row r="2993" spans="1:11" x14ac:dyDescent="0.25">
      <c r="A2993" t="s">
        <v>11841</v>
      </c>
      <c r="B2993" t="s">
        <v>583</v>
      </c>
      <c r="C2993" t="s">
        <v>3810</v>
      </c>
      <c r="D2993" t="s">
        <v>11842</v>
      </c>
      <c r="E2993" t="s">
        <v>11843</v>
      </c>
      <c r="F2993" t="s">
        <v>4916</v>
      </c>
      <c r="G2993" t="s">
        <v>523</v>
      </c>
      <c r="H2993" t="s">
        <v>3</v>
      </c>
      <c r="J2993" t="s">
        <v>583</v>
      </c>
      <c r="K2993" t="s">
        <v>3</v>
      </c>
    </row>
    <row r="2994" spans="1:11" x14ac:dyDescent="0.25">
      <c r="A2994" t="s">
        <v>11844</v>
      </c>
      <c r="B2994" t="s">
        <v>3522</v>
      </c>
      <c r="C2994" t="s">
        <v>3810</v>
      </c>
      <c r="D2994" t="s">
        <v>11845</v>
      </c>
      <c r="E2994" t="s">
        <v>11846</v>
      </c>
      <c r="H2994" t="s">
        <v>4</v>
      </c>
      <c r="J2994" t="s">
        <v>3522</v>
      </c>
      <c r="K2994" t="s">
        <v>4</v>
      </c>
    </row>
    <row r="2995" spans="1:11" x14ac:dyDescent="0.25">
      <c r="A2995" t="s">
        <v>10785</v>
      </c>
      <c r="B2995" t="s">
        <v>3523</v>
      </c>
      <c r="C2995" t="s">
        <v>3810</v>
      </c>
      <c r="D2995" t="s">
        <v>11847</v>
      </c>
      <c r="E2995" t="s">
        <v>11848</v>
      </c>
      <c r="F2995" t="s">
        <v>11831</v>
      </c>
      <c r="G2995" t="s">
        <v>177</v>
      </c>
      <c r="H2995" t="s">
        <v>3</v>
      </c>
      <c r="J2995" t="s">
        <v>3523</v>
      </c>
      <c r="K2995" t="s">
        <v>3</v>
      </c>
    </row>
    <row r="2996" spans="1:11" x14ac:dyDescent="0.25">
      <c r="A2996" t="s">
        <v>8806</v>
      </c>
      <c r="B2996" t="s">
        <v>3524</v>
      </c>
      <c r="C2996" t="s">
        <v>3810</v>
      </c>
      <c r="D2996" t="s">
        <v>11849</v>
      </c>
      <c r="E2996" t="s">
        <v>11850</v>
      </c>
      <c r="F2996" t="s">
        <v>9177</v>
      </c>
      <c r="G2996" t="s">
        <v>517</v>
      </c>
      <c r="H2996" t="s">
        <v>3</v>
      </c>
      <c r="J2996" t="s">
        <v>3524</v>
      </c>
      <c r="K2996" t="s">
        <v>3</v>
      </c>
    </row>
    <row r="2997" spans="1:11" x14ac:dyDescent="0.25">
      <c r="A2997" t="s">
        <v>11851</v>
      </c>
      <c r="B2997" t="s">
        <v>3525</v>
      </c>
      <c r="C2997" t="s">
        <v>3810</v>
      </c>
      <c r="D2997" t="s">
        <v>11852</v>
      </c>
      <c r="E2997" t="s">
        <v>11853</v>
      </c>
      <c r="F2997" t="s">
        <v>10209</v>
      </c>
      <c r="G2997" t="s">
        <v>442</v>
      </c>
      <c r="H2997" t="s">
        <v>3</v>
      </c>
      <c r="J2997" t="s">
        <v>3525</v>
      </c>
      <c r="K2997" t="s">
        <v>3</v>
      </c>
    </row>
    <row r="2998" spans="1:11" x14ac:dyDescent="0.25">
      <c r="A2998" t="s">
        <v>6859</v>
      </c>
      <c r="B2998" t="s">
        <v>3526</v>
      </c>
      <c r="C2998" t="s">
        <v>3810</v>
      </c>
      <c r="D2998" t="s">
        <v>11854</v>
      </c>
      <c r="E2998" t="s">
        <v>11855</v>
      </c>
      <c r="H2998" t="s">
        <v>4</v>
      </c>
      <c r="J2998" t="s">
        <v>3526</v>
      </c>
      <c r="K2998" t="s">
        <v>4</v>
      </c>
    </row>
    <row r="2999" spans="1:11" x14ac:dyDescent="0.25">
      <c r="A2999" t="s">
        <v>4021</v>
      </c>
      <c r="B2999" t="s">
        <v>3527</v>
      </c>
      <c r="C2999" t="s">
        <v>3810</v>
      </c>
      <c r="D2999" t="s">
        <v>11856</v>
      </c>
      <c r="E2999" t="s">
        <v>11857</v>
      </c>
      <c r="F2999" t="s">
        <v>6429</v>
      </c>
      <c r="G2999" t="s">
        <v>207</v>
      </c>
      <c r="H2999" t="s">
        <v>3</v>
      </c>
      <c r="J2999" t="s">
        <v>3527</v>
      </c>
      <c r="K2999" t="s">
        <v>3</v>
      </c>
    </row>
    <row r="3000" spans="1:11" x14ac:dyDescent="0.25">
      <c r="A3000" t="s">
        <v>11858</v>
      </c>
      <c r="B3000" t="s">
        <v>3528</v>
      </c>
      <c r="C3000" t="s">
        <v>3810</v>
      </c>
      <c r="D3000" t="s">
        <v>11859</v>
      </c>
      <c r="E3000" t="s">
        <v>11860</v>
      </c>
      <c r="H3000" t="s">
        <v>4</v>
      </c>
      <c r="J3000" t="s">
        <v>3528</v>
      </c>
      <c r="K3000" t="s">
        <v>4</v>
      </c>
    </row>
    <row r="3001" spans="1:11" x14ac:dyDescent="0.25">
      <c r="A3001" t="s">
        <v>9219</v>
      </c>
      <c r="B3001" t="s">
        <v>3529</v>
      </c>
      <c r="C3001" t="s">
        <v>3810</v>
      </c>
      <c r="D3001" t="s">
        <v>11861</v>
      </c>
      <c r="E3001" t="s">
        <v>11862</v>
      </c>
      <c r="H3001" t="s">
        <v>4</v>
      </c>
      <c r="J3001" t="s">
        <v>3529</v>
      </c>
      <c r="K3001" t="s">
        <v>4</v>
      </c>
    </row>
    <row r="3002" spans="1:11" x14ac:dyDescent="0.25">
      <c r="A3002" t="s">
        <v>11863</v>
      </c>
      <c r="B3002" t="s">
        <v>573</v>
      </c>
      <c r="C3002" t="s">
        <v>3810</v>
      </c>
      <c r="D3002" t="s">
        <v>11864</v>
      </c>
      <c r="E3002" t="s">
        <v>11865</v>
      </c>
      <c r="F3002" t="s">
        <v>9177</v>
      </c>
      <c r="G3002" t="s">
        <v>517</v>
      </c>
      <c r="H3002" t="s">
        <v>3</v>
      </c>
      <c r="J3002" t="s">
        <v>573</v>
      </c>
      <c r="K3002" t="s">
        <v>3</v>
      </c>
    </row>
    <row r="3003" spans="1:11" x14ac:dyDescent="0.25">
      <c r="A3003" t="s">
        <v>11866</v>
      </c>
      <c r="B3003" t="s">
        <v>3530</v>
      </c>
      <c r="C3003" t="s">
        <v>3810</v>
      </c>
      <c r="D3003" t="s">
        <v>11867</v>
      </c>
      <c r="E3003" t="s">
        <v>11868</v>
      </c>
      <c r="F3003" t="s">
        <v>10209</v>
      </c>
      <c r="G3003" t="s">
        <v>442</v>
      </c>
      <c r="H3003" t="s">
        <v>3</v>
      </c>
      <c r="J3003" t="s">
        <v>3530</v>
      </c>
      <c r="K3003" t="s">
        <v>3</v>
      </c>
    </row>
    <row r="3004" spans="1:11" x14ac:dyDescent="0.25">
      <c r="A3004" t="s">
        <v>11869</v>
      </c>
      <c r="B3004" t="s">
        <v>560</v>
      </c>
      <c r="C3004" t="s">
        <v>3810</v>
      </c>
      <c r="D3004" t="s">
        <v>11870</v>
      </c>
      <c r="E3004" t="s">
        <v>11871</v>
      </c>
      <c r="F3004" t="s">
        <v>7982</v>
      </c>
      <c r="G3004" t="s">
        <v>297</v>
      </c>
      <c r="H3004" t="s">
        <v>3</v>
      </c>
      <c r="J3004" t="s">
        <v>560</v>
      </c>
      <c r="K3004" t="s">
        <v>3</v>
      </c>
    </row>
    <row r="3005" spans="1:11" x14ac:dyDescent="0.25">
      <c r="A3005" t="s">
        <v>11872</v>
      </c>
      <c r="B3005" t="s">
        <v>3531</v>
      </c>
      <c r="C3005" t="s">
        <v>3810</v>
      </c>
      <c r="D3005" t="s">
        <v>11873</v>
      </c>
      <c r="E3005" t="s">
        <v>11874</v>
      </c>
      <c r="F3005" t="s">
        <v>10209</v>
      </c>
      <c r="G3005" t="s">
        <v>442</v>
      </c>
      <c r="H3005" t="s">
        <v>3</v>
      </c>
      <c r="J3005" t="s">
        <v>3531</v>
      </c>
      <c r="K3005" t="s">
        <v>3</v>
      </c>
    </row>
    <row r="3006" spans="1:11" x14ac:dyDescent="0.25">
      <c r="A3006" t="s">
        <v>4028</v>
      </c>
      <c r="B3006" t="s">
        <v>3532</v>
      </c>
      <c r="C3006" t="s">
        <v>3810</v>
      </c>
      <c r="D3006" t="s">
        <v>11875</v>
      </c>
      <c r="E3006" t="s">
        <v>11876</v>
      </c>
      <c r="H3006" t="s">
        <v>4</v>
      </c>
      <c r="J3006" t="s">
        <v>3532</v>
      </c>
      <c r="K3006" t="s">
        <v>4</v>
      </c>
    </row>
    <row r="3007" spans="1:11" x14ac:dyDescent="0.25">
      <c r="A3007" t="s">
        <v>9599</v>
      </c>
      <c r="B3007" t="s">
        <v>3533</v>
      </c>
      <c r="C3007" t="s">
        <v>3810</v>
      </c>
      <c r="D3007" t="s">
        <v>11877</v>
      </c>
      <c r="E3007" t="s">
        <v>11878</v>
      </c>
      <c r="H3007" t="s">
        <v>4</v>
      </c>
      <c r="J3007" t="s">
        <v>3533</v>
      </c>
      <c r="K3007" t="s">
        <v>4</v>
      </c>
    </row>
    <row r="3008" spans="1:11" x14ac:dyDescent="0.25">
      <c r="A3008" t="s">
        <v>11879</v>
      </c>
      <c r="B3008" t="s">
        <v>564</v>
      </c>
      <c r="C3008" t="s">
        <v>3810</v>
      </c>
      <c r="D3008" t="s">
        <v>11880</v>
      </c>
      <c r="E3008" t="s">
        <v>11881</v>
      </c>
      <c r="F3008" t="s">
        <v>10209</v>
      </c>
      <c r="G3008" t="s">
        <v>442</v>
      </c>
      <c r="H3008" t="s">
        <v>3</v>
      </c>
      <c r="J3008" t="s">
        <v>564</v>
      </c>
      <c r="K3008" t="s">
        <v>3</v>
      </c>
    </row>
    <row r="3009" spans="1:11" x14ac:dyDescent="0.25">
      <c r="A3009" t="s">
        <v>11882</v>
      </c>
      <c r="B3009" t="s">
        <v>3534</v>
      </c>
      <c r="C3009" t="s">
        <v>3810</v>
      </c>
      <c r="D3009" t="s">
        <v>11883</v>
      </c>
      <c r="E3009" t="s">
        <v>11884</v>
      </c>
      <c r="F3009" t="s">
        <v>9177</v>
      </c>
      <c r="G3009" t="s">
        <v>517</v>
      </c>
      <c r="H3009" t="s">
        <v>3</v>
      </c>
      <c r="J3009" t="s">
        <v>3534</v>
      </c>
      <c r="K3009" t="s">
        <v>3</v>
      </c>
    </row>
    <row r="3010" spans="1:11" x14ac:dyDescent="0.25">
      <c r="A3010" t="s">
        <v>11885</v>
      </c>
      <c r="B3010" t="s">
        <v>3535</v>
      </c>
      <c r="C3010" t="s">
        <v>3810</v>
      </c>
      <c r="D3010" t="s">
        <v>11886</v>
      </c>
      <c r="E3010" t="s">
        <v>11887</v>
      </c>
      <c r="F3010" t="s">
        <v>9177</v>
      </c>
      <c r="G3010" t="s">
        <v>517</v>
      </c>
      <c r="H3010" t="s">
        <v>3</v>
      </c>
      <c r="J3010" t="s">
        <v>3535</v>
      </c>
      <c r="K3010" t="s">
        <v>3</v>
      </c>
    </row>
    <row r="3011" spans="1:11" x14ac:dyDescent="0.25">
      <c r="A3011" t="s">
        <v>11888</v>
      </c>
      <c r="B3011" t="s">
        <v>3536</v>
      </c>
      <c r="C3011" t="s">
        <v>3810</v>
      </c>
      <c r="D3011" t="s">
        <v>11889</v>
      </c>
      <c r="E3011" t="s">
        <v>11890</v>
      </c>
      <c r="H3011" t="s">
        <v>4</v>
      </c>
      <c r="J3011" t="s">
        <v>3536</v>
      </c>
      <c r="K3011" t="s">
        <v>4</v>
      </c>
    </row>
    <row r="3012" spans="1:11" x14ac:dyDescent="0.25">
      <c r="A3012" t="s">
        <v>11891</v>
      </c>
      <c r="B3012" t="s">
        <v>3537</v>
      </c>
      <c r="C3012" t="s">
        <v>3810</v>
      </c>
      <c r="D3012" t="s">
        <v>11892</v>
      </c>
      <c r="E3012" t="s">
        <v>11893</v>
      </c>
      <c r="H3012" t="s">
        <v>4</v>
      </c>
      <c r="J3012" t="s">
        <v>3537</v>
      </c>
      <c r="K3012" t="s">
        <v>4</v>
      </c>
    </row>
    <row r="3013" spans="1:11" x14ac:dyDescent="0.25">
      <c r="A3013" t="s">
        <v>11894</v>
      </c>
      <c r="B3013" t="s">
        <v>3538</v>
      </c>
      <c r="C3013" t="s">
        <v>3810</v>
      </c>
      <c r="D3013" t="s">
        <v>11895</v>
      </c>
      <c r="E3013" t="s">
        <v>11896</v>
      </c>
      <c r="F3013" t="s">
        <v>10209</v>
      </c>
      <c r="G3013" t="s">
        <v>442</v>
      </c>
      <c r="H3013" t="s">
        <v>3</v>
      </c>
      <c r="J3013" t="s">
        <v>3538</v>
      </c>
      <c r="K3013" t="s">
        <v>3</v>
      </c>
    </row>
    <row r="3014" spans="1:11" x14ac:dyDescent="0.25">
      <c r="A3014" t="s">
        <v>8607</v>
      </c>
      <c r="B3014" t="s">
        <v>3539</v>
      </c>
      <c r="C3014" t="s">
        <v>3810</v>
      </c>
      <c r="D3014" t="s">
        <v>11897</v>
      </c>
      <c r="E3014" t="s">
        <v>11898</v>
      </c>
      <c r="H3014" t="s">
        <v>4</v>
      </c>
      <c r="J3014" t="s">
        <v>3539</v>
      </c>
      <c r="K3014" t="s">
        <v>4</v>
      </c>
    </row>
    <row r="3015" spans="1:11" x14ac:dyDescent="0.25">
      <c r="A3015" t="s">
        <v>4050</v>
      </c>
      <c r="B3015" t="s">
        <v>3540</v>
      </c>
      <c r="C3015" t="s">
        <v>3810</v>
      </c>
      <c r="D3015" t="s">
        <v>11899</v>
      </c>
      <c r="E3015" t="s">
        <v>11900</v>
      </c>
      <c r="H3015" t="s">
        <v>4</v>
      </c>
      <c r="J3015" t="s">
        <v>3540</v>
      </c>
      <c r="K3015" t="s">
        <v>4</v>
      </c>
    </row>
    <row r="3016" spans="1:11" x14ac:dyDescent="0.25">
      <c r="A3016" t="s">
        <v>11901</v>
      </c>
      <c r="B3016" t="s">
        <v>3541</v>
      </c>
      <c r="C3016" t="s">
        <v>3810</v>
      </c>
      <c r="D3016" t="s">
        <v>11902</v>
      </c>
      <c r="E3016" t="s">
        <v>11903</v>
      </c>
      <c r="H3016" t="s">
        <v>4</v>
      </c>
      <c r="J3016" t="s">
        <v>3541</v>
      </c>
      <c r="K3016" t="s">
        <v>4</v>
      </c>
    </row>
    <row r="3017" spans="1:11" x14ac:dyDescent="0.25">
      <c r="A3017" t="s">
        <v>11904</v>
      </c>
      <c r="B3017" t="s">
        <v>3542</v>
      </c>
      <c r="C3017" t="s">
        <v>3810</v>
      </c>
      <c r="D3017" t="s">
        <v>11905</v>
      </c>
      <c r="E3017" t="s">
        <v>11906</v>
      </c>
      <c r="F3017" t="s">
        <v>4916</v>
      </c>
      <c r="G3017" t="s">
        <v>523</v>
      </c>
      <c r="H3017" t="s">
        <v>3</v>
      </c>
      <c r="J3017" t="s">
        <v>3542</v>
      </c>
      <c r="K3017" t="s">
        <v>3</v>
      </c>
    </row>
    <row r="3018" spans="1:11" x14ac:dyDescent="0.25">
      <c r="A3018" t="s">
        <v>6363</v>
      </c>
      <c r="B3018" t="s">
        <v>3543</v>
      </c>
      <c r="C3018" t="s">
        <v>3810</v>
      </c>
      <c r="D3018" t="s">
        <v>11907</v>
      </c>
      <c r="E3018" t="s">
        <v>11908</v>
      </c>
      <c r="H3018" t="s">
        <v>4</v>
      </c>
      <c r="J3018" t="s">
        <v>3543</v>
      </c>
      <c r="K3018" t="s">
        <v>4</v>
      </c>
    </row>
    <row r="3019" spans="1:11" x14ac:dyDescent="0.25">
      <c r="A3019" t="s">
        <v>11909</v>
      </c>
      <c r="B3019" t="s">
        <v>3544</v>
      </c>
      <c r="C3019" t="s">
        <v>3810</v>
      </c>
      <c r="D3019" t="s">
        <v>11910</v>
      </c>
      <c r="E3019" t="s">
        <v>11911</v>
      </c>
      <c r="H3019" t="s">
        <v>4</v>
      </c>
      <c r="J3019" t="s">
        <v>3544</v>
      </c>
      <c r="K3019" t="s">
        <v>4</v>
      </c>
    </row>
    <row r="3020" spans="1:11" x14ac:dyDescent="0.25">
      <c r="A3020" t="s">
        <v>11912</v>
      </c>
      <c r="B3020" t="s">
        <v>562</v>
      </c>
      <c r="C3020" t="s">
        <v>3810</v>
      </c>
      <c r="D3020" t="s">
        <v>11913</v>
      </c>
      <c r="E3020" t="s">
        <v>11914</v>
      </c>
      <c r="F3020" t="s">
        <v>8832</v>
      </c>
      <c r="G3020" t="s">
        <v>361</v>
      </c>
      <c r="H3020" t="s">
        <v>3</v>
      </c>
      <c r="J3020" t="s">
        <v>562</v>
      </c>
      <c r="K3020" t="s">
        <v>3</v>
      </c>
    </row>
    <row r="3021" spans="1:11" x14ac:dyDescent="0.25">
      <c r="A3021" t="s">
        <v>4064</v>
      </c>
      <c r="B3021" t="s">
        <v>3545</v>
      </c>
      <c r="C3021" t="s">
        <v>3810</v>
      </c>
      <c r="D3021" t="s">
        <v>11915</v>
      </c>
      <c r="E3021" t="s">
        <v>11916</v>
      </c>
      <c r="H3021" t="s">
        <v>4</v>
      </c>
      <c r="J3021" t="s">
        <v>3545</v>
      </c>
      <c r="K3021" t="s">
        <v>4</v>
      </c>
    </row>
    <row r="3022" spans="1:11" x14ac:dyDescent="0.25">
      <c r="A3022" t="s">
        <v>11917</v>
      </c>
      <c r="B3022" t="s">
        <v>3546</v>
      </c>
      <c r="C3022" t="s">
        <v>3810</v>
      </c>
      <c r="D3022" t="s">
        <v>11918</v>
      </c>
      <c r="E3022" t="s">
        <v>11919</v>
      </c>
      <c r="H3022" t="s">
        <v>4</v>
      </c>
      <c r="J3022" t="s">
        <v>3546</v>
      </c>
      <c r="K3022" t="s">
        <v>4</v>
      </c>
    </row>
    <row r="3023" spans="1:11" x14ac:dyDescent="0.25">
      <c r="A3023" t="s">
        <v>11920</v>
      </c>
      <c r="B3023" t="s">
        <v>584</v>
      </c>
      <c r="C3023" t="s">
        <v>3810</v>
      </c>
      <c r="D3023" t="s">
        <v>11921</v>
      </c>
      <c r="E3023" t="s">
        <v>11922</v>
      </c>
      <c r="F3023" t="s">
        <v>4916</v>
      </c>
      <c r="G3023" t="s">
        <v>523</v>
      </c>
      <c r="H3023" t="s">
        <v>3</v>
      </c>
      <c r="J3023" t="s">
        <v>584</v>
      </c>
      <c r="K3023" t="s">
        <v>3</v>
      </c>
    </row>
    <row r="3024" spans="1:11" x14ac:dyDescent="0.25">
      <c r="A3024" t="s">
        <v>11923</v>
      </c>
      <c r="B3024" t="s">
        <v>585</v>
      </c>
      <c r="C3024" t="s">
        <v>3810</v>
      </c>
      <c r="D3024" t="s">
        <v>11924</v>
      </c>
      <c r="E3024" t="s">
        <v>11925</v>
      </c>
      <c r="F3024" t="s">
        <v>4916</v>
      </c>
      <c r="G3024" t="s">
        <v>523</v>
      </c>
      <c r="H3024" t="s">
        <v>3</v>
      </c>
      <c r="J3024" t="s">
        <v>585</v>
      </c>
      <c r="K3024" t="s">
        <v>3</v>
      </c>
    </row>
    <row r="3025" spans="1:11" x14ac:dyDescent="0.25">
      <c r="A3025" t="s">
        <v>11926</v>
      </c>
      <c r="B3025" t="s">
        <v>3547</v>
      </c>
      <c r="C3025" t="s">
        <v>3810</v>
      </c>
      <c r="D3025" t="s">
        <v>11927</v>
      </c>
      <c r="E3025" t="s">
        <v>11928</v>
      </c>
      <c r="F3025" t="s">
        <v>9177</v>
      </c>
      <c r="G3025" t="s">
        <v>517</v>
      </c>
      <c r="H3025" t="s">
        <v>3</v>
      </c>
      <c r="J3025" t="s">
        <v>3547</v>
      </c>
      <c r="K3025" t="s">
        <v>3</v>
      </c>
    </row>
    <row r="3026" spans="1:11" x14ac:dyDescent="0.25">
      <c r="A3026" t="s">
        <v>9265</v>
      </c>
      <c r="B3026" t="s">
        <v>3548</v>
      </c>
      <c r="C3026" t="s">
        <v>3810</v>
      </c>
      <c r="D3026" t="s">
        <v>11929</v>
      </c>
      <c r="E3026" t="s">
        <v>11930</v>
      </c>
      <c r="H3026" t="s">
        <v>4</v>
      </c>
      <c r="J3026" t="s">
        <v>3548</v>
      </c>
      <c r="K3026" t="s">
        <v>4</v>
      </c>
    </row>
    <row r="3027" spans="1:11" x14ac:dyDescent="0.25">
      <c r="A3027" t="s">
        <v>4878</v>
      </c>
      <c r="B3027" t="s">
        <v>3549</v>
      </c>
      <c r="C3027" t="s">
        <v>3810</v>
      </c>
      <c r="D3027" t="s">
        <v>11931</v>
      </c>
      <c r="E3027" t="s">
        <v>11932</v>
      </c>
      <c r="H3027" t="s">
        <v>4</v>
      </c>
      <c r="J3027" t="s">
        <v>3549</v>
      </c>
      <c r="K3027" t="s">
        <v>4</v>
      </c>
    </row>
    <row r="3028" spans="1:11" x14ac:dyDescent="0.25">
      <c r="A3028" t="s">
        <v>4083</v>
      </c>
      <c r="B3028" t="s">
        <v>3550</v>
      </c>
      <c r="C3028" t="s">
        <v>3810</v>
      </c>
      <c r="D3028" t="s">
        <v>11933</v>
      </c>
      <c r="E3028" t="s">
        <v>11934</v>
      </c>
      <c r="F3028" t="s">
        <v>11831</v>
      </c>
      <c r="G3028" t="s">
        <v>177</v>
      </c>
      <c r="H3028" t="s">
        <v>3</v>
      </c>
      <c r="J3028" t="s">
        <v>3550</v>
      </c>
      <c r="K3028" t="s">
        <v>3</v>
      </c>
    </row>
    <row r="3029" spans="1:11" x14ac:dyDescent="0.25">
      <c r="A3029" t="s">
        <v>6972</v>
      </c>
      <c r="B3029" t="s">
        <v>3551</v>
      </c>
      <c r="C3029" t="s">
        <v>3810</v>
      </c>
      <c r="D3029" t="s">
        <v>10189</v>
      </c>
      <c r="E3029" t="s">
        <v>11935</v>
      </c>
      <c r="F3029" t="s">
        <v>6429</v>
      </c>
      <c r="G3029" t="s">
        <v>207</v>
      </c>
      <c r="H3029" t="s">
        <v>3</v>
      </c>
      <c r="J3029" t="s">
        <v>3551</v>
      </c>
      <c r="K3029" t="s">
        <v>3</v>
      </c>
    </row>
    <row r="3030" spans="1:11" x14ac:dyDescent="0.25">
      <c r="A3030" t="s">
        <v>11936</v>
      </c>
      <c r="B3030" t="s">
        <v>3552</v>
      </c>
      <c r="C3030" t="s">
        <v>3810</v>
      </c>
      <c r="D3030" t="s">
        <v>11937</v>
      </c>
      <c r="E3030" t="s">
        <v>11938</v>
      </c>
      <c r="F3030" t="s">
        <v>10209</v>
      </c>
      <c r="G3030" t="s">
        <v>442</v>
      </c>
      <c r="H3030" t="s">
        <v>3</v>
      </c>
      <c r="J3030" t="s">
        <v>3552</v>
      </c>
      <c r="K3030" t="s">
        <v>3</v>
      </c>
    </row>
    <row r="3031" spans="1:11" x14ac:dyDescent="0.25">
      <c r="A3031" t="s">
        <v>11939</v>
      </c>
      <c r="B3031" t="s">
        <v>574</v>
      </c>
      <c r="C3031" t="s">
        <v>3810</v>
      </c>
      <c r="D3031" t="s">
        <v>11940</v>
      </c>
      <c r="E3031" t="s">
        <v>11941</v>
      </c>
      <c r="F3031" t="s">
        <v>9177</v>
      </c>
      <c r="G3031" t="s">
        <v>517</v>
      </c>
      <c r="H3031" t="s">
        <v>3</v>
      </c>
      <c r="J3031" t="s">
        <v>574</v>
      </c>
      <c r="K3031" t="s">
        <v>3</v>
      </c>
    </row>
    <row r="3032" spans="1:11" x14ac:dyDescent="0.25">
      <c r="A3032" t="s">
        <v>11942</v>
      </c>
      <c r="B3032" t="s">
        <v>575</v>
      </c>
      <c r="C3032" t="s">
        <v>3810</v>
      </c>
      <c r="D3032" t="s">
        <v>11943</v>
      </c>
      <c r="E3032" t="s">
        <v>11944</v>
      </c>
      <c r="F3032" t="s">
        <v>9177</v>
      </c>
      <c r="G3032" t="s">
        <v>517</v>
      </c>
      <c r="H3032" t="s">
        <v>3</v>
      </c>
      <c r="J3032" t="s">
        <v>575</v>
      </c>
      <c r="K3032" t="s">
        <v>3</v>
      </c>
    </row>
    <row r="3033" spans="1:11" x14ac:dyDescent="0.25">
      <c r="A3033" t="s">
        <v>9281</v>
      </c>
      <c r="B3033" t="s">
        <v>3553</v>
      </c>
      <c r="C3033" t="s">
        <v>3810</v>
      </c>
      <c r="D3033" t="s">
        <v>11945</v>
      </c>
      <c r="E3033" t="s">
        <v>11946</v>
      </c>
      <c r="H3033" t="s">
        <v>4</v>
      </c>
      <c r="J3033" t="s">
        <v>3553</v>
      </c>
      <c r="K3033" t="s">
        <v>4</v>
      </c>
    </row>
    <row r="3034" spans="1:11" x14ac:dyDescent="0.25">
      <c r="A3034" t="s">
        <v>10144</v>
      </c>
      <c r="B3034" t="s">
        <v>3554</v>
      </c>
      <c r="C3034" t="s">
        <v>3810</v>
      </c>
      <c r="D3034" t="s">
        <v>9635</v>
      </c>
      <c r="E3034" t="s">
        <v>11947</v>
      </c>
      <c r="H3034" t="s">
        <v>4</v>
      </c>
      <c r="J3034" t="s">
        <v>3554</v>
      </c>
      <c r="K3034" t="s">
        <v>4</v>
      </c>
    </row>
    <row r="3035" spans="1:11" x14ac:dyDescent="0.25">
      <c r="A3035" t="s">
        <v>11948</v>
      </c>
      <c r="B3035" t="s">
        <v>3555</v>
      </c>
      <c r="C3035" t="s">
        <v>3810</v>
      </c>
      <c r="D3035" t="s">
        <v>11949</v>
      </c>
      <c r="E3035" t="s">
        <v>11950</v>
      </c>
      <c r="H3035" t="s">
        <v>4</v>
      </c>
      <c r="J3035" t="s">
        <v>3555</v>
      </c>
      <c r="K3035" t="s">
        <v>4</v>
      </c>
    </row>
    <row r="3036" spans="1:11" x14ac:dyDescent="0.25">
      <c r="A3036" t="s">
        <v>11951</v>
      </c>
      <c r="B3036" t="s">
        <v>3556</v>
      </c>
      <c r="C3036" t="s">
        <v>3810</v>
      </c>
      <c r="D3036" t="s">
        <v>11952</v>
      </c>
      <c r="E3036" t="s">
        <v>11953</v>
      </c>
      <c r="H3036" t="s">
        <v>4</v>
      </c>
      <c r="J3036" t="s">
        <v>3556</v>
      </c>
      <c r="K3036" t="s">
        <v>4</v>
      </c>
    </row>
    <row r="3037" spans="1:11" x14ac:dyDescent="0.25">
      <c r="A3037" t="s">
        <v>4571</v>
      </c>
      <c r="B3037" t="s">
        <v>3557</v>
      </c>
      <c r="C3037" t="s">
        <v>3810</v>
      </c>
      <c r="D3037" t="s">
        <v>11954</v>
      </c>
      <c r="E3037" t="s">
        <v>11955</v>
      </c>
      <c r="H3037" t="s">
        <v>4</v>
      </c>
      <c r="J3037" t="s">
        <v>3557</v>
      </c>
      <c r="K3037" t="s">
        <v>4</v>
      </c>
    </row>
    <row r="3038" spans="1:11" x14ac:dyDescent="0.25">
      <c r="A3038" t="s">
        <v>6400</v>
      </c>
      <c r="B3038" t="s">
        <v>3558</v>
      </c>
      <c r="C3038" t="s">
        <v>3810</v>
      </c>
      <c r="D3038" t="s">
        <v>11956</v>
      </c>
      <c r="E3038" t="s">
        <v>11957</v>
      </c>
      <c r="H3038" t="s">
        <v>4</v>
      </c>
      <c r="J3038" t="s">
        <v>3558</v>
      </c>
      <c r="K3038" t="s">
        <v>4</v>
      </c>
    </row>
    <row r="3039" spans="1:11" x14ac:dyDescent="0.25">
      <c r="A3039" t="s">
        <v>11958</v>
      </c>
      <c r="B3039" t="s">
        <v>3559</v>
      </c>
      <c r="C3039" t="s">
        <v>3810</v>
      </c>
      <c r="D3039" t="s">
        <v>4649</v>
      </c>
      <c r="E3039" t="s">
        <v>11959</v>
      </c>
      <c r="H3039" t="s">
        <v>4</v>
      </c>
      <c r="J3039" t="s">
        <v>3559</v>
      </c>
      <c r="K3039" t="s">
        <v>4</v>
      </c>
    </row>
    <row r="3040" spans="1:11" x14ac:dyDescent="0.25">
      <c r="A3040" t="s">
        <v>11960</v>
      </c>
      <c r="B3040" t="s">
        <v>565</v>
      </c>
      <c r="C3040" t="s">
        <v>3810</v>
      </c>
      <c r="D3040" t="s">
        <v>11961</v>
      </c>
      <c r="E3040" t="s">
        <v>11962</v>
      </c>
      <c r="F3040" t="s">
        <v>10209</v>
      </c>
      <c r="G3040" t="s">
        <v>442</v>
      </c>
      <c r="H3040" t="s">
        <v>3</v>
      </c>
      <c r="J3040" t="s">
        <v>565</v>
      </c>
      <c r="K3040" t="s">
        <v>3</v>
      </c>
    </row>
    <row r="3041" spans="1:11" x14ac:dyDescent="0.25">
      <c r="A3041" t="s">
        <v>11963</v>
      </c>
      <c r="B3041" t="s">
        <v>3560</v>
      </c>
      <c r="C3041" t="s">
        <v>3810</v>
      </c>
      <c r="D3041" t="s">
        <v>11964</v>
      </c>
      <c r="E3041" t="s">
        <v>11965</v>
      </c>
      <c r="H3041" t="s">
        <v>4</v>
      </c>
      <c r="J3041" t="s">
        <v>3560</v>
      </c>
      <c r="K3041" t="s">
        <v>4</v>
      </c>
    </row>
    <row r="3042" spans="1:11" x14ac:dyDescent="0.25">
      <c r="A3042" t="s">
        <v>11966</v>
      </c>
      <c r="B3042" t="s">
        <v>576</v>
      </c>
      <c r="C3042" t="s">
        <v>3810</v>
      </c>
      <c r="D3042" t="s">
        <v>11967</v>
      </c>
      <c r="E3042" t="s">
        <v>11968</v>
      </c>
      <c r="F3042" t="s">
        <v>9177</v>
      </c>
      <c r="G3042" t="s">
        <v>517</v>
      </c>
      <c r="H3042" t="s">
        <v>3</v>
      </c>
      <c r="J3042" t="s">
        <v>576</v>
      </c>
      <c r="K3042" t="s">
        <v>3</v>
      </c>
    </row>
    <row r="3043" spans="1:11" x14ac:dyDescent="0.25">
      <c r="A3043" t="s">
        <v>11969</v>
      </c>
      <c r="B3043" t="s">
        <v>3561</v>
      </c>
      <c r="C3043" t="s">
        <v>3810</v>
      </c>
      <c r="D3043" t="s">
        <v>11970</v>
      </c>
      <c r="E3043" t="s">
        <v>11971</v>
      </c>
      <c r="F3043" t="s">
        <v>9177</v>
      </c>
      <c r="G3043" t="s">
        <v>517</v>
      </c>
      <c r="H3043" t="s">
        <v>3</v>
      </c>
      <c r="J3043" t="s">
        <v>3561</v>
      </c>
      <c r="K3043" t="s">
        <v>3</v>
      </c>
    </row>
    <row r="3044" spans="1:11" x14ac:dyDescent="0.25">
      <c r="A3044" t="s">
        <v>11972</v>
      </c>
      <c r="B3044" t="s">
        <v>3562</v>
      </c>
      <c r="C3044" t="s">
        <v>3810</v>
      </c>
      <c r="D3044" t="s">
        <v>11973</v>
      </c>
      <c r="E3044" t="s">
        <v>11974</v>
      </c>
      <c r="F3044" t="s">
        <v>10209</v>
      </c>
      <c r="G3044" t="s">
        <v>442</v>
      </c>
      <c r="H3044" t="s">
        <v>3</v>
      </c>
      <c r="J3044" t="s">
        <v>3562</v>
      </c>
      <c r="K3044" t="s">
        <v>3</v>
      </c>
    </row>
    <row r="3045" spans="1:11" x14ac:dyDescent="0.25">
      <c r="A3045" t="s">
        <v>11975</v>
      </c>
      <c r="B3045" t="s">
        <v>3563</v>
      </c>
      <c r="C3045" t="s">
        <v>3810</v>
      </c>
      <c r="D3045" t="s">
        <v>11976</v>
      </c>
      <c r="E3045" t="s">
        <v>11977</v>
      </c>
      <c r="H3045" t="s">
        <v>4</v>
      </c>
      <c r="J3045" t="s">
        <v>3563</v>
      </c>
      <c r="K3045" t="s">
        <v>4</v>
      </c>
    </row>
    <row r="3046" spans="1:11" x14ac:dyDescent="0.25">
      <c r="A3046" t="s">
        <v>11978</v>
      </c>
      <c r="B3046" t="s">
        <v>3564</v>
      </c>
      <c r="C3046" t="s">
        <v>3810</v>
      </c>
      <c r="D3046" t="s">
        <v>4251</v>
      </c>
      <c r="E3046" t="s">
        <v>11979</v>
      </c>
      <c r="F3046" t="s">
        <v>10209</v>
      </c>
      <c r="G3046" t="s">
        <v>442</v>
      </c>
      <c r="H3046" t="s">
        <v>3</v>
      </c>
      <c r="J3046" t="s">
        <v>3564</v>
      </c>
      <c r="K3046" t="s">
        <v>3</v>
      </c>
    </row>
    <row r="3047" spans="1:11" x14ac:dyDescent="0.25">
      <c r="A3047" t="s">
        <v>11980</v>
      </c>
      <c r="B3047" t="s">
        <v>3565</v>
      </c>
      <c r="C3047" t="s">
        <v>3810</v>
      </c>
      <c r="D3047" t="s">
        <v>11981</v>
      </c>
      <c r="E3047" t="s">
        <v>11982</v>
      </c>
      <c r="F3047" t="s">
        <v>4916</v>
      </c>
      <c r="G3047" t="s">
        <v>523</v>
      </c>
      <c r="H3047" t="s">
        <v>3</v>
      </c>
      <c r="J3047" t="s">
        <v>3565</v>
      </c>
      <c r="K3047" t="s">
        <v>3</v>
      </c>
    </row>
    <row r="3048" spans="1:11" x14ac:dyDescent="0.25">
      <c r="A3048" t="s">
        <v>4423</v>
      </c>
      <c r="B3048" t="s">
        <v>3566</v>
      </c>
      <c r="C3048" t="s">
        <v>3810</v>
      </c>
      <c r="D3048" t="s">
        <v>11983</v>
      </c>
      <c r="E3048" t="s">
        <v>11984</v>
      </c>
      <c r="F3048" t="s">
        <v>11831</v>
      </c>
      <c r="G3048" t="s">
        <v>177</v>
      </c>
      <c r="H3048" t="s">
        <v>3</v>
      </c>
      <c r="J3048" t="s">
        <v>3566</v>
      </c>
      <c r="K3048" t="s">
        <v>3</v>
      </c>
    </row>
    <row r="3049" spans="1:11" x14ac:dyDescent="0.25">
      <c r="A3049" t="s">
        <v>11985</v>
      </c>
      <c r="B3049" t="s">
        <v>558</v>
      </c>
      <c r="C3049" t="s">
        <v>3810</v>
      </c>
      <c r="D3049" t="s">
        <v>11986</v>
      </c>
      <c r="E3049" t="s">
        <v>11987</v>
      </c>
      <c r="F3049" t="s">
        <v>11831</v>
      </c>
      <c r="G3049" t="s">
        <v>177</v>
      </c>
      <c r="H3049" t="s">
        <v>3</v>
      </c>
      <c r="J3049" t="s">
        <v>558</v>
      </c>
      <c r="K3049" t="s">
        <v>3</v>
      </c>
    </row>
    <row r="3050" spans="1:11" x14ac:dyDescent="0.25">
      <c r="A3050" t="s">
        <v>11988</v>
      </c>
      <c r="B3050" t="s">
        <v>3567</v>
      </c>
      <c r="C3050" t="s">
        <v>3810</v>
      </c>
      <c r="D3050" t="s">
        <v>11989</v>
      </c>
      <c r="E3050" t="s">
        <v>11990</v>
      </c>
      <c r="F3050" t="s">
        <v>4916</v>
      </c>
      <c r="G3050" t="s">
        <v>523</v>
      </c>
      <c r="H3050" t="s">
        <v>3</v>
      </c>
      <c r="J3050" t="s">
        <v>3567</v>
      </c>
      <c r="K3050" t="s">
        <v>3</v>
      </c>
    </row>
    <row r="3051" spans="1:11" x14ac:dyDescent="0.25">
      <c r="A3051" t="s">
        <v>5455</v>
      </c>
      <c r="B3051" t="s">
        <v>442</v>
      </c>
      <c r="C3051" t="s">
        <v>3810</v>
      </c>
      <c r="D3051" t="s">
        <v>11991</v>
      </c>
      <c r="E3051" t="s">
        <v>11992</v>
      </c>
      <c r="H3051" t="s">
        <v>4</v>
      </c>
      <c r="J3051" t="s">
        <v>442</v>
      </c>
      <c r="K3051" t="s">
        <v>4</v>
      </c>
    </row>
    <row r="3052" spans="1:11" x14ac:dyDescent="0.25">
      <c r="A3052" t="s">
        <v>11993</v>
      </c>
      <c r="B3052" t="s">
        <v>566</v>
      </c>
      <c r="C3052" t="s">
        <v>3810</v>
      </c>
      <c r="D3052" t="s">
        <v>11994</v>
      </c>
      <c r="E3052" t="s">
        <v>11995</v>
      </c>
      <c r="F3052" t="s">
        <v>10209</v>
      </c>
      <c r="G3052" t="s">
        <v>442</v>
      </c>
      <c r="H3052" t="s">
        <v>3</v>
      </c>
      <c r="J3052" t="s">
        <v>566</v>
      </c>
      <c r="K3052" t="s">
        <v>3</v>
      </c>
    </row>
    <row r="3053" spans="1:11" x14ac:dyDescent="0.25">
      <c r="A3053" t="s">
        <v>11996</v>
      </c>
      <c r="B3053" t="s">
        <v>444</v>
      </c>
      <c r="C3053" t="s">
        <v>3810</v>
      </c>
      <c r="D3053" t="s">
        <v>11997</v>
      </c>
      <c r="E3053" t="s">
        <v>11998</v>
      </c>
      <c r="F3053" t="s">
        <v>10259</v>
      </c>
      <c r="G3053" t="s">
        <v>444</v>
      </c>
      <c r="H3053" t="s">
        <v>3</v>
      </c>
      <c r="J3053" t="s">
        <v>444</v>
      </c>
      <c r="K3053" t="s">
        <v>3</v>
      </c>
    </row>
    <row r="3054" spans="1:11" x14ac:dyDescent="0.25">
      <c r="A3054" t="s">
        <v>11999</v>
      </c>
      <c r="B3054" t="s">
        <v>567</v>
      </c>
      <c r="C3054" t="s">
        <v>3810</v>
      </c>
      <c r="D3054" t="s">
        <v>12000</v>
      </c>
      <c r="E3054" t="s">
        <v>12001</v>
      </c>
      <c r="F3054" t="s">
        <v>10259</v>
      </c>
      <c r="G3054" t="s">
        <v>444</v>
      </c>
      <c r="H3054" t="s">
        <v>3</v>
      </c>
      <c r="J3054" t="s">
        <v>567</v>
      </c>
      <c r="K3054" t="s">
        <v>3</v>
      </c>
    </row>
    <row r="3055" spans="1:11" x14ac:dyDescent="0.25">
      <c r="A3055" t="s">
        <v>12002</v>
      </c>
      <c r="B3055" t="s">
        <v>3568</v>
      </c>
      <c r="C3055" t="s">
        <v>3810</v>
      </c>
      <c r="D3055" t="s">
        <v>12003</v>
      </c>
      <c r="E3055" t="s">
        <v>12004</v>
      </c>
      <c r="H3055" t="s">
        <v>4</v>
      </c>
      <c r="J3055" t="s">
        <v>3568</v>
      </c>
      <c r="K3055" t="s">
        <v>4</v>
      </c>
    </row>
    <row r="3056" spans="1:11" x14ac:dyDescent="0.25">
      <c r="A3056" t="s">
        <v>8771</v>
      </c>
      <c r="B3056" t="s">
        <v>3569</v>
      </c>
      <c r="C3056" t="s">
        <v>3810</v>
      </c>
      <c r="D3056" t="s">
        <v>12005</v>
      </c>
      <c r="E3056" t="s">
        <v>12006</v>
      </c>
      <c r="F3056" t="s">
        <v>7982</v>
      </c>
      <c r="G3056" t="s">
        <v>297</v>
      </c>
      <c r="H3056" t="s">
        <v>3</v>
      </c>
      <c r="J3056" t="s">
        <v>3569</v>
      </c>
      <c r="K3056" t="s">
        <v>3</v>
      </c>
    </row>
    <row r="3057" spans="1:11" x14ac:dyDescent="0.25">
      <c r="A3057" t="s">
        <v>4101</v>
      </c>
      <c r="B3057" t="s">
        <v>3570</v>
      </c>
      <c r="C3057" t="s">
        <v>3810</v>
      </c>
      <c r="D3057" t="s">
        <v>12007</v>
      </c>
      <c r="E3057" t="s">
        <v>12008</v>
      </c>
      <c r="H3057" t="s">
        <v>4</v>
      </c>
      <c r="J3057" t="s">
        <v>3570</v>
      </c>
      <c r="K3057" t="s">
        <v>4</v>
      </c>
    </row>
    <row r="3058" spans="1:11" x14ac:dyDescent="0.25">
      <c r="A3058" t="s">
        <v>12009</v>
      </c>
      <c r="B3058" t="s">
        <v>568</v>
      </c>
      <c r="C3058" t="s">
        <v>3810</v>
      </c>
      <c r="D3058" t="s">
        <v>12010</v>
      </c>
      <c r="E3058" t="s">
        <v>12011</v>
      </c>
      <c r="F3058" t="s">
        <v>10259</v>
      </c>
      <c r="G3058" t="s">
        <v>444</v>
      </c>
      <c r="H3058" t="s">
        <v>3</v>
      </c>
      <c r="J3058" t="s">
        <v>568</v>
      </c>
      <c r="K3058" t="s">
        <v>3</v>
      </c>
    </row>
    <row r="3059" spans="1:11" x14ac:dyDescent="0.25">
      <c r="A3059" t="s">
        <v>4434</v>
      </c>
      <c r="B3059" t="s">
        <v>3571</v>
      </c>
      <c r="C3059" t="s">
        <v>3810</v>
      </c>
      <c r="D3059" t="s">
        <v>12012</v>
      </c>
      <c r="E3059" t="s">
        <v>12013</v>
      </c>
      <c r="F3059" t="s">
        <v>8649</v>
      </c>
      <c r="G3059" t="s">
        <v>330</v>
      </c>
      <c r="H3059" t="s">
        <v>3</v>
      </c>
      <c r="J3059" t="s">
        <v>3571</v>
      </c>
      <c r="K3059" t="s">
        <v>3</v>
      </c>
    </row>
    <row r="3060" spans="1:11" x14ac:dyDescent="0.25">
      <c r="A3060" t="s">
        <v>12014</v>
      </c>
      <c r="B3060" t="s">
        <v>3572</v>
      </c>
      <c r="C3060" t="s">
        <v>3810</v>
      </c>
      <c r="D3060" t="s">
        <v>12015</v>
      </c>
      <c r="E3060" t="s">
        <v>12016</v>
      </c>
      <c r="H3060" t="s">
        <v>4</v>
      </c>
      <c r="J3060" t="s">
        <v>3572</v>
      </c>
      <c r="K3060" t="s">
        <v>4</v>
      </c>
    </row>
    <row r="3061" spans="1:11" x14ac:dyDescent="0.25">
      <c r="A3061" t="s">
        <v>12017</v>
      </c>
      <c r="B3061" t="s">
        <v>3573</v>
      </c>
      <c r="C3061" t="s">
        <v>3810</v>
      </c>
      <c r="D3061" t="s">
        <v>12018</v>
      </c>
      <c r="E3061" t="s">
        <v>12019</v>
      </c>
      <c r="H3061" t="s">
        <v>4</v>
      </c>
      <c r="J3061" t="s">
        <v>3573</v>
      </c>
      <c r="K3061" t="s">
        <v>4</v>
      </c>
    </row>
    <row r="3062" spans="1:11" x14ac:dyDescent="0.25">
      <c r="A3062" t="s">
        <v>12020</v>
      </c>
      <c r="B3062" t="s">
        <v>3574</v>
      </c>
      <c r="C3062" t="s">
        <v>3810</v>
      </c>
      <c r="D3062" t="s">
        <v>12021</v>
      </c>
      <c r="E3062" t="s">
        <v>12022</v>
      </c>
      <c r="H3062" t="s">
        <v>4</v>
      </c>
      <c r="J3062" t="s">
        <v>3574</v>
      </c>
      <c r="K3062" t="s">
        <v>4</v>
      </c>
    </row>
    <row r="3063" spans="1:11" x14ac:dyDescent="0.25">
      <c r="A3063" t="s">
        <v>12023</v>
      </c>
      <c r="B3063" t="s">
        <v>3575</v>
      </c>
      <c r="C3063" t="s">
        <v>3810</v>
      </c>
      <c r="D3063" t="s">
        <v>12024</v>
      </c>
      <c r="E3063" t="s">
        <v>12025</v>
      </c>
      <c r="F3063" t="s">
        <v>4916</v>
      </c>
      <c r="G3063" t="s">
        <v>523</v>
      </c>
      <c r="H3063" t="s">
        <v>3</v>
      </c>
      <c r="J3063" t="s">
        <v>3575</v>
      </c>
      <c r="K3063" t="s">
        <v>3</v>
      </c>
    </row>
    <row r="3064" spans="1:11" x14ac:dyDescent="0.25">
      <c r="A3064" t="s">
        <v>6713</v>
      </c>
      <c r="B3064" t="s">
        <v>3576</v>
      </c>
      <c r="C3064" t="s">
        <v>3810</v>
      </c>
      <c r="D3064" t="s">
        <v>12026</v>
      </c>
      <c r="E3064" t="s">
        <v>12027</v>
      </c>
      <c r="F3064" t="s">
        <v>4916</v>
      </c>
      <c r="G3064" t="s">
        <v>523</v>
      </c>
      <c r="H3064" t="s">
        <v>3</v>
      </c>
      <c r="J3064" t="s">
        <v>3576</v>
      </c>
      <c r="K3064" t="s">
        <v>3</v>
      </c>
    </row>
    <row r="3065" spans="1:11" x14ac:dyDescent="0.25">
      <c r="A3065" t="s">
        <v>12028</v>
      </c>
      <c r="B3065" t="s">
        <v>570</v>
      </c>
      <c r="C3065" t="s">
        <v>3810</v>
      </c>
      <c r="D3065" t="s">
        <v>12029</v>
      </c>
      <c r="E3065" t="s">
        <v>12030</v>
      </c>
      <c r="F3065" t="s">
        <v>10819</v>
      </c>
      <c r="G3065" t="s">
        <v>494</v>
      </c>
      <c r="H3065" t="s">
        <v>3</v>
      </c>
      <c r="J3065" t="s">
        <v>570</v>
      </c>
      <c r="K3065" t="s">
        <v>3</v>
      </c>
    </row>
    <row r="3066" spans="1:11" x14ac:dyDescent="0.25">
      <c r="A3066" t="s">
        <v>12031</v>
      </c>
      <c r="B3066" t="s">
        <v>577</v>
      </c>
      <c r="C3066" t="s">
        <v>3810</v>
      </c>
      <c r="D3066" t="s">
        <v>12032</v>
      </c>
      <c r="E3066" t="s">
        <v>12033</v>
      </c>
      <c r="F3066" t="s">
        <v>9177</v>
      </c>
      <c r="G3066" t="s">
        <v>517</v>
      </c>
      <c r="H3066" t="s">
        <v>3</v>
      </c>
      <c r="J3066" t="s">
        <v>577</v>
      </c>
      <c r="K3066" t="s">
        <v>3</v>
      </c>
    </row>
    <row r="3067" spans="1:11" x14ac:dyDescent="0.25">
      <c r="A3067" t="s">
        <v>9332</v>
      </c>
      <c r="B3067" t="s">
        <v>3577</v>
      </c>
      <c r="C3067" t="s">
        <v>3810</v>
      </c>
      <c r="D3067" t="s">
        <v>12034</v>
      </c>
      <c r="E3067" t="s">
        <v>12035</v>
      </c>
      <c r="H3067" t="s">
        <v>4</v>
      </c>
      <c r="J3067" t="s">
        <v>3577</v>
      </c>
      <c r="K3067" t="s">
        <v>4</v>
      </c>
    </row>
    <row r="3068" spans="1:11" x14ac:dyDescent="0.25">
      <c r="A3068" t="s">
        <v>4906</v>
      </c>
      <c r="B3068" t="s">
        <v>3578</v>
      </c>
      <c r="C3068" t="s">
        <v>3810</v>
      </c>
      <c r="D3068" t="s">
        <v>12036</v>
      </c>
      <c r="E3068" t="s">
        <v>12037</v>
      </c>
      <c r="F3068" t="s">
        <v>10209</v>
      </c>
      <c r="G3068" t="s">
        <v>442</v>
      </c>
      <c r="H3068" t="s">
        <v>3</v>
      </c>
      <c r="J3068" t="s">
        <v>3578</v>
      </c>
      <c r="K3068" t="s">
        <v>3</v>
      </c>
    </row>
    <row r="3069" spans="1:11" x14ac:dyDescent="0.25">
      <c r="A3069" t="s">
        <v>5947</v>
      </c>
      <c r="B3069" t="s">
        <v>3579</v>
      </c>
      <c r="C3069" t="s">
        <v>3810</v>
      </c>
      <c r="D3069" t="s">
        <v>12038</v>
      </c>
      <c r="E3069" t="s">
        <v>12039</v>
      </c>
      <c r="H3069" t="s">
        <v>4</v>
      </c>
      <c r="J3069" t="s">
        <v>3579</v>
      </c>
      <c r="K3069" t="s">
        <v>4</v>
      </c>
    </row>
    <row r="3070" spans="1:11" x14ac:dyDescent="0.25">
      <c r="A3070" t="s">
        <v>12040</v>
      </c>
      <c r="B3070" t="s">
        <v>578</v>
      </c>
      <c r="C3070" t="s">
        <v>3810</v>
      </c>
      <c r="D3070" t="s">
        <v>12041</v>
      </c>
      <c r="E3070" t="s">
        <v>12042</v>
      </c>
      <c r="F3070" t="s">
        <v>9177</v>
      </c>
      <c r="G3070" t="s">
        <v>517</v>
      </c>
      <c r="H3070" t="s">
        <v>3</v>
      </c>
      <c r="J3070" t="s">
        <v>578</v>
      </c>
      <c r="K3070" t="s">
        <v>3</v>
      </c>
    </row>
    <row r="3071" spans="1:11" x14ac:dyDescent="0.25">
      <c r="A3071" t="s">
        <v>5533</v>
      </c>
      <c r="B3071" t="s">
        <v>3580</v>
      </c>
      <c r="C3071" t="s">
        <v>3810</v>
      </c>
      <c r="D3071" t="s">
        <v>12043</v>
      </c>
      <c r="E3071" t="s">
        <v>12044</v>
      </c>
      <c r="F3071" t="s">
        <v>4916</v>
      </c>
      <c r="G3071" t="s">
        <v>523</v>
      </c>
      <c r="H3071" t="s">
        <v>3</v>
      </c>
      <c r="J3071" t="s">
        <v>3580</v>
      </c>
      <c r="K3071" t="s">
        <v>3</v>
      </c>
    </row>
    <row r="3072" spans="1:11" x14ac:dyDescent="0.25">
      <c r="A3072" t="s">
        <v>4126</v>
      </c>
      <c r="B3072" t="s">
        <v>3581</v>
      </c>
      <c r="C3072" t="s">
        <v>3810</v>
      </c>
      <c r="D3072" t="s">
        <v>12045</v>
      </c>
      <c r="E3072" t="s">
        <v>12046</v>
      </c>
      <c r="F3072" t="s">
        <v>8649</v>
      </c>
      <c r="G3072" t="s">
        <v>330</v>
      </c>
      <c r="H3072" t="s">
        <v>3</v>
      </c>
      <c r="J3072" t="s">
        <v>3581</v>
      </c>
      <c r="K3072" t="s">
        <v>3</v>
      </c>
    </row>
    <row r="3073" spans="1:11" x14ac:dyDescent="0.25">
      <c r="A3073" t="s">
        <v>12047</v>
      </c>
      <c r="B3073" t="s">
        <v>571</v>
      </c>
      <c r="C3073" t="s">
        <v>3810</v>
      </c>
      <c r="D3073" t="s">
        <v>12048</v>
      </c>
      <c r="E3073" t="s">
        <v>12049</v>
      </c>
      <c r="F3073" t="s">
        <v>10819</v>
      </c>
      <c r="G3073" t="s">
        <v>494</v>
      </c>
      <c r="H3073" t="s">
        <v>3</v>
      </c>
      <c r="J3073" t="s">
        <v>571</v>
      </c>
      <c r="K3073" t="s">
        <v>3</v>
      </c>
    </row>
    <row r="3074" spans="1:11" x14ac:dyDescent="0.25">
      <c r="A3074" t="s">
        <v>10182</v>
      </c>
      <c r="B3074" t="s">
        <v>3582</v>
      </c>
      <c r="C3074" t="s">
        <v>3810</v>
      </c>
      <c r="D3074" t="s">
        <v>12050</v>
      </c>
      <c r="E3074" t="s">
        <v>12051</v>
      </c>
      <c r="H3074" t="s">
        <v>4</v>
      </c>
      <c r="J3074" t="s">
        <v>3582</v>
      </c>
      <c r="K3074" t="s">
        <v>4</v>
      </c>
    </row>
    <row r="3075" spans="1:11" x14ac:dyDescent="0.25">
      <c r="A3075" t="s">
        <v>12052</v>
      </c>
      <c r="B3075" t="s">
        <v>579</v>
      </c>
      <c r="C3075" t="s">
        <v>3810</v>
      </c>
      <c r="D3075" t="s">
        <v>12053</v>
      </c>
      <c r="E3075" t="s">
        <v>12054</v>
      </c>
      <c r="F3075" t="s">
        <v>9177</v>
      </c>
      <c r="G3075" t="s">
        <v>517</v>
      </c>
      <c r="H3075" t="s">
        <v>3</v>
      </c>
      <c r="J3075" t="s">
        <v>579</v>
      </c>
      <c r="K3075" t="s">
        <v>3</v>
      </c>
    </row>
    <row r="3076" spans="1:11" x14ac:dyDescent="0.25">
      <c r="A3076" t="s">
        <v>12055</v>
      </c>
      <c r="B3076" t="s">
        <v>586</v>
      </c>
      <c r="C3076" t="s">
        <v>3810</v>
      </c>
      <c r="D3076" t="s">
        <v>12056</v>
      </c>
      <c r="E3076" t="s">
        <v>12057</v>
      </c>
      <c r="F3076" t="s">
        <v>11730</v>
      </c>
      <c r="G3076" t="s">
        <v>536</v>
      </c>
      <c r="H3076" t="s">
        <v>3</v>
      </c>
      <c r="J3076" t="s">
        <v>586</v>
      </c>
      <c r="K3076" t="s">
        <v>3</v>
      </c>
    </row>
    <row r="3077" spans="1:11" x14ac:dyDescent="0.25">
      <c r="A3077" t="s">
        <v>11591</v>
      </c>
      <c r="B3077" t="s">
        <v>3583</v>
      </c>
      <c r="C3077" t="s">
        <v>3810</v>
      </c>
      <c r="D3077" t="s">
        <v>12058</v>
      </c>
      <c r="E3077" t="s">
        <v>12059</v>
      </c>
      <c r="H3077" t="s">
        <v>4</v>
      </c>
      <c r="J3077" t="s">
        <v>3583</v>
      </c>
      <c r="K3077" t="s">
        <v>4</v>
      </c>
    </row>
    <row r="3078" spans="1:11" x14ac:dyDescent="0.25">
      <c r="A3078" t="s">
        <v>12060</v>
      </c>
      <c r="B3078" t="s">
        <v>3584</v>
      </c>
      <c r="C3078" t="s">
        <v>3810</v>
      </c>
      <c r="D3078" t="s">
        <v>12061</v>
      </c>
      <c r="E3078" t="s">
        <v>12062</v>
      </c>
      <c r="H3078" t="s">
        <v>4</v>
      </c>
      <c r="J3078" t="s">
        <v>3584</v>
      </c>
      <c r="K3078" t="s">
        <v>4</v>
      </c>
    </row>
    <row r="3079" spans="1:11" x14ac:dyDescent="0.25">
      <c r="A3079" t="s">
        <v>7269</v>
      </c>
      <c r="B3079" t="s">
        <v>3585</v>
      </c>
      <c r="C3079" t="s">
        <v>3810</v>
      </c>
      <c r="D3079" t="s">
        <v>12063</v>
      </c>
      <c r="E3079" t="s">
        <v>12064</v>
      </c>
      <c r="F3079" t="s">
        <v>9177</v>
      </c>
      <c r="G3079" t="s">
        <v>517</v>
      </c>
      <c r="H3079" t="s">
        <v>3</v>
      </c>
      <c r="J3079" t="s">
        <v>3585</v>
      </c>
      <c r="K3079" t="s">
        <v>3</v>
      </c>
    </row>
    <row r="3080" spans="1:11" x14ac:dyDescent="0.25">
      <c r="A3080" t="s">
        <v>4135</v>
      </c>
      <c r="B3080" t="s">
        <v>12590</v>
      </c>
      <c r="C3080" t="s">
        <v>3810</v>
      </c>
      <c r="D3080" t="s">
        <v>12065</v>
      </c>
      <c r="E3080" t="s">
        <v>12066</v>
      </c>
      <c r="H3080" t="s">
        <v>4</v>
      </c>
      <c r="J3080" t="s">
        <v>12590</v>
      </c>
      <c r="K3080" t="s">
        <v>4</v>
      </c>
    </row>
    <row r="3081" spans="1:11" x14ac:dyDescent="0.25">
      <c r="A3081" t="s">
        <v>4675</v>
      </c>
      <c r="B3081" t="s">
        <v>3586</v>
      </c>
      <c r="C3081" t="s">
        <v>3811</v>
      </c>
      <c r="D3081" t="s">
        <v>12067</v>
      </c>
      <c r="E3081" t="s">
        <v>12068</v>
      </c>
      <c r="H3081" t="s">
        <v>4</v>
      </c>
      <c r="J3081" t="s">
        <v>3586</v>
      </c>
      <c r="K3081" t="s">
        <v>4</v>
      </c>
    </row>
    <row r="3082" spans="1:11" x14ac:dyDescent="0.25">
      <c r="A3082" t="s">
        <v>12069</v>
      </c>
      <c r="B3082" t="s">
        <v>3587</v>
      </c>
      <c r="C3082" t="s">
        <v>3811</v>
      </c>
      <c r="D3082" t="s">
        <v>12070</v>
      </c>
      <c r="E3082" t="s">
        <v>12071</v>
      </c>
      <c r="F3082" t="s">
        <v>5683</v>
      </c>
      <c r="G3082" t="s">
        <v>349</v>
      </c>
      <c r="H3082" t="s">
        <v>3</v>
      </c>
      <c r="J3082" t="s">
        <v>3587</v>
      </c>
      <c r="K3082" t="s">
        <v>3</v>
      </c>
    </row>
    <row r="3083" spans="1:11" x14ac:dyDescent="0.25">
      <c r="A3083" t="s">
        <v>4263</v>
      </c>
      <c r="B3083" t="s">
        <v>3588</v>
      </c>
      <c r="C3083" t="s">
        <v>3811</v>
      </c>
      <c r="D3083" t="s">
        <v>12072</v>
      </c>
      <c r="E3083" t="s">
        <v>12073</v>
      </c>
      <c r="F3083" t="s">
        <v>8577</v>
      </c>
      <c r="G3083" t="s">
        <v>328</v>
      </c>
      <c r="H3083" t="s">
        <v>3</v>
      </c>
      <c r="J3083" t="s">
        <v>3588</v>
      </c>
      <c r="K3083" t="s">
        <v>3</v>
      </c>
    </row>
    <row r="3084" spans="1:11" x14ac:dyDescent="0.25">
      <c r="A3084" t="s">
        <v>12074</v>
      </c>
      <c r="B3084" t="s">
        <v>3589</v>
      </c>
      <c r="C3084" t="s">
        <v>3811</v>
      </c>
      <c r="D3084" t="s">
        <v>12075</v>
      </c>
      <c r="E3084" t="s">
        <v>12076</v>
      </c>
      <c r="F3084" t="s">
        <v>12077</v>
      </c>
      <c r="G3084" t="s">
        <v>528</v>
      </c>
      <c r="H3084" t="s">
        <v>3</v>
      </c>
      <c r="J3084" t="s">
        <v>3589</v>
      </c>
      <c r="K3084" t="s">
        <v>3</v>
      </c>
    </row>
    <row r="3085" spans="1:11" x14ac:dyDescent="0.25">
      <c r="A3085" t="s">
        <v>12078</v>
      </c>
      <c r="B3085" t="s">
        <v>3590</v>
      </c>
      <c r="C3085" t="s">
        <v>3811</v>
      </c>
      <c r="D3085" t="s">
        <v>12079</v>
      </c>
      <c r="E3085" t="s">
        <v>12080</v>
      </c>
      <c r="H3085" t="s">
        <v>4</v>
      </c>
      <c r="J3085" t="s">
        <v>3590</v>
      </c>
      <c r="K3085" t="s">
        <v>4</v>
      </c>
    </row>
    <row r="3086" spans="1:11" x14ac:dyDescent="0.25">
      <c r="A3086" t="s">
        <v>4281</v>
      </c>
      <c r="B3086" t="s">
        <v>3591</v>
      </c>
      <c r="C3086" t="s">
        <v>3811</v>
      </c>
      <c r="D3086" t="s">
        <v>12081</v>
      </c>
      <c r="E3086" t="s">
        <v>12082</v>
      </c>
      <c r="F3086" t="s">
        <v>9931</v>
      </c>
      <c r="G3086" t="s">
        <v>429</v>
      </c>
      <c r="H3086" t="s">
        <v>3</v>
      </c>
      <c r="J3086" t="s">
        <v>3591</v>
      </c>
      <c r="K3086" t="s">
        <v>3</v>
      </c>
    </row>
    <row r="3087" spans="1:11" x14ac:dyDescent="0.25">
      <c r="A3087" t="s">
        <v>4292</v>
      </c>
      <c r="B3087" t="s">
        <v>3592</v>
      </c>
      <c r="C3087" t="s">
        <v>3811</v>
      </c>
      <c r="D3087" t="s">
        <v>12083</v>
      </c>
      <c r="E3087" t="s">
        <v>12084</v>
      </c>
      <c r="F3087" t="s">
        <v>12085</v>
      </c>
      <c r="G3087" t="s">
        <v>520</v>
      </c>
      <c r="H3087" t="s">
        <v>3</v>
      </c>
      <c r="J3087" t="s">
        <v>3592</v>
      </c>
      <c r="K3087" t="s">
        <v>3</v>
      </c>
    </row>
    <row r="3088" spans="1:11" x14ac:dyDescent="0.25">
      <c r="A3088" t="s">
        <v>12086</v>
      </c>
      <c r="B3088" t="s">
        <v>3593</v>
      </c>
      <c r="C3088" t="s">
        <v>3811</v>
      </c>
      <c r="D3088" t="s">
        <v>12087</v>
      </c>
      <c r="E3088" t="s">
        <v>12088</v>
      </c>
      <c r="F3088" t="s">
        <v>12089</v>
      </c>
      <c r="G3088" t="s">
        <v>357</v>
      </c>
      <c r="H3088" t="s">
        <v>3</v>
      </c>
      <c r="J3088" t="s">
        <v>3593</v>
      </c>
      <c r="K3088" t="s">
        <v>3</v>
      </c>
    </row>
    <row r="3089" spans="1:11" x14ac:dyDescent="0.25">
      <c r="A3089" t="s">
        <v>4728</v>
      </c>
      <c r="B3089" t="s">
        <v>3594</v>
      </c>
      <c r="C3089" t="s">
        <v>3811</v>
      </c>
      <c r="D3089" t="s">
        <v>12090</v>
      </c>
      <c r="E3089" t="s">
        <v>12091</v>
      </c>
      <c r="F3089" t="s">
        <v>12077</v>
      </c>
      <c r="G3089" t="s">
        <v>528</v>
      </c>
      <c r="H3089" t="s">
        <v>3</v>
      </c>
      <c r="J3089" t="s">
        <v>3594</v>
      </c>
      <c r="K3089" t="s">
        <v>3</v>
      </c>
    </row>
    <row r="3090" spans="1:11" x14ac:dyDescent="0.25">
      <c r="A3090" t="s">
        <v>12092</v>
      </c>
      <c r="B3090" t="s">
        <v>3595</v>
      </c>
      <c r="C3090" t="s">
        <v>3811</v>
      </c>
      <c r="D3090" t="s">
        <v>12093</v>
      </c>
      <c r="E3090" t="s">
        <v>12094</v>
      </c>
      <c r="H3090" t="s">
        <v>4</v>
      </c>
      <c r="J3090" t="s">
        <v>3595</v>
      </c>
      <c r="K3090" t="s">
        <v>4</v>
      </c>
    </row>
    <row r="3091" spans="1:11" x14ac:dyDescent="0.25">
      <c r="A3091" t="s">
        <v>4014</v>
      </c>
      <c r="B3091" t="s">
        <v>3596</v>
      </c>
      <c r="C3091" t="s">
        <v>3811</v>
      </c>
      <c r="D3091" t="s">
        <v>12095</v>
      </c>
      <c r="E3091" t="s">
        <v>12096</v>
      </c>
      <c r="F3091" t="s">
        <v>8577</v>
      </c>
      <c r="G3091" t="s">
        <v>328</v>
      </c>
      <c r="H3091" t="s">
        <v>3</v>
      </c>
      <c r="J3091" t="s">
        <v>3596</v>
      </c>
      <c r="K3091" t="s">
        <v>3</v>
      </c>
    </row>
    <row r="3092" spans="1:11" x14ac:dyDescent="0.25">
      <c r="A3092" t="s">
        <v>4744</v>
      </c>
      <c r="B3092" t="s">
        <v>3597</v>
      </c>
      <c r="C3092" t="s">
        <v>3811</v>
      </c>
      <c r="D3092" t="s">
        <v>12097</v>
      </c>
      <c r="E3092" t="s">
        <v>12098</v>
      </c>
      <c r="H3092" t="s">
        <v>4</v>
      </c>
      <c r="J3092" t="s">
        <v>3597</v>
      </c>
      <c r="K3092" t="s">
        <v>4</v>
      </c>
    </row>
    <row r="3093" spans="1:11" x14ac:dyDescent="0.25">
      <c r="A3093" t="s">
        <v>4334</v>
      </c>
      <c r="B3093" t="s">
        <v>3598</v>
      </c>
      <c r="C3093" t="s">
        <v>3811</v>
      </c>
      <c r="D3093" t="s">
        <v>12099</v>
      </c>
      <c r="E3093" t="s">
        <v>12100</v>
      </c>
      <c r="H3093" t="s">
        <v>4</v>
      </c>
      <c r="J3093" t="s">
        <v>3598</v>
      </c>
      <c r="K3093" t="s">
        <v>4</v>
      </c>
    </row>
    <row r="3094" spans="1:11" x14ac:dyDescent="0.25">
      <c r="A3094" t="s">
        <v>12101</v>
      </c>
      <c r="B3094" t="s">
        <v>3599</v>
      </c>
      <c r="C3094" t="s">
        <v>3811</v>
      </c>
      <c r="D3094" t="s">
        <v>12102</v>
      </c>
      <c r="E3094" t="s">
        <v>12103</v>
      </c>
      <c r="H3094" t="s">
        <v>4</v>
      </c>
      <c r="J3094" t="s">
        <v>3599</v>
      </c>
      <c r="K3094" t="s">
        <v>4</v>
      </c>
    </row>
    <row r="3095" spans="1:11" x14ac:dyDescent="0.25">
      <c r="A3095" t="s">
        <v>12104</v>
      </c>
      <c r="B3095" t="s">
        <v>3600</v>
      </c>
      <c r="C3095" t="s">
        <v>3811</v>
      </c>
      <c r="D3095" t="s">
        <v>12105</v>
      </c>
      <c r="E3095" t="s">
        <v>12106</v>
      </c>
      <c r="H3095" t="s">
        <v>4</v>
      </c>
      <c r="J3095" t="s">
        <v>3600</v>
      </c>
      <c r="K3095" t="s">
        <v>4</v>
      </c>
    </row>
    <row r="3096" spans="1:11" x14ac:dyDescent="0.25">
      <c r="A3096" t="s">
        <v>4037</v>
      </c>
      <c r="B3096" t="s">
        <v>3601</v>
      </c>
      <c r="C3096" t="s">
        <v>3811</v>
      </c>
      <c r="D3096" t="s">
        <v>12107</v>
      </c>
      <c r="E3096" t="s">
        <v>12108</v>
      </c>
      <c r="H3096" t="s">
        <v>4</v>
      </c>
      <c r="J3096" t="s">
        <v>3601</v>
      </c>
      <c r="K3096" t="s">
        <v>4</v>
      </c>
    </row>
    <row r="3097" spans="1:11" x14ac:dyDescent="0.25">
      <c r="A3097" t="s">
        <v>11293</v>
      </c>
      <c r="B3097" t="s">
        <v>3602</v>
      </c>
      <c r="C3097" t="s">
        <v>3811</v>
      </c>
      <c r="D3097" t="s">
        <v>12109</v>
      </c>
      <c r="E3097" t="s">
        <v>12110</v>
      </c>
      <c r="F3097" t="s">
        <v>12111</v>
      </c>
      <c r="G3097" t="s">
        <v>476</v>
      </c>
      <c r="H3097" t="s">
        <v>3</v>
      </c>
      <c r="J3097" t="s">
        <v>3602</v>
      </c>
      <c r="K3097" t="s">
        <v>3</v>
      </c>
    </row>
    <row r="3098" spans="1:11" x14ac:dyDescent="0.25">
      <c r="A3098" t="s">
        <v>12112</v>
      </c>
      <c r="B3098" t="s">
        <v>3603</v>
      </c>
      <c r="C3098" t="s">
        <v>3811</v>
      </c>
      <c r="D3098" t="s">
        <v>12113</v>
      </c>
      <c r="E3098" t="s">
        <v>12114</v>
      </c>
      <c r="F3098" t="s">
        <v>5890</v>
      </c>
      <c r="G3098" t="s">
        <v>185</v>
      </c>
      <c r="H3098" t="s">
        <v>3</v>
      </c>
      <c r="J3098" t="s">
        <v>3603</v>
      </c>
      <c r="K3098" t="s">
        <v>3</v>
      </c>
    </row>
    <row r="3099" spans="1:11" x14ac:dyDescent="0.25">
      <c r="A3099" t="s">
        <v>12115</v>
      </c>
      <c r="B3099" t="s">
        <v>3604</v>
      </c>
      <c r="C3099" t="s">
        <v>3811</v>
      </c>
      <c r="D3099" t="s">
        <v>12116</v>
      </c>
      <c r="E3099" t="s">
        <v>12117</v>
      </c>
      <c r="H3099" t="s">
        <v>4</v>
      </c>
      <c r="J3099" t="s">
        <v>3604</v>
      </c>
      <c r="K3099" t="s">
        <v>4</v>
      </c>
    </row>
    <row r="3100" spans="1:11" x14ac:dyDescent="0.25">
      <c r="A3100" t="s">
        <v>12118</v>
      </c>
      <c r="B3100" t="s">
        <v>3605</v>
      </c>
      <c r="C3100" t="s">
        <v>3811</v>
      </c>
      <c r="D3100" t="s">
        <v>12119</v>
      </c>
      <c r="E3100" t="s">
        <v>12120</v>
      </c>
      <c r="H3100" t="s">
        <v>4</v>
      </c>
      <c r="J3100" t="s">
        <v>3605</v>
      </c>
      <c r="K3100" t="s">
        <v>4</v>
      </c>
    </row>
    <row r="3101" spans="1:11" x14ac:dyDescent="0.25">
      <c r="A3101" t="s">
        <v>5670</v>
      </c>
      <c r="B3101" t="s">
        <v>3606</v>
      </c>
      <c r="C3101" t="s">
        <v>3811</v>
      </c>
      <c r="D3101" t="s">
        <v>12121</v>
      </c>
      <c r="E3101" t="s">
        <v>12122</v>
      </c>
      <c r="H3101" t="s">
        <v>4</v>
      </c>
      <c r="J3101" t="s">
        <v>3606</v>
      </c>
      <c r="K3101" t="s">
        <v>4</v>
      </c>
    </row>
    <row r="3102" spans="1:11" x14ac:dyDescent="0.25">
      <c r="A3102" t="s">
        <v>4368</v>
      </c>
      <c r="B3102" t="s">
        <v>3607</v>
      </c>
      <c r="C3102" t="s">
        <v>3811</v>
      </c>
      <c r="D3102" t="s">
        <v>12123</v>
      </c>
      <c r="E3102" t="s">
        <v>12124</v>
      </c>
      <c r="H3102" t="s">
        <v>4</v>
      </c>
      <c r="J3102" t="s">
        <v>3607</v>
      </c>
      <c r="K3102" t="s">
        <v>4</v>
      </c>
    </row>
    <row r="3103" spans="1:11" x14ac:dyDescent="0.25">
      <c r="A3103" t="s">
        <v>5879</v>
      </c>
      <c r="B3103" t="s">
        <v>3608</v>
      </c>
      <c r="C3103" t="s">
        <v>3811</v>
      </c>
      <c r="D3103" t="s">
        <v>12125</v>
      </c>
      <c r="E3103" t="s">
        <v>12126</v>
      </c>
      <c r="H3103" t="s">
        <v>4</v>
      </c>
      <c r="J3103" t="s">
        <v>3608</v>
      </c>
      <c r="K3103" t="s">
        <v>4</v>
      </c>
    </row>
    <row r="3104" spans="1:11" x14ac:dyDescent="0.25">
      <c r="A3104" t="s">
        <v>12127</v>
      </c>
      <c r="B3104" t="s">
        <v>3609</v>
      </c>
      <c r="C3104" t="s">
        <v>3811</v>
      </c>
      <c r="D3104" t="s">
        <v>12128</v>
      </c>
      <c r="E3104" t="s">
        <v>12129</v>
      </c>
      <c r="H3104" t="s">
        <v>4</v>
      </c>
      <c r="J3104" t="s">
        <v>3609</v>
      </c>
      <c r="K3104" t="s">
        <v>4</v>
      </c>
    </row>
    <row r="3105" spans="1:11" x14ac:dyDescent="0.25">
      <c r="A3105" t="s">
        <v>12130</v>
      </c>
      <c r="B3105" t="s">
        <v>3610</v>
      </c>
      <c r="C3105" t="s">
        <v>3811</v>
      </c>
      <c r="D3105" t="s">
        <v>12131</v>
      </c>
      <c r="E3105" t="s">
        <v>12132</v>
      </c>
      <c r="H3105" t="s">
        <v>4</v>
      </c>
      <c r="J3105" t="s">
        <v>3610</v>
      </c>
      <c r="K3105" t="s">
        <v>4</v>
      </c>
    </row>
    <row r="3106" spans="1:11" x14ac:dyDescent="0.25">
      <c r="A3106" t="s">
        <v>12133</v>
      </c>
      <c r="B3106" t="s">
        <v>3611</v>
      </c>
      <c r="C3106" t="s">
        <v>3811</v>
      </c>
      <c r="D3106" t="s">
        <v>12134</v>
      </c>
      <c r="E3106" t="s">
        <v>12135</v>
      </c>
      <c r="F3106" t="s">
        <v>10739</v>
      </c>
      <c r="G3106" t="s">
        <v>488</v>
      </c>
      <c r="H3106" t="s">
        <v>3</v>
      </c>
      <c r="J3106" t="s">
        <v>3611</v>
      </c>
      <c r="K3106" t="s">
        <v>3</v>
      </c>
    </row>
    <row r="3107" spans="1:11" x14ac:dyDescent="0.25">
      <c r="A3107" t="s">
        <v>5436</v>
      </c>
      <c r="B3107" t="s">
        <v>3612</v>
      </c>
      <c r="C3107" t="s">
        <v>3811</v>
      </c>
      <c r="D3107" t="s">
        <v>12136</v>
      </c>
      <c r="E3107" t="s">
        <v>12137</v>
      </c>
      <c r="F3107" t="s">
        <v>12138</v>
      </c>
      <c r="G3107" t="s">
        <v>498</v>
      </c>
      <c r="H3107" t="s">
        <v>3</v>
      </c>
      <c r="J3107" t="s">
        <v>3612</v>
      </c>
      <c r="K3107" t="s">
        <v>3</v>
      </c>
    </row>
    <row r="3108" spans="1:11" x14ac:dyDescent="0.25">
      <c r="A3108" t="s">
        <v>4839</v>
      </c>
      <c r="B3108" t="s">
        <v>3613</v>
      </c>
      <c r="C3108" t="s">
        <v>3811</v>
      </c>
      <c r="D3108" t="s">
        <v>12139</v>
      </c>
      <c r="E3108" t="s">
        <v>12140</v>
      </c>
      <c r="H3108" t="s">
        <v>4</v>
      </c>
      <c r="J3108" t="s">
        <v>3613</v>
      </c>
      <c r="K3108" t="s">
        <v>4</v>
      </c>
    </row>
    <row r="3109" spans="1:11" x14ac:dyDescent="0.25">
      <c r="A3109" t="s">
        <v>12141</v>
      </c>
      <c r="B3109" t="s">
        <v>3614</v>
      </c>
      <c r="C3109" t="s">
        <v>3811</v>
      </c>
      <c r="D3109" t="s">
        <v>12142</v>
      </c>
      <c r="E3109" t="s">
        <v>12143</v>
      </c>
      <c r="F3109" t="s">
        <v>9263</v>
      </c>
      <c r="G3109" t="s">
        <v>388</v>
      </c>
      <c r="H3109" t="s">
        <v>3</v>
      </c>
      <c r="J3109" t="s">
        <v>3614</v>
      </c>
      <c r="K3109" t="s">
        <v>3</v>
      </c>
    </row>
    <row r="3110" spans="1:11" x14ac:dyDescent="0.25">
      <c r="A3110" t="s">
        <v>12144</v>
      </c>
      <c r="B3110" t="s">
        <v>3615</v>
      </c>
      <c r="C3110" t="s">
        <v>3811</v>
      </c>
      <c r="D3110" t="s">
        <v>12145</v>
      </c>
      <c r="E3110" t="s">
        <v>12146</v>
      </c>
      <c r="F3110" t="s">
        <v>9931</v>
      </c>
      <c r="G3110" t="s">
        <v>429</v>
      </c>
      <c r="H3110" t="s">
        <v>3</v>
      </c>
      <c r="J3110" t="s">
        <v>3615</v>
      </c>
      <c r="K3110" t="s">
        <v>3</v>
      </c>
    </row>
    <row r="3111" spans="1:11" x14ac:dyDescent="0.25">
      <c r="A3111" t="s">
        <v>12147</v>
      </c>
      <c r="B3111" t="s">
        <v>3616</v>
      </c>
      <c r="C3111" t="s">
        <v>3811</v>
      </c>
      <c r="D3111" t="s">
        <v>12148</v>
      </c>
      <c r="E3111" t="s">
        <v>12149</v>
      </c>
      <c r="F3111" t="s">
        <v>12111</v>
      </c>
      <c r="G3111" t="s">
        <v>476</v>
      </c>
      <c r="H3111" t="s">
        <v>3</v>
      </c>
      <c r="J3111" t="s">
        <v>3616</v>
      </c>
      <c r="K3111" t="s">
        <v>3</v>
      </c>
    </row>
    <row r="3112" spans="1:11" x14ac:dyDescent="0.25">
      <c r="A3112" t="s">
        <v>12150</v>
      </c>
      <c r="B3112" t="s">
        <v>3617</v>
      </c>
      <c r="C3112" t="s">
        <v>3811</v>
      </c>
      <c r="D3112" t="s">
        <v>12151</v>
      </c>
      <c r="E3112" t="s">
        <v>12152</v>
      </c>
      <c r="F3112" t="s">
        <v>10739</v>
      </c>
      <c r="G3112" t="s">
        <v>488</v>
      </c>
      <c r="H3112" t="s">
        <v>3</v>
      </c>
      <c r="J3112" t="s">
        <v>3617</v>
      </c>
      <c r="K3112" t="s">
        <v>3</v>
      </c>
    </row>
    <row r="3113" spans="1:11" x14ac:dyDescent="0.25">
      <c r="A3113" t="s">
        <v>6719</v>
      </c>
      <c r="B3113" t="s">
        <v>3618</v>
      </c>
      <c r="C3113" t="s">
        <v>3811</v>
      </c>
      <c r="D3113" t="s">
        <v>12153</v>
      </c>
      <c r="E3113" t="s">
        <v>12154</v>
      </c>
      <c r="F3113" t="s">
        <v>10739</v>
      </c>
      <c r="G3113" t="s">
        <v>488</v>
      </c>
      <c r="H3113" t="s">
        <v>3</v>
      </c>
      <c r="J3113" t="s">
        <v>3618</v>
      </c>
      <c r="K3113" t="s">
        <v>3</v>
      </c>
    </row>
    <row r="3114" spans="1:11" x14ac:dyDescent="0.25">
      <c r="A3114" t="s">
        <v>8687</v>
      </c>
      <c r="B3114" t="s">
        <v>3619</v>
      </c>
      <c r="C3114" t="s">
        <v>3811</v>
      </c>
      <c r="D3114" t="s">
        <v>12155</v>
      </c>
      <c r="E3114" t="s">
        <v>12156</v>
      </c>
      <c r="F3114" t="s">
        <v>9630</v>
      </c>
      <c r="G3114" t="s">
        <v>410</v>
      </c>
      <c r="H3114" t="s">
        <v>3</v>
      </c>
      <c r="J3114" t="s">
        <v>3619</v>
      </c>
      <c r="K3114" t="s">
        <v>3</v>
      </c>
    </row>
    <row r="3115" spans="1:11" x14ac:dyDescent="0.25">
      <c r="A3115" t="s">
        <v>12157</v>
      </c>
      <c r="B3115" t="s">
        <v>3620</v>
      </c>
      <c r="C3115" t="s">
        <v>3811</v>
      </c>
      <c r="D3115" t="s">
        <v>12158</v>
      </c>
      <c r="E3115" t="s">
        <v>12159</v>
      </c>
      <c r="H3115" t="s">
        <v>4</v>
      </c>
      <c r="J3115" t="s">
        <v>3620</v>
      </c>
      <c r="K3115" t="s">
        <v>4</v>
      </c>
    </row>
    <row r="3116" spans="1:11" x14ac:dyDescent="0.25">
      <c r="A3116" t="s">
        <v>12160</v>
      </c>
      <c r="B3116" t="s">
        <v>520</v>
      </c>
      <c r="C3116" t="s">
        <v>3811</v>
      </c>
      <c r="D3116" t="s">
        <v>12161</v>
      </c>
      <c r="E3116" t="s">
        <v>12162</v>
      </c>
      <c r="F3116" t="s">
        <v>12085</v>
      </c>
      <c r="G3116" t="s">
        <v>520</v>
      </c>
      <c r="H3116" t="s">
        <v>3</v>
      </c>
      <c r="J3116" t="s">
        <v>520</v>
      </c>
      <c r="K3116" t="s">
        <v>3</v>
      </c>
    </row>
    <row r="3117" spans="1:11" x14ac:dyDescent="0.25">
      <c r="A3117" t="s">
        <v>12163</v>
      </c>
      <c r="B3117" t="s">
        <v>3621</v>
      </c>
      <c r="C3117" t="s">
        <v>3811</v>
      </c>
      <c r="D3117" t="s">
        <v>12164</v>
      </c>
      <c r="E3117" t="s">
        <v>12165</v>
      </c>
      <c r="F3117" t="s">
        <v>5694</v>
      </c>
      <c r="G3117" t="s">
        <v>171</v>
      </c>
      <c r="H3117" t="s">
        <v>3</v>
      </c>
      <c r="J3117" t="s">
        <v>3621</v>
      </c>
      <c r="K3117" t="s">
        <v>3</v>
      </c>
    </row>
    <row r="3118" spans="1:11" x14ac:dyDescent="0.25">
      <c r="A3118" t="s">
        <v>12166</v>
      </c>
      <c r="B3118" t="s">
        <v>3622</v>
      </c>
      <c r="C3118" t="s">
        <v>3811</v>
      </c>
      <c r="D3118" t="s">
        <v>12167</v>
      </c>
      <c r="E3118" t="s">
        <v>12168</v>
      </c>
      <c r="H3118" t="s">
        <v>4</v>
      </c>
      <c r="J3118" t="s">
        <v>3622</v>
      </c>
      <c r="K3118" t="s">
        <v>4</v>
      </c>
    </row>
    <row r="3119" spans="1:11" x14ac:dyDescent="0.25">
      <c r="A3119" t="s">
        <v>12169</v>
      </c>
      <c r="B3119" t="s">
        <v>539</v>
      </c>
      <c r="C3119" t="s">
        <v>3811</v>
      </c>
      <c r="D3119" t="s">
        <v>12170</v>
      </c>
      <c r="E3119" t="s">
        <v>12171</v>
      </c>
      <c r="F3119" t="s">
        <v>11867</v>
      </c>
      <c r="G3119" t="s">
        <v>539</v>
      </c>
      <c r="H3119" t="s">
        <v>3</v>
      </c>
      <c r="J3119" t="s">
        <v>539</v>
      </c>
      <c r="K3119" t="s">
        <v>3</v>
      </c>
    </row>
    <row r="3120" spans="1:11" x14ac:dyDescent="0.25">
      <c r="A3120" t="s">
        <v>4135</v>
      </c>
      <c r="B3120" t="s">
        <v>12591</v>
      </c>
      <c r="C3120" t="s">
        <v>3811</v>
      </c>
      <c r="D3120" t="s">
        <v>12172</v>
      </c>
      <c r="E3120" t="s">
        <v>12173</v>
      </c>
      <c r="H3120" t="s">
        <v>4</v>
      </c>
      <c r="J3120" t="s">
        <v>12591</v>
      </c>
      <c r="K3120" t="s">
        <v>4</v>
      </c>
    </row>
    <row r="3121" spans="1:11" x14ac:dyDescent="0.25">
      <c r="A3121" t="s">
        <v>3929</v>
      </c>
      <c r="B3121" t="s">
        <v>3623</v>
      </c>
      <c r="C3121" t="s">
        <v>3812</v>
      </c>
      <c r="D3121" t="s">
        <v>12174</v>
      </c>
      <c r="E3121" t="s">
        <v>12175</v>
      </c>
      <c r="H3121" t="s">
        <v>4</v>
      </c>
      <c r="J3121" t="s">
        <v>3623</v>
      </c>
      <c r="K3121" t="s">
        <v>4</v>
      </c>
    </row>
    <row r="3122" spans="1:11" x14ac:dyDescent="0.25">
      <c r="A3122" t="s">
        <v>10456</v>
      </c>
      <c r="B3122" t="s">
        <v>3624</v>
      </c>
      <c r="C3122" t="s">
        <v>3812</v>
      </c>
      <c r="D3122" t="s">
        <v>12176</v>
      </c>
      <c r="E3122" t="s">
        <v>12177</v>
      </c>
      <c r="F3122" t="s">
        <v>7333</v>
      </c>
      <c r="G3122" t="s">
        <v>293</v>
      </c>
      <c r="H3122" t="s">
        <v>3</v>
      </c>
      <c r="J3122" t="s">
        <v>3624</v>
      </c>
      <c r="K3122" t="s">
        <v>3</v>
      </c>
    </row>
    <row r="3123" spans="1:11" x14ac:dyDescent="0.25">
      <c r="A3123" t="s">
        <v>4267</v>
      </c>
      <c r="B3123" t="s">
        <v>3625</v>
      </c>
      <c r="C3123" t="s">
        <v>3812</v>
      </c>
      <c r="D3123" t="s">
        <v>12178</v>
      </c>
      <c r="E3123" t="s">
        <v>12179</v>
      </c>
      <c r="F3123" t="s">
        <v>6376</v>
      </c>
      <c r="G3123" t="s">
        <v>204</v>
      </c>
      <c r="H3123" t="s">
        <v>3</v>
      </c>
      <c r="J3123" t="s">
        <v>3625</v>
      </c>
      <c r="K3123" t="s">
        <v>3</v>
      </c>
    </row>
    <row r="3124" spans="1:11" x14ac:dyDescent="0.25">
      <c r="A3124" t="s">
        <v>12180</v>
      </c>
      <c r="B3124" t="s">
        <v>3626</v>
      </c>
      <c r="C3124" t="s">
        <v>3812</v>
      </c>
      <c r="D3124" t="s">
        <v>12181</v>
      </c>
      <c r="E3124" t="s">
        <v>12182</v>
      </c>
      <c r="H3124" t="s">
        <v>4</v>
      </c>
      <c r="J3124" t="s">
        <v>3626</v>
      </c>
      <c r="K3124" t="s">
        <v>4</v>
      </c>
    </row>
    <row r="3125" spans="1:11" x14ac:dyDescent="0.25">
      <c r="A3125" t="s">
        <v>12183</v>
      </c>
      <c r="B3125" t="s">
        <v>3627</v>
      </c>
      <c r="C3125" t="s">
        <v>3812</v>
      </c>
      <c r="D3125" t="s">
        <v>12184</v>
      </c>
      <c r="E3125" t="s">
        <v>12185</v>
      </c>
      <c r="F3125" t="s">
        <v>9613</v>
      </c>
      <c r="G3125" t="s">
        <v>527</v>
      </c>
      <c r="H3125" t="s">
        <v>3</v>
      </c>
      <c r="J3125" t="s">
        <v>3627</v>
      </c>
      <c r="K3125" t="s">
        <v>3</v>
      </c>
    </row>
    <row r="3126" spans="1:11" x14ac:dyDescent="0.25">
      <c r="A3126" t="s">
        <v>12186</v>
      </c>
      <c r="B3126" t="s">
        <v>3628</v>
      </c>
      <c r="C3126" t="s">
        <v>3812</v>
      </c>
      <c r="D3126" t="s">
        <v>12187</v>
      </c>
      <c r="E3126" t="s">
        <v>12188</v>
      </c>
      <c r="F3126" t="s">
        <v>6776</v>
      </c>
      <c r="G3126" t="s">
        <v>307</v>
      </c>
      <c r="H3126" t="s">
        <v>3</v>
      </c>
      <c r="J3126" t="s">
        <v>3628</v>
      </c>
      <c r="K3126" t="s">
        <v>3</v>
      </c>
    </row>
    <row r="3127" spans="1:11" x14ac:dyDescent="0.25">
      <c r="A3127" t="s">
        <v>3945</v>
      </c>
      <c r="B3127" t="s">
        <v>3629</v>
      </c>
      <c r="C3127" t="s">
        <v>3812</v>
      </c>
      <c r="D3127" t="s">
        <v>12189</v>
      </c>
      <c r="E3127" t="s">
        <v>12190</v>
      </c>
      <c r="H3127" t="s">
        <v>4</v>
      </c>
      <c r="J3127" t="s">
        <v>3629</v>
      </c>
      <c r="K3127" t="s">
        <v>4</v>
      </c>
    </row>
    <row r="3128" spans="1:11" x14ac:dyDescent="0.25">
      <c r="A3128" t="s">
        <v>3964</v>
      </c>
      <c r="B3128" t="s">
        <v>3630</v>
      </c>
      <c r="C3128" t="s">
        <v>3812</v>
      </c>
      <c r="D3128" t="s">
        <v>12191</v>
      </c>
      <c r="E3128" t="s">
        <v>12192</v>
      </c>
      <c r="F3128" t="s">
        <v>6376</v>
      </c>
      <c r="G3128" t="s">
        <v>204</v>
      </c>
      <c r="H3128" t="s">
        <v>3</v>
      </c>
      <c r="J3128" t="s">
        <v>3630</v>
      </c>
      <c r="K3128" t="s">
        <v>3</v>
      </c>
    </row>
    <row r="3129" spans="1:11" x14ac:dyDescent="0.25">
      <c r="A3129" t="s">
        <v>12193</v>
      </c>
      <c r="B3129" t="s">
        <v>3631</v>
      </c>
      <c r="C3129" t="s">
        <v>3812</v>
      </c>
      <c r="D3129" t="s">
        <v>12194</v>
      </c>
      <c r="E3129" t="s">
        <v>12195</v>
      </c>
      <c r="H3129" t="s">
        <v>4</v>
      </c>
      <c r="J3129" t="s">
        <v>3631</v>
      </c>
      <c r="K3129" t="s">
        <v>4</v>
      </c>
    </row>
    <row r="3130" spans="1:11" x14ac:dyDescent="0.25">
      <c r="A3130" t="s">
        <v>4011</v>
      </c>
      <c r="B3130" t="s">
        <v>3632</v>
      </c>
      <c r="C3130" t="s">
        <v>3812</v>
      </c>
      <c r="D3130" t="s">
        <v>12196</v>
      </c>
      <c r="E3130" t="s">
        <v>12197</v>
      </c>
      <c r="F3130" t="s">
        <v>5646</v>
      </c>
      <c r="G3130" t="s">
        <v>170</v>
      </c>
      <c r="H3130" t="s">
        <v>3</v>
      </c>
      <c r="J3130" t="s">
        <v>3632</v>
      </c>
      <c r="K3130" t="s">
        <v>3</v>
      </c>
    </row>
    <row r="3131" spans="1:11" x14ac:dyDescent="0.25">
      <c r="A3131" t="s">
        <v>5297</v>
      </c>
      <c r="B3131" t="s">
        <v>3633</v>
      </c>
      <c r="C3131" t="s">
        <v>3812</v>
      </c>
      <c r="D3131" t="s">
        <v>12198</v>
      </c>
      <c r="E3131" t="s">
        <v>12199</v>
      </c>
      <c r="H3131" t="s">
        <v>4</v>
      </c>
      <c r="J3131" t="s">
        <v>3633</v>
      </c>
      <c r="K3131" t="s">
        <v>4</v>
      </c>
    </row>
    <row r="3132" spans="1:11" x14ac:dyDescent="0.25">
      <c r="A3132" t="s">
        <v>4334</v>
      </c>
      <c r="B3132" t="s">
        <v>3634</v>
      </c>
      <c r="C3132" t="s">
        <v>3812</v>
      </c>
      <c r="D3132" t="s">
        <v>12200</v>
      </c>
      <c r="E3132" t="s">
        <v>12201</v>
      </c>
      <c r="H3132" t="s">
        <v>4</v>
      </c>
      <c r="J3132" t="s">
        <v>3634</v>
      </c>
      <c r="K3132" t="s">
        <v>4</v>
      </c>
    </row>
    <row r="3133" spans="1:11" x14ac:dyDescent="0.25">
      <c r="A3133" t="s">
        <v>12202</v>
      </c>
      <c r="B3133" t="s">
        <v>3635</v>
      </c>
      <c r="C3133" t="s">
        <v>3812</v>
      </c>
      <c r="D3133" t="s">
        <v>12203</v>
      </c>
      <c r="E3133" t="s">
        <v>12204</v>
      </c>
      <c r="H3133" t="s">
        <v>4</v>
      </c>
      <c r="J3133" t="s">
        <v>3635</v>
      </c>
      <c r="K3133" t="s">
        <v>4</v>
      </c>
    </row>
    <row r="3134" spans="1:11" x14ac:dyDescent="0.25">
      <c r="A3134" t="s">
        <v>7367</v>
      </c>
      <c r="B3134" t="s">
        <v>3636</v>
      </c>
      <c r="C3134" t="s">
        <v>3812</v>
      </c>
      <c r="D3134" t="s">
        <v>12205</v>
      </c>
      <c r="E3134" t="s">
        <v>12206</v>
      </c>
      <c r="F3134" t="s">
        <v>11730</v>
      </c>
      <c r="G3134" t="s">
        <v>536</v>
      </c>
      <c r="H3134" t="s">
        <v>3</v>
      </c>
      <c r="J3134" t="s">
        <v>3636</v>
      </c>
      <c r="K3134" t="s">
        <v>3</v>
      </c>
    </row>
    <row r="3135" spans="1:11" x14ac:dyDescent="0.25">
      <c r="A3135" t="s">
        <v>5323</v>
      </c>
      <c r="B3135" t="s">
        <v>3637</v>
      </c>
      <c r="C3135" t="s">
        <v>3812</v>
      </c>
      <c r="D3135" t="s">
        <v>12207</v>
      </c>
      <c r="E3135" t="s">
        <v>12208</v>
      </c>
      <c r="F3135" t="s">
        <v>9613</v>
      </c>
      <c r="G3135" t="s">
        <v>527</v>
      </c>
      <c r="H3135" t="s">
        <v>3</v>
      </c>
      <c r="J3135" t="s">
        <v>3637</v>
      </c>
      <c r="K3135" t="s">
        <v>3</v>
      </c>
    </row>
    <row r="3136" spans="1:11" x14ac:dyDescent="0.25">
      <c r="A3136" t="s">
        <v>12209</v>
      </c>
      <c r="B3136" t="s">
        <v>3638</v>
      </c>
      <c r="C3136" t="s">
        <v>3812</v>
      </c>
      <c r="D3136" t="s">
        <v>12210</v>
      </c>
      <c r="E3136" t="s">
        <v>12211</v>
      </c>
      <c r="H3136" t="s">
        <v>4</v>
      </c>
      <c r="J3136" t="s">
        <v>3638</v>
      </c>
      <c r="K3136" t="s">
        <v>4</v>
      </c>
    </row>
    <row r="3137" spans="1:11" x14ac:dyDescent="0.25">
      <c r="A3137" t="s">
        <v>6062</v>
      </c>
      <c r="B3137" t="s">
        <v>3639</v>
      </c>
      <c r="C3137" t="s">
        <v>3812</v>
      </c>
      <c r="D3137" t="s">
        <v>12212</v>
      </c>
      <c r="E3137" t="s">
        <v>12213</v>
      </c>
      <c r="H3137" t="s">
        <v>4</v>
      </c>
      <c r="J3137" t="s">
        <v>3639</v>
      </c>
      <c r="K3137" t="s">
        <v>4</v>
      </c>
    </row>
    <row r="3138" spans="1:11" x14ac:dyDescent="0.25">
      <c r="A3138" t="s">
        <v>4034</v>
      </c>
      <c r="B3138" t="s">
        <v>3640</v>
      </c>
      <c r="C3138" t="s">
        <v>3812</v>
      </c>
      <c r="D3138" t="s">
        <v>12214</v>
      </c>
      <c r="E3138" t="s">
        <v>12215</v>
      </c>
      <c r="H3138" t="s">
        <v>4</v>
      </c>
      <c r="J3138" t="s">
        <v>3640</v>
      </c>
      <c r="K3138" t="s">
        <v>4</v>
      </c>
    </row>
    <row r="3139" spans="1:11" x14ac:dyDescent="0.25">
      <c r="A3139" t="s">
        <v>4037</v>
      </c>
      <c r="B3139" t="s">
        <v>3641</v>
      </c>
      <c r="C3139" t="s">
        <v>3812</v>
      </c>
      <c r="D3139" t="s">
        <v>12216</v>
      </c>
      <c r="E3139" t="s">
        <v>12217</v>
      </c>
      <c r="F3139" t="s">
        <v>4916</v>
      </c>
      <c r="G3139" t="s">
        <v>523</v>
      </c>
      <c r="H3139" t="s">
        <v>3</v>
      </c>
      <c r="J3139" t="s">
        <v>3641</v>
      </c>
      <c r="K3139" t="s">
        <v>3</v>
      </c>
    </row>
    <row r="3140" spans="1:11" x14ac:dyDescent="0.25">
      <c r="A3140" t="s">
        <v>12218</v>
      </c>
      <c r="B3140" t="s">
        <v>3642</v>
      </c>
      <c r="C3140" t="s">
        <v>3812</v>
      </c>
      <c r="D3140" t="s">
        <v>12219</v>
      </c>
      <c r="E3140" t="s">
        <v>12220</v>
      </c>
      <c r="F3140" t="s">
        <v>6376</v>
      </c>
      <c r="G3140" t="s">
        <v>204</v>
      </c>
      <c r="H3140" t="s">
        <v>3</v>
      </c>
      <c r="J3140" t="s">
        <v>3642</v>
      </c>
      <c r="K3140" t="s">
        <v>3</v>
      </c>
    </row>
    <row r="3141" spans="1:11" x14ac:dyDescent="0.25">
      <c r="A3141" t="s">
        <v>5670</v>
      </c>
      <c r="B3141" t="s">
        <v>3643</v>
      </c>
      <c r="C3141" t="s">
        <v>3812</v>
      </c>
      <c r="D3141" t="s">
        <v>12221</v>
      </c>
      <c r="E3141" t="s">
        <v>12222</v>
      </c>
      <c r="H3141" t="s">
        <v>4</v>
      </c>
      <c r="J3141" t="s">
        <v>3643</v>
      </c>
      <c r="K3141" t="s">
        <v>4</v>
      </c>
    </row>
    <row r="3142" spans="1:11" x14ac:dyDescent="0.25">
      <c r="A3142" t="s">
        <v>4368</v>
      </c>
      <c r="B3142" t="s">
        <v>3644</v>
      </c>
      <c r="C3142" t="s">
        <v>3812</v>
      </c>
      <c r="D3142" t="s">
        <v>12223</v>
      </c>
      <c r="E3142" t="s">
        <v>12224</v>
      </c>
      <c r="F3142" t="s">
        <v>6776</v>
      </c>
      <c r="G3142" t="s">
        <v>307</v>
      </c>
      <c r="H3142" t="s">
        <v>3</v>
      </c>
      <c r="J3142" t="s">
        <v>3644</v>
      </c>
      <c r="K3142" t="s">
        <v>3</v>
      </c>
    </row>
    <row r="3143" spans="1:11" x14ac:dyDescent="0.25">
      <c r="A3143" t="s">
        <v>4375</v>
      </c>
      <c r="B3143" t="s">
        <v>3645</v>
      </c>
      <c r="C3143" t="s">
        <v>3812</v>
      </c>
      <c r="D3143" t="s">
        <v>12225</v>
      </c>
      <c r="E3143" t="s">
        <v>12226</v>
      </c>
      <c r="H3143" t="s">
        <v>4</v>
      </c>
      <c r="J3143" t="s">
        <v>3645</v>
      </c>
      <c r="K3143" t="s">
        <v>4</v>
      </c>
    </row>
    <row r="3144" spans="1:11" x14ac:dyDescent="0.25">
      <c r="A3144" t="s">
        <v>9256</v>
      </c>
      <c r="B3144" t="s">
        <v>3646</v>
      </c>
      <c r="C3144" t="s">
        <v>3812</v>
      </c>
      <c r="D3144" t="s">
        <v>12227</v>
      </c>
      <c r="E3144" t="s">
        <v>12228</v>
      </c>
      <c r="H3144" t="s">
        <v>4</v>
      </c>
      <c r="J3144" t="s">
        <v>3646</v>
      </c>
      <c r="K3144" t="s">
        <v>4</v>
      </c>
    </row>
    <row r="3145" spans="1:11" x14ac:dyDescent="0.25">
      <c r="A3145" t="s">
        <v>4070</v>
      </c>
      <c r="B3145" t="s">
        <v>3647</v>
      </c>
      <c r="C3145" t="s">
        <v>3812</v>
      </c>
      <c r="D3145" t="s">
        <v>12229</v>
      </c>
      <c r="E3145" t="s">
        <v>12230</v>
      </c>
      <c r="H3145" t="s">
        <v>4</v>
      </c>
      <c r="J3145" t="s">
        <v>3647</v>
      </c>
      <c r="K3145" t="s">
        <v>4</v>
      </c>
    </row>
    <row r="3146" spans="1:11" x14ac:dyDescent="0.25">
      <c r="A3146" t="s">
        <v>4073</v>
      </c>
      <c r="B3146" t="s">
        <v>3648</v>
      </c>
      <c r="C3146" t="s">
        <v>3812</v>
      </c>
      <c r="D3146" t="s">
        <v>12231</v>
      </c>
      <c r="E3146" t="s">
        <v>12232</v>
      </c>
      <c r="F3146" t="s">
        <v>9531</v>
      </c>
      <c r="G3146" t="s">
        <v>530</v>
      </c>
      <c r="H3146" t="s">
        <v>3</v>
      </c>
      <c r="J3146" t="s">
        <v>3648</v>
      </c>
      <c r="K3146" t="s">
        <v>3</v>
      </c>
    </row>
    <row r="3147" spans="1:11" x14ac:dyDescent="0.25">
      <c r="A3147" t="s">
        <v>5879</v>
      </c>
      <c r="B3147" t="s">
        <v>3649</v>
      </c>
      <c r="C3147" t="s">
        <v>3812</v>
      </c>
      <c r="D3147" t="s">
        <v>12233</v>
      </c>
      <c r="E3147" t="s">
        <v>12234</v>
      </c>
      <c r="H3147" t="s">
        <v>4</v>
      </c>
      <c r="J3147" t="s">
        <v>3649</v>
      </c>
      <c r="K3147" t="s">
        <v>4</v>
      </c>
    </row>
    <row r="3148" spans="1:11" x14ac:dyDescent="0.25">
      <c r="A3148" t="s">
        <v>5889</v>
      </c>
      <c r="B3148" t="s">
        <v>3650</v>
      </c>
      <c r="C3148" t="s">
        <v>3812</v>
      </c>
      <c r="D3148" t="s">
        <v>12235</v>
      </c>
      <c r="E3148" t="s">
        <v>12236</v>
      </c>
      <c r="H3148" t="s">
        <v>4</v>
      </c>
      <c r="J3148" t="s">
        <v>3650</v>
      </c>
      <c r="K3148" t="s">
        <v>4</v>
      </c>
    </row>
    <row r="3149" spans="1:11" x14ac:dyDescent="0.25">
      <c r="A3149" t="s">
        <v>4792</v>
      </c>
      <c r="B3149" t="s">
        <v>3651</v>
      </c>
      <c r="C3149" t="s">
        <v>3812</v>
      </c>
      <c r="D3149" t="s">
        <v>12237</v>
      </c>
      <c r="E3149" t="s">
        <v>12238</v>
      </c>
      <c r="F3149" t="s">
        <v>7069</v>
      </c>
      <c r="G3149" t="s">
        <v>227</v>
      </c>
      <c r="H3149" t="s">
        <v>3</v>
      </c>
      <c r="J3149" t="s">
        <v>3651</v>
      </c>
      <c r="K3149" t="s">
        <v>3</v>
      </c>
    </row>
    <row r="3150" spans="1:11" x14ac:dyDescent="0.25">
      <c r="A3150" t="s">
        <v>12239</v>
      </c>
      <c r="B3150" t="s">
        <v>3652</v>
      </c>
      <c r="C3150" t="s">
        <v>3812</v>
      </c>
      <c r="D3150" t="s">
        <v>12240</v>
      </c>
      <c r="E3150" t="s">
        <v>12241</v>
      </c>
      <c r="H3150" t="s">
        <v>4</v>
      </c>
      <c r="J3150" t="s">
        <v>3652</v>
      </c>
      <c r="K3150" t="s">
        <v>4</v>
      </c>
    </row>
    <row r="3151" spans="1:11" x14ac:dyDescent="0.25">
      <c r="A3151" t="s">
        <v>12242</v>
      </c>
      <c r="B3151" t="s">
        <v>3653</v>
      </c>
      <c r="C3151" t="s">
        <v>3812</v>
      </c>
      <c r="D3151" t="s">
        <v>12243</v>
      </c>
      <c r="E3151" t="s">
        <v>12244</v>
      </c>
      <c r="F3151" t="s">
        <v>9119</v>
      </c>
      <c r="G3151" t="s">
        <v>386</v>
      </c>
      <c r="H3151" t="s">
        <v>3</v>
      </c>
      <c r="J3151" t="s">
        <v>3653</v>
      </c>
      <c r="K3151" t="s">
        <v>3</v>
      </c>
    </row>
    <row r="3152" spans="1:11" x14ac:dyDescent="0.25">
      <c r="A3152" t="s">
        <v>4080</v>
      </c>
      <c r="B3152" t="s">
        <v>3654</v>
      </c>
      <c r="C3152" t="s">
        <v>3812</v>
      </c>
      <c r="D3152" t="s">
        <v>12245</v>
      </c>
      <c r="E3152" t="s">
        <v>12246</v>
      </c>
      <c r="H3152" t="s">
        <v>4</v>
      </c>
      <c r="J3152" t="s">
        <v>3654</v>
      </c>
      <c r="K3152" t="s">
        <v>4</v>
      </c>
    </row>
    <row r="3153" spans="1:11" x14ac:dyDescent="0.25">
      <c r="A3153" t="s">
        <v>4086</v>
      </c>
      <c r="B3153" t="s">
        <v>3655</v>
      </c>
      <c r="C3153" t="s">
        <v>3812</v>
      </c>
      <c r="D3153" t="s">
        <v>12247</v>
      </c>
      <c r="E3153" t="s">
        <v>12248</v>
      </c>
      <c r="H3153" t="s">
        <v>4</v>
      </c>
      <c r="J3153" t="s">
        <v>3655</v>
      </c>
      <c r="K3153" t="s">
        <v>4</v>
      </c>
    </row>
    <row r="3154" spans="1:11" x14ac:dyDescent="0.25">
      <c r="A3154" t="s">
        <v>6975</v>
      </c>
      <c r="B3154" t="s">
        <v>3656</v>
      </c>
      <c r="C3154" t="s">
        <v>3812</v>
      </c>
      <c r="D3154" t="s">
        <v>12249</v>
      </c>
      <c r="E3154" t="s">
        <v>12250</v>
      </c>
      <c r="H3154" t="s">
        <v>4</v>
      </c>
      <c r="J3154" t="s">
        <v>3656</v>
      </c>
      <c r="K3154" t="s">
        <v>4</v>
      </c>
    </row>
    <row r="3155" spans="1:11" x14ac:dyDescent="0.25">
      <c r="A3155" t="s">
        <v>6129</v>
      </c>
      <c r="B3155" t="s">
        <v>3657</v>
      </c>
      <c r="C3155" t="s">
        <v>3812</v>
      </c>
      <c r="D3155" t="s">
        <v>12251</v>
      </c>
      <c r="E3155" t="s">
        <v>12252</v>
      </c>
      <c r="F3155" t="s">
        <v>9531</v>
      </c>
      <c r="G3155" t="s">
        <v>530</v>
      </c>
      <c r="H3155" t="s">
        <v>3</v>
      </c>
      <c r="J3155" t="s">
        <v>3657</v>
      </c>
      <c r="K3155" t="s">
        <v>3</v>
      </c>
    </row>
    <row r="3156" spans="1:11" x14ac:dyDescent="0.25">
      <c r="A3156" t="s">
        <v>6988</v>
      </c>
      <c r="B3156" t="s">
        <v>3658</v>
      </c>
      <c r="C3156" t="s">
        <v>3812</v>
      </c>
      <c r="D3156" t="s">
        <v>12253</v>
      </c>
      <c r="E3156" t="s">
        <v>12254</v>
      </c>
      <c r="H3156" t="s">
        <v>4</v>
      </c>
      <c r="J3156" t="s">
        <v>3658</v>
      </c>
      <c r="K3156" t="s">
        <v>4</v>
      </c>
    </row>
    <row r="3157" spans="1:11" x14ac:dyDescent="0.25">
      <c r="A3157" t="s">
        <v>12255</v>
      </c>
      <c r="B3157" t="s">
        <v>3659</v>
      </c>
      <c r="C3157" t="s">
        <v>3812</v>
      </c>
      <c r="D3157" t="s">
        <v>12256</v>
      </c>
      <c r="E3157" t="s">
        <v>12257</v>
      </c>
      <c r="H3157" t="s">
        <v>4</v>
      </c>
      <c r="J3157" t="s">
        <v>3659</v>
      </c>
      <c r="K3157" t="s">
        <v>4</v>
      </c>
    </row>
    <row r="3158" spans="1:11" x14ac:dyDescent="0.25">
      <c r="A3158" t="s">
        <v>6410</v>
      </c>
      <c r="B3158" t="s">
        <v>3660</v>
      </c>
      <c r="C3158" t="s">
        <v>3812</v>
      </c>
      <c r="D3158" t="s">
        <v>12258</v>
      </c>
      <c r="E3158" t="s">
        <v>12259</v>
      </c>
      <c r="H3158" t="s">
        <v>4</v>
      </c>
      <c r="J3158" t="s">
        <v>3660</v>
      </c>
      <c r="K3158" t="s">
        <v>4</v>
      </c>
    </row>
    <row r="3159" spans="1:11" x14ac:dyDescent="0.25">
      <c r="A3159" t="s">
        <v>12260</v>
      </c>
      <c r="B3159" t="s">
        <v>3661</v>
      </c>
      <c r="C3159" t="s">
        <v>3812</v>
      </c>
      <c r="D3159" t="s">
        <v>12261</v>
      </c>
      <c r="E3159" t="s">
        <v>12262</v>
      </c>
      <c r="F3159" t="s">
        <v>9119</v>
      </c>
      <c r="G3159" t="s">
        <v>386</v>
      </c>
      <c r="H3159" t="s">
        <v>3</v>
      </c>
      <c r="J3159" t="s">
        <v>3661</v>
      </c>
      <c r="K3159" t="s">
        <v>3</v>
      </c>
    </row>
    <row r="3160" spans="1:11" x14ac:dyDescent="0.25">
      <c r="A3160" t="s">
        <v>5084</v>
      </c>
      <c r="B3160" t="s">
        <v>3662</v>
      </c>
      <c r="C3160" t="s">
        <v>3812</v>
      </c>
      <c r="D3160" t="s">
        <v>12263</v>
      </c>
      <c r="E3160" t="s">
        <v>12264</v>
      </c>
      <c r="F3160" t="s">
        <v>6776</v>
      </c>
      <c r="G3160" t="s">
        <v>307</v>
      </c>
      <c r="H3160" t="s">
        <v>3</v>
      </c>
      <c r="J3160" t="s">
        <v>3662</v>
      </c>
      <c r="K3160" t="s">
        <v>3</v>
      </c>
    </row>
    <row r="3161" spans="1:11" x14ac:dyDescent="0.25">
      <c r="A3161" t="s">
        <v>12265</v>
      </c>
      <c r="B3161" t="s">
        <v>3663</v>
      </c>
      <c r="C3161" t="s">
        <v>3812</v>
      </c>
      <c r="D3161" t="s">
        <v>12266</v>
      </c>
      <c r="E3161" t="s">
        <v>12267</v>
      </c>
      <c r="F3161" t="s">
        <v>5646</v>
      </c>
      <c r="G3161" t="s">
        <v>170</v>
      </c>
      <c r="H3161" t="s">
        <v>3</v>
      </c>
      <c r="J3161" t="s">
        <v>3663</v>
      </c>
      <c r="K3161" t="s">
        <v>3</v>
      </c>
    </row>
    <row r="3162" spans="1:11" x14ac:dyDescent="0.25">
      <c r="A3162" t="s">
        <v>4098</v>
      </c>
      <c r="B3162" t="s">
        <v>3664</v>
      </c>
      <c r="C3162" t="s">
        <v>3812</v>
      </c>
      <c r="D3162" t="s">
        <v>12268</v>
      </c>
      <c r="E3162" t="s">
        <v>12269</v>
      </c>
      <c r="H3162" t="s">
        <v>4</v>
      </c>
      <c r="J3162" t="s">
        <v>3664</v>
      </c>
      <c r="K3162" t="s">
        <v>4</v>
      </c>
    </row>
    <row r="3163" spans="1:11" x14ac:dyDescent="0.25">
      <c r="A3163" t="s">
        <v>12270</v>
      </c>
      <c r="B3163" t="s">
        <v>3665</v>
      </c>
      <c r="C3163" t="s">
        <v>3812</v>
      </c>
      <c r="D3163" t="s">
        <v>12271</v>
      </c>
      <c r="E3163" t="s">
        <v>12272</v>
      </c>
      <c r="H3163" t="s">
        <v>4</v>
      </c>
      <c r="J3163" t="s">
        <v>3665</v>
      </c>
      <c r="K3163" t="s">
        <v>4</v>
      </c>
    </row>
    <row r="3164" spans="1:11" x14ac:dyDescent="0.25">
      <c r="A3164" t="s">
        <v>10886</v>
      </c>
      <c r="B3164" t="s">
        <v>3666</v>
      </c>
      <c r="C3164" t="s">
        <v>3812</v>
      </c>
      <c r="D3164" t="s">
        <v>12273</v>
      </c>
      <c r="E3164" t="s">
        <v>12274</v>
      </c>
      <c r="H3164" t="s">
        <v>4</v>
      </c>
      <c r="J3164" t="s">
        <v>3666</v>
      </c>
      <c r="K3164" t="s">
        <v>4</v>
      </c>
    </row>
    <row r="3165" spans="1:11" x14ac:dyDescent="0.25">
      <c r="A3165" t="s">
        <v>12275</v>
      </c>
      <c r="B3165" t="s">
        <v>3667</v>
      </c>
      <c r="C3165" t="s">
        <v>3812</v>
      </c>
      <c r="D3165" t="s">
        <v>12276</v>
      </c>
      <c r="E3165" t="s">
        <v>12277</v>
      </c>
      <c r="H3165" t="s">
        <v>4</v>
      </c>
      <c r="J3165" t="s">
        <v>3667</v>
      </c>
      <c r="K3165" t="s">
        <v>4</v>
      </c>
    </row>
    <row r="3166" spans="1:11" x14ac:dyDescent="0.25">
      <c r="A3166" t="s">
        <v>5108</v>
      </c>
      <c r="B3166" t="s">
        <v>3668</v>
      </c>
      <c r="C3166" t="s">
        <v>3812</v>
      </c>
      <c r="D3166" t="s">
        <v>12278</v>
      </c>
      <c r="E3166" t="s">
        <v>12279</v>
      </c>
      <c r="H3166" t="s">
        <v>4</v>
      </c>
      <c r="J3166" t="s">
        <v>3668</v>
      </c>
      <c r="K3166" t="s">
        <v>4</v>
      </c>
    </row>
    <row r="3167" spans="1:11" x14ac:dyDescent="0.25">
      <c r="A3167" t="s">
        <v>12280</v>
      </c>
      <c r="B3167" t="s">
        <v>3669</v>
      </c>
      <c r="C3167" t="s">
        <v>3812</v>
      </c>
      <c r="D3167" t="s">
        <v>12281</v>
      </c>
      <c r="E3167" t="s">
        <v>12282</v>
      </c>
      <c r="H3167" t="s">
        <v>4</v>
      </c>
      <c r="J3167" t="s">
        <v>3669</v>
      </c>
      <c r="K3167" t="s">
        <v>4</v>
      </c>
    </row>
    <row r="3168" spans="1:11" x14ac:dyDescent="0.25">
      <c r="A3168" t="s">
        <v>11537</v>
      </c>
      <c r="B3168" t="s">
        <v>3670</v>
      </c>
      <c r="C3168" t="s">
        <v>3812</v>
      </c>
      <c r="D3168" t="s">
        <v>12283</v>
      </c>
      <c r="E3168" t="s">
        <v>12284</v>
      </c>
      <c r="H3168" t="s">
        <v>4</v>
      </c>
      <c r="J3168" t="s">
        <v>3670</v>
      </c>
      <c r="K3168" t="s">
        <v>4</v>
      </c>
    </row>
    <row r="3169" spans="1:11" x14ac:dyDescent="0.25">
      <c r="A3169" t="s">
        <v>11540</v>
      </c>
      <c r="B3169" t="s">
        <v>3671</v>
      </c>
      <c r="C3169" t="s">
        <v>3812</v>
      </c>
      <c r="D3169" t="s">
        <v>12285</v>
      </c>
      <c r="E3169" t="s">
        <v>12286</v>
      </c>
      <c r="H3169" t="s">
        <v>4</v>
      </c>
      <c r="J3169" t="s">
        <v>3671</v>
      </c>
      <c r="K3169" t="s">
        <v>4</v>
      </c>
    </row>
    <row r="3170" spans="1:11" x14ac:dyDescent="0.25">
      <c r="A3170" t="s">
        <v>5538</v>
      </c>
      <c r="B3170" t="s">
        <v>3672</v>
      </c>
      <c r="C3170" t="s">
        <v>3812</v>
      </c>
      <c r="D3170" t="s">
        <v>12287</v>
      </c>
      <c r="E3170" t="s">
        <v>12288</v>
      </c>
      <c r="F3170" t="s">
        <v>6776</v>
      </c>
      <c r="G3170" t="s">
        <v>307</v>
      </c>
      <c r="H3170" t="s">
        <v>3</v>
      </c>
      <c r="J3170" t="s">
        <v>3672</v>
      </c>
      <c r="K3170" t="s">
        <v>3</v>
      </c>
    </row>
    <row r="3171" spans="1:11" x14ac:dyDescent="0.25">
      <c r="A3171" t="s">
        <v>5541</v>
      </c>
      <c r="B3171" t="s">
        <v>3673</v>
      </c>
      <c r="C3171" t="s">
        <v>3812</v>
      </c>
      <c r="D3171" t="s">
        <v>12289</v>
      </c>
      <c r="E3171" t="s">
        <v>12290</v>
      </c>
      <c r="H3171" t="s">
        <v>4</v>
      </c>
      <c r="J3171" t="s">
        <v>3673</v>
      </c>
      <c r="K3171" t="s">
        <v>4</v>
      </c>
    </row>
    <row r="3172" spans="1:11" x14ac:dyDescent="0.25">
      <c r="A3172" t="s">
        <v>12291</v>
      </c>
      <c r="B3172" t="s">
        <v>3674</v>
      </c>
      <c r="C3172" t="s">
        <v>3812</v>
      </c>
      <c r="D3172" t="s">
        <v>11729</v>
      </c>
      <c r="E3172" t="s">
        <v>12292</v>
      </c>
      <c r="H3172" t="s">
        <v>4</v>
      </c>
      <c r="J3172" t="s">
        <v>3674</v>
      </c>
      <c r="K3172" t="s">
        <v>4</v>
      </c>
    </row>
    <row r="3173" spans="1:11" x14ac:dyDescent="0.25">
      <c r="A3173" t="s">
        <v>12293</v>
      </c>
      <c r="B3173" t="s">
        <v>3675</v>
      </c>
      <c r="C3173" t="s">
        <v>3812</v>
      </c>
      <c r="D3173" t="s">
        <v>11759</v>
      </c>
      <c r="E3173" t="s">
        <v>12294</v>
      </c>
      <c r="F3173" t="s">
        <v>9882</v>
      </c>
      <c r="G3173" t="s">
        <v>418</v>
      </c>
      <c r="H3173" t="s">
        <v>3</v>
      </c>
      <c r="J3173" t="s">
        <v>3675</v>
      </c>
      <c r="K3173" t="s">
        <v>3</v>
      </c>
    </row>
    <row r="3174" spans="1:11" x14ac:dyDescent="0.25">
      <c r="A3174" t="s">
        <v>9721</v>
      </c>
      <c r="B3174" t="s">
        <v>3676</v>
      </c>
      <c r="C3174" t="s">
        <v>3812</v>
      </c>
      <c r="D3174" t="s">
        <v>11769</v>
      </c>
      <c r="E3174" t="s">
        <v>12295</v>
      </c>
      <c r="F3174" t="s">
        <v>9882</v>
      </c>
      <c r="G3174" t="s">
        <v>418</v>
      </c>
      <c r="H3174" t="s">
        <v>3</v>
      </c>
      <c r="J3174" t="s">
        <v>3676</v>
      </c>
      <c r="K3174" t="s">
        <v>3</v>
      </c>
    </row>
    <row r="3175" spans="1:11" x14ac:dyDescent="0.25">
      <c r="A3175" t="s">
        <v>9092</v>
      </c>
      <c r="B3175" t="s">
        <v>3677</v>
      </c>
      <c r="C3175" t="s">
        <v>3812</v>
      </c>
      <c r="D3175" t="s">
        <v>11782</v>
      </c>
      <c r="E3175" t="s">
        <v>12296</v>
      </c>
      <c r="H3175" t="s">
        <v>4</v>
      </c>
      <c r="J3175" t="s">
        <v>3677</v>
      </c>
      <c r="K3175" t="s">
        <v>4</v>
      </c>
    </row>
    <row r="3176" spans="1:11" x14ac:dyDescent="0.25">
      <c r="A3176" t="s">
        <v>4135</v>
      </c>
      <c r="B3176" t="s">
        <v>12592</v>
      </c>
      <c r="C3176" t="s">
        <v>3812</v>
      </c>
      <c r="D3176" t="s">
        <v>12297</v>
      </c>
      <c r="E3176" t="s">
        <v>12298</v>
      </c>
      <c r="H3176" t="s">
        <v>4</v>
      </c>
      <c r="J3176" t="s">
        <v>12592</v>
      </c>
      <c r="K3176" t="s">
        <v>4</v>
      </c>
    </row>
    <row r="3177" spans="1:11" x14ac:dyDescent="0.25">
      <c r="A3177" t="s">
        <v>4675</v>
      </c>
      <c r="B3177" t="s">
        <v>3678</v>
      </c>
      <c r="C3177" t="s">
        <v>3813</v>
      </c>
      <c r="D3177" t="s">
        <v>12299</v>
      </c>
      <c r="E3177" t="s">
        <v>12300</v>
      </c>
      <c r="H3177" t="s">
        <v>4</v>
      </c>
      <c r="J3177" t="s">
        <v>3678</v>
      </c>
      <c r="K3177" t="s">
        <v>4</v>
      </c>
    </row>
    <row r="3178" spans="1:11" x14ac:dyDescent="0.25">
      <c r="A3178" t="s">
        <v>9516</v>
      </c>
      <c r="B3178" t="s">
        <v>3679</v>
      </c>
      <c r="C3178" t="s">
        <v>3813</v>
      </c>
      <c r="D3178" t="s">
        <v>12301</v>
      </c>
      <c r="E3178" t="s">
        <v>12302</v>
      </c>
      <c r="H3178" t="s">
        <v>4</v>
      </c>
      <c r="J3178" t="s">
        <v>3679</v>
      </c>
      <c r="K3178" t="s">
        <v>4</v>
      </c>
    </row>
    <row r="3179" spans="1:11" x14ac:dyDescent="0.25">
      <c r="A3179" t="s">
        <v>12303</v>
      </c>
      <c r="B3179" t="s">
        <v>3680</v>
      </c>
      <c r="C3179" t="s">
        <v>3813</v>
      </c>
      <c r="D3179" t="s">
        <v>12304</v>
      </c>
      <c r="E3179" t="s">
        <v>12305</v>
      </c>
      <c r="H3179" t="s">
        <v>4</v>
      </c>
      <c r="J3179" t="s">
        <v>3680</v>
      </c>
      <c r="K3179" t="s">
        <v>4</v>
      </c>
    </row>
    <row r="3180" spans="1:11" x14ac:dyDescent="0.25">
      <c r="A3180" t="s">
        <v>12306</v>
      </c>
      <c r="B3180" t="s">
        <v>3681</v>
      </c>
      <c r="C3180" t="s">
        <v>3813</v>
      </c>
      <c r="D3180" t="s">
        <v>12307</v>
      </c>
      <c r="E3180" t="s">
        <v>12308</v>
      </c>
      <c r="H3180" t="s">
        <v>4</v>
      </c>
      <c r="J3180" t="s">
        <v>3681</v>
      </c>
      <c r="K3180" t="s">
        <v>4</v>
      </c>
    </row>
    <row r="3181" spans="1:11" x14ac:dyDescent="0.25">
      <c r="A3181" t="s">
        <v>5725</v>
      </c>
      <c r="B3181" t="s">
        <v>3682</v>
      </c>
      <c r="C3181" t="s">
        <v>3813</v>
      </c>
      <c r="D3181" t="s">
        <v>12309</v>
      </c>
      <c r="E3181" t="s">
        <v>12310</v>
      </c>
      <c r="F3181" t="s">
        <v>7785</v>
      </c>
      <c r="G3181" t="s">
        <v>287</v>
      </c>
      <c r="H3181" t="s">
        <v>3</v>
      </c>
      <c r="J3181" t="s">
        <v>3682</v>
      </c>
      <c r="K3181" t="s">
        <v>3</v>
      </c>
    </row>
    <row r="3182" spans="1:11" x14ac:dyDescent="0.25">
      <c r="A3182" t="s">
        <v>8498</v>
      </c>
      <c r="B3182" t="s">
        <v>3683</v>
      </c>
      <c r="C3182" t="s">
        <v>3813</v>
      </c>
      <c r="D3182" t="s">
        <v>12311</v>
      </c>
      <c r="E3182" t="s">
        <v>12312</v>
      </c>
      <c r="H3182" t="s">
        <v>4</v>
      </c>
      <c r="J3182" t="s">
        <v>3683</v>
      </c>
      <c r="K3182" t="s">
        <v>4</v>
      </c>
    </row>
    <row r="3183" spans="1:11" x14ac:dyDescent="0.25">
      <c r="A3183" t="s">
        <v>12313</v>
      </c>
      <c r="B3183" t="s">
        <v>3684</v>
      </c>
      <c r="C3183" t="s">
        <v>3813</v>
      </c>
      <c r="D3183" t="s">
        <v>12314</v>
      </c>
      <c r="E3183" t="s">
        <v>12315</v>
      </c>
      <c r="H3183" t="s">
        <v>4</v>
      </c>
      <c r="J3183" t="s">
        <v>3684</v>
      </c>
      <c r="K3183" t="s">
        <v>4</v>
      </c>
    </row>
    <row r="3184" spans="1:11" x14ac:dyDescent="0.25">
      <c r="A3184" t="s">
        <v>12316</v>
      </c>
      <c r="B3184" t="s">
        <v>3685</v>
      </c>
      <c r="C3184" t="s">
        <v>3813</v>
      </c>
      <c r="D3184" t="s">
        <v>12317</v>
      </c>
      <c r="E3184" t="s">
        <v>12318</v>
      </c>
      <c r="F3184" t="s">
        <v>5317</v>
      </c>
      <c r="G3184" t="s">
        <v>153</v>
      </c>
      <c r="H3184" t="s">
        <v>3</v>
      </c>
      <c r="J3184" t="s">
        <v>3685</v>
      </c>
      <c r="K3184" t="s">
        <v>3</v>
      </c>
    </row>
    <row r="3185" spans="1:11" x14ac:dyDescent="0.25">
      <c r="A3185" t="s">
        <v>7434</v>
      </c>
      <c r="B3185" t="s">
        <v>3686</v>
      </c>
      <c r="C3185" t="s">
        <v>3813</v>
      </c>
      <c r="D3185" t="s">
        <v>12319</v>
      </c>
      <c r="E3185" t="s">
        <v>12320</v>
      </c>
      <c r="F3185" t="s">
        <v>12321</v>
      </c>
      <c r="G3185" t="s">
        <v>247</v>
      </c>
      <c r="H3185" t="s">
        <v>3</v>
      </c>
      <c r="J3185" t="s">
        <v>3686</v>
      </c>
      <c r="K3185" t="s">
        <v>3</v>
      </c>
    </row>
    <row r="3186" spans="1:11" x14ac:dyDescent="0.25">
      <c r="A3186" t="s">
        <v>4281</v>
      </c>
      <c r="B3186" t="s">
        <v>3687</v>
      </c>
      <c r="C3186" t="s">
        <v>3813</v>
      </c>
      <c r="D3186" t="s">
        <v>12322</v>
      </c>
      <c r="E3186" t="s">
        <v>12323</v>
      </c>
      <c r="H3186" t="s">
        <v>4</v>
      </c>
      <c r="J3186" t="s">
        <v>3687</v>
      </c>
      <c r="K3186" t="s">
        <v>4</v>
      </c>
    </row>
    <row r="3187" spans="1:11" x14ac:dyDescent="0.25">
      <c r="A3187" t="s">
        <v>4292</v>
      </c>
      <c r="B3187" t="s">
        <v>3688</v>
      </c>
      <c r="C3187" t="s">
        <v>3813</v>
      </c>
      <c r="D3187" t="s">
        <v>12324</v>
      </c>
      <c r="E3187" t="s">
        <v>12325</v>
      </c>
      <c r="F3187" t="s">
        <v>12326</v>
      </c>
      <c r="G3187" t="s">
        <v>363</v>
      </c>
      <c r="H3187" t="s">
        <v>3</v>
      </c>
      <c r="J3187" t="s">
        <v>3688</v>
      </c>
      <c r="K3187" t="s">
        <v>3</v>
      </c>
    </row>
    <row r="3188" spans="1:11" x14ac:dyDescent="0.25">
      <c r="A3188" t="s">
        <v>4302</v>
      </c>
      <c r="B3188" t="s">
        <v>3689</v>
      </c>
      <c r="C3188" t="s">
        <v>3813</v>
      </c>
      <c r="D3188" t="s">
        <v>12327</v>
      </c>
      <c r="E3188" t="s">
        <v>12328</v>
      </c>
      <c r="H3188" t="s">
        <v>4</v>
      </c>
      <c r="J3188" t="s">
        <v>3689</v>
      </c>
      <c r="K3188" t="s">
        <v>4</v>
      </c>
    </row>
    <row r="3189" spans="1:11" x14ac:dyDescent="0.25">
      <c r="A3189" t="s">
        <v>12329</v>
      </c>
      <c r="B3189" t="s">
        <v>3690</v>
      </c>
      <c r="C3189" t="s">
        <v>3813</v>
      </c>
      <c r="D3189" t="s">
        <v>12330</v>
      </c>
      <c r="E3189" t="s">
        <v>12331</v>
      </c>
      <c r="F3189" t="s">
        <v>12326</v>
      </c>
      <c r="G3189" t="s">
        <v>363</v>
      </c>
      <c r="H3189" t="s">
        <v>3</v>
      </c>
      <c r="J3189" t="s">
        <v>3690</v>
      </c>
      <c r="K3189" t="s">
        <v>3</v>
      </c>
    </row>
    <row r="3190" spans="1:11" x14ac:dyDescent="0.25">
      <c r="A3190" t="s">
        <v>5253</v>
      </c>
      <c r="B3190" t="s">
        <v>3691</v>
      </c>
      <c r="C3190" t="s">
        <v>3813</v>
      </c>
      <c r="D3190" t="s">
        <v>12332</v>
      </c>
      <c r="E3190" t="s">
        <v>12333</v>
      </c>
      <c r="H3190" t="s">
        <v>4</v>
      </c>
      <c r="J3190" t="s">
        <v>3691</v>
      </c>
      <c r="K3190" t="s">
        <v>4</v>
      </c>
    </row>
    <row r="3191" spans="1:11" x14ac:dyDescent="0.25">
      <c r="A3191" t="s">
        <v>12334</v>
      </c>
      <c r="B3191" t="s">
        <v>3692</v>
      </c>
      <c r="C3191" t="s">
        <v>3813</v>
      </c>
      <c r="D3191" t="s">
        <v>12335</v>
      </c>
      <c r="E3191" t="s">
        <v>12336</v>
      </c>
      <c r="H3191" t="s">
        <v>4</v>
      </c>
      <c r="J3191" t="s">
        <v>3692</v>
      </c>
      <c r="K3191" t="s">
        <v>4</v>
      </c>
    </row>
    <row r="3192" spans="1:11" x14ac:dyDescent="0.25">
      <c r="A3192" t="s">
        <v>4728</v>
      </c>
      <c r="B3192" t="s">
        <v>3693</v>
      </c>
      <c r="C3192" t="s">
        <v>3813</v>
      </c>
      <c r="D3192" t="s">
        <v>12337</v>
      </c>
      <c r="E3192" t="s">
        <v>12338</v>
      </c>
      <c r="F3192" t="s">
        <v>7654</v>
      </c>
      <c r="G3192" t="s">
        <v>243</v>
      </c>
      <c r="H3192" t="s">
        <v>3</v>
      </c>
      <c r="J3192" t="s">
        <v>3693</v>
      </c>
      <c r="K3192" t="s">
        <v>3</v>
      </c>
    </row>
    <row r="3193" spans="1:11" x14ac:dyDescent="0.25">
      <c r="A3193" t="s">
        <v>9404</v>
      </c>
      <c r="B3193" t="s">
        <v>3694</v>
      </c>
      <c r="C3193" t="s">
        <v>3813</v>
      </c>
      <c r="D3193" t="s">
        <v>12339</v>
      </c>
      <c r="E3193" t="s">
        <v>12340</v>
      </c>
      <c r="H3193" t="s">
        <v>4</v>
      </c>
      <c r="J3193" t="s">
        <v>3694</v>
      </c>
      <c r="K3193" t="s">
        <v>4</v>
      </c>
    </row>
    <row r="3194" spans="1:11" x14ac:dyDescent="0.25">
      <c r="A3194" t="s">
        <v>12341</v>
      </c>
      <c r="B3194" t="s">
        <v>247</v>
      </c>
      <c r="C3194" t="s">
        <v>3813</v>
      </c>
      <c r="D3194" t="s">
        <v>12342</v>
      </c>
      <c r="E3194" t="s">
        <v>12343</v>
      </c>
      <c r="F3194" t="s">
        <v>12321</v>
      </c>
      <c r="G3194" t="s">
        <v>247</v>
      </c>
      <c r="H3194" t="s">
        <v>3</v>
      </c>
      <c r="J3194" t="s">
        <v>247</v>
      </c>
      <c r="K3194" t="s">
        <v>3</v>
      </c>
    </row>
    <row r="3195" spans="1:11" x14ac:dyDescent="0.25">
      <c r="A3195" t="s">
        <v>10489</v>
      </c>
      <c r="B3195" t="s">
        <v>3695</v>
      </c>
      <c r="C3195" t="s">
        <v>3813</v>
      </c>
      <c r="D3195" t="s">
        <v>12344</v>
      </c>
      <c r="E3195" t="s">
        <v>12345</v>
      </c>
      <c r="H3195" t="s">
        <v>4</v>
      </c>
      <c r="J3195" t="s">
        <v>3695</v>
      </c>
      <c r="K3195" t="s">
        <v>4</v>
      </c>
    </row>
    <row r="3196" spans="1:11" x14ac:dyDescent="0.25">
      <c r="A3196" t="s">
        <v>12346</v>
      </c>
      <c r="B3196" t="s">
        <v>3696</v>
      </c>
      <c r="C3196" t="s">
        <v>3813</v>
      </c>
      <c r="D3196" t="s">
        <v>12347</v>
      </c>
      <c r="E3196" t="s">
        <v>12348</v>
      </c>
      <c r="F3196" t="s">
        <v>12349</v>
      </c>
      <c r="G3196" t="s">
        <v>266</v>
      </c>
      <c r="H3196" t="s">
        <v>3</v>
      </c>
      <c r="J3196" t="s">
        <v>3696</v>
      </c>
      <c r="K3196" t="s">
        <v>3</v>
      </c>
    </row>
    <row r="3197" spans="1:11" x14ac:dyDescent="0.25">
      <c r="A3197" t="s">
        <v>10086</v>
      </c>
      <c r="B3197" t="s">
        <v>3697</v>
      </c>
      <c r="C3197" t="s">
        <v>3813</v>
      </c>
      <c r="D3197" t="s">
        <v>12350</v>
      </c>
      <c r="E3197" t="s">
        <v>12351</v>
      </c>
      <c r="H3197" t="s">
        <v>4</v>
      </c>
      <c r="J3197" t="s">
        <v>3697</v>
      </c>
      <c r="K3197" t="s">
        <v>4</v>
      </c>
    </row>
    <row r="3198" spans="1:11" x14ac:dyDescent="0.25">
      <c r="A3198" t="s">
        <v>4334</v>
      </c>
      <c r="B3198" t="s">
        <v>3698</v>
      </c>
      <c r="C3198" t="s">
        <v>3813</v>
      </c>
      <c r="D3198" t="s">
        <v>12352</v>
      </c>
      <c r="E3198" t="s">
        <v>12353</v>
      </c>
      <c r="H3198" t="s">
        <v>4</v>
      </c>
      <c r="J3198" t="s">
        <v>3698</v>
      </c>
      <c r="K3198" t="s">
        <v>4</v>
      </c>
    </row>
    <row r="3199" spans="1:11" x14ac:dyDescent="0.25">
      <c r="A3199" t="s">
        <v>6862</v>
      </c>
      <c r="B3199" t="s">
        <v>3699</v>
      </c>
      <c r="C3199" t="s">
        <v>3813</v>
      </c>
      <c r="D3199" t="s">
        <v>12354</v>
      </c>
      <c r="E3199" t="s">
        <v>12355</v>
      </c>
      <c r="F3199" t="s">
        <v>12326</v>
      </c>
      <c r="G3199" t="s">
        <v>363</v>
      </c>
      <c r="H3199" t="s">
        <v>3</v>
      </c>
      <c r="J3199" t="s">
        <v>3699</v>
      </c>
      <c r="K3199" t="s">
        <v>3</v>
      </c>
    </row>
    <row r="3200" spans="1:11" x14ac:dyDescent="0.25">
      <c r="A3200" t="s">
        <v>12356</v>
      </c>
      <c r="B3200" t="s">
        <v>3700</v>
      </c>
      <c r="C3200" t="s">
        <v>3813</v>
      </c>
      <c r="D3200" t="s">
        <v>12357</v>
      </c>
      <c r="E3200" t="s">
        <v>12358</v>
      </c>
      <c r="H3200" t="s">
        <v>4</v>
      </c>
      <c r="J3200" t="s">
        <v>3700</v>
      </c>
      <c r="K3200" t="s">
        <v>4</v>
      </c>
    </row>
    <row r="3201" spans="1:11" x14ac:dyDescent="0.25">
      <c r="A3201" t="s">
        <v>6338</v>
      </c>
      <c r="B3201" t="s">
        <v>3701</v>
      </c>
      <c r="C3201" t="s">
        <v>3813</v>
      </c>
      <c r="D3201" t="s">
        <v>12359</v>
      </c>
      <c r="E3201" t="s">
        <v>12360</v>
      </c>
      <c r="F3201" t="s">
        <v>12326</v>
      </c>
      <c r="G3201" t="s">
        <v>363</v>
      </c>
      <c r="H3201" t="s">
        <v>3</v>
      </c>
      <c r="J3201" t="s">
        <v>3701</v>
      </c>
      <c r="K3201" t="s">
        <v>3</v>
      </c>
    </row>
    <row r="3202" spans="1:11" x14ac:dyDescent="0.25">
      <c r="A3202" t="s">
        <v>7488</v>
      </c>
      <c r="B3202" t="s">
        <v>3702</v>
      </c>
      <c r="C3202" t="s">
        <v>3813</v>
      </c>
      <c r="D3202" t="s">
        <v>12361</v>
      </c>
      <c r="E3202" t="s">
        <v>12362</v>
      </c>
      <c r="H3202" t="s">
        <v>4</v>
      </c>
      <c r="J3202" t="s">
        <v>3702</v>
      </c>
      <c r="K3202" t="s">
        <v>4</v>
      </c>
    </row>
    <row r="3203" spans="1:11" x14ac:dyDescent="0.25">
      <c r="A3203" t="s">
        <v>4034</v>
      </c>
      <c r="B3203" t="s">
        <v>3703</v>
      </c>
      <c r="C3203" t="s">
        <v>3813</v>
      </c>
      <c r="D3203" t="s">
        <v>12363</v>
      </c>
      <c r="E3203" t="s">
        <v>12364</v>
      </c>
      <c r="H3203" t="s">
        <v>4</v>
      </c>
      <c r="J3203" t="s">
        <v>3703</v>
      </c>
      <c r="K3203" t="s">
        <v>4</v>
      </c>
    </row>
    <row r="3204" spans="1:11" x14ac:dyDescent="0.25">
      <c r="A3204" t="s">
        <v>4037</v>
      </c>
      <c r="B3204" t="s">
        <v>3704</v>
      </c>
      <c r="C3204" t="s">
        <v>3813</v>
      </c>
      <c r="D3204" t="s">
        <v>12365</v>
      </c>
      <c r="E3204" t="s">
        <v>12366</v>
      </c>
      <c r="H3204" t="s">
        <v>4</v>
      </c>
      <c r="J3204" t="s">
        <v>3704</v>
      </c>
      <c r="K3204" t="s">
        <v>4</v>
      </c>
    </row>
    <row r="3205" spans="1:11" x14ac:dyDescent="0.25">
      <c r="A3205" t="s">
        <v>4160</v>
      </c>
      <c r="B3205" t="s">
        <v>3705</v>
      </c>
      <c r="C3205" t="s">
        <v>3813</v>
      </c>
      <c r="D3205" t="s">
        <v>12367</v>
      </c>
      <c r="E3205" t="s">
        <v>12368</v>
      </c>
      <c r="H3205" t="s">
        <v>4</v>
      </c>
      <c r="J3205" t="s">
        <v>3705</v>
      </c>
      <c r="K3205" t="s">
        <v>4</v>
      </c>
    </row>
    <row r="3206" spans="1:11" x14ac:dyDescent="0.25">
      <c r="A3206" t="s">
        <v>12369</v>
      </c>
      <c r="B3206" t="s">
        <v>3706</v>
      </c>
      <c r="C3206" t="s">
        <v>3813</v>
      </c>
      <c r="D3206" t="s">
        <v>12370</v>
      </c>
      <c r="E3206" t="s">
        <v>12371</v>
      </c>
      <c r="F3206" t="s">
        <v>5844</v>
      </c>
      <c r="G3206" t="s">
        <v>338</v>
      </c>
      <c r="H3206" t="s">
        <v>3</v>
      </c>
      <c r="J3206" t="s">
        <v>3706</v>
      </c>
      <c r="K3206" t="s">
        <v>3</v>
      </c>
    </row>
    <row r="3207" spans="1:11" x14ac:dyDescent="0.25">
      <c r="A3207" t="s">
        <v>12372</v>
      </c>
      <c r="B3207" t="s">
        <v>3707</v>
      </c>
      <c r="C3207" t="s">
        <v>3813</v>
      </c>
      <c r="D3207" t="s">
        <v>12373</v>
      </c>
      <c r="E3207" t="s">
        <v>12374</v>
      </c>
      <c r="F3207" t="s">
        <v>7785</v>
      </c>
      <c r="G3207" t="s">
        <v>287</v>
      </c>
      <c r="H3207" t="s">
        <v>3</v>
      </c>
      <c r="J3207" t="s">
        <v>3707</v>
      </c>
      <c r="K3207" t="s">
        <v>3</v>
      </c>
    </row>
    <row r="3208" spans="1:11" x14ac:dyDescent="0.25">
      <c r="A3208" t="s">
        <v>12375</v>
      </c>
      <c r="B3208" t="s">
        <v>3708</v>
      </c>
      <c r="C3208" t="s">
        <v>3813</v>
      </c>
      <c r="D3208" t="s">
        <v>12376</v>
      </c>
      <c r="E3208" t="s">
        <v>12377</v>
      </c>
      <c r="F3208" t="s">
        <v>7704</v>
      </c>
      <c r="G3208" t="s">
        <v>334</v>
      </c>
      <c r="H3208" t="s">
        <v>3</v>
      </c>
      <c r="J3208" t="s">
        <v>3708</v>
      </c>
      <c r="K3208" t="s">
        <v>3</v>
      </c>
    </row>
    <row r="3209" spans="1:11" x14ac:dyDescent="0.25">
      <c r="A3209" t="s">
        <v>4361</v>
      </c>
      <c r="B3209" t="s">
        <v>3709</v>
      </c>
      <c r="C3209" t="s">
        <v>3813</v>
      </c>
      <c r="D3209" t="s">
        <v>12378</v>
      </c>
      <c r="E3209" t="s">
        <v>12379</v>
      </c>
      <c r="H3209" t="s">
        <v>4</v>
      </c>
      <c r="J3209" t="s">
        <v>3709</v>
      </c>
      <c r="K3209" t="s">
        <v>4</v>
      </c>
    </row>
    <row r="3210" spans="1:11" x14ac:dyDescent="0.25">
      <c r="A3210" t="s">
        <v>12380</v>
      </c>
      <c r="B3210" t="s">
        <v>3710</v>
      </c>
      <c r="C3210" t="s">
        <v>3813</v>
      </c>
      <c r="D3210" t="s">
        <v>12381</v>
      </c>
      <c r="E3210" t="s">
        <v>12382</v>
      </c>
      <c r="H3210" t="s">
        <v>4</v>
      </c>
      <c r="J3210" t="s">
        <v>3710</v>
      </c>
      <c r="K3210" t="s">
        <v>4</v>
      </c>
    </row>
    <row r="3211" spans="1:11" x14ac:dyDescent="0.25">
      <c r="A3211" t="s">
        <v>4368</v>
      </c>
      <c r="B3211" t="s">
        <v>3711</v>
      </c>
      <c r="C3211" t="s">
        <v>3813</v>
      </c>
      <c r="D3211" t="s">
        <v>12383</v>
      </c>
      <c r="E3211" t="s">
        <v>12384</v>
      </c>
      <c r="H3211" t="s">
        <v>4</v>
      </c>
      <c r="J3211" t="s">
        <v>3711</v>
      </c>
      <c r="K3211" t="s">
        <v>4</v>
      </c>
    </row>
    <row r="3212" spans="1:11" x14ac:dyDescent="0.25">
      <c r="A3212" t="s">
        <v>12385</v>
      </c>
      <c r="B3212" t="s">
        <v>3712</v>
      </c>
      <c r="C3212" t="s">
        <v>3813</v>
      </c>
      <c r="D3212" t="s">
        <v>12386</v>
      </c>
      <c r="E3212" t="s">
        <v>12387</v>
      </c>
      <c r="H3212" t="s">
        <v>4</v>
      </c>
      <c r="J3212" t="s">
        <v>3712</v>
      </c>
      <c r="K3212" t="s">
        <v>4</v>
      </c>
    </row>
    <row r="3213" spans="1:11" x14ac:dyDescent="0.25">
      <c r="A3213" t="s">
        <v>12388</v>
      </c>
      <c r="B3213" t="s">
        <v>3713</v>
      </c>
      <c r="C3213" t="s">
        <v>3813</v>
      </c>
      <c r="D3213" t="s">
        <v>12389</v>
      </c>
      <c r="E3213" t="s">
        <v>12390</v>
      </c>
      <c r="F3213" t="s">
        <v>12391</v>
      </c>
      <c r="G3213" t="s">
        <v>526</v>
      </c>
      <c r="H3213" t="s">
        <v>3</v>
      </c>
      <c r="J3213" t="s">
        <v>3713</v>
      </c>
      <c r="K3213" t="s">
        <v>3</v>
      </c>
    </row>
    <row r="3214" spans="1:11" x14ac:dyDescent="0.25">
      <c r="A3214" t="s">
        <v>12392</v>
      </c>
      <c r="B3214" t="s">
        <v>3714</v>
      </c>
      <c r="C3214" t="s">
        <v>3813</v>
      </c>
      <c r="D3214" t="s">
        <v>12393</v>
      </c>
      <c r="E3214" t="s">
        <v>12394</v>
      </c>
      <c r="H3214" t="s">
        <v>4</v>
      </c>
      <c r="J3214" t="s">
        <v>3714</v>
      </c>
      <c r="K3214" t="s">
        <v>4</v>
      </c>
    </row>
    <row r="3215" spans="1:11" x14ac:dyDescent="0.25">
      <c r="A3215" t="s">
        <v>7533</v>
      </c>
      <c r="B3215" t="s">
        <v>3715</v>
      </c>
      <c r="C3215" t="s">
        <v>3813</v>
      </c>
      <c r="D3215" t="s">
        <v>12395</v>
      </c>
      <c r="E3215" t="s">
        <v>12396</v>
      </c>
      <c r="H3215" t="s">
        <v>4</v>
      </c>
      <c r="J3215" t="s">
        <v>3715</v>
      </c>
      <c r="K3215" t="s">
        <v>4</v>
      </c>
    </row>
    <row r="3216" spans="1:11" x14ac:dyDescent="0.25">
      <c r="A3216" t="s">
        <v>12397</v>
      </c>
      <c r="B3216" t="s">
        <v>3716</v>
      </c>
      <c r="C3216" t="s">
        <v>3813</v>
      </c>
      <c r="D3216" t="s">
        <v>12398</v>
      </c>
      <c r="E3216" t="s">
        <v>12399</v>
      </c>
      <c r="H3216" t="s">
        <v>4</v>
      </c>
      <c r="J3216" t="s">
        <v>3716</v>
      </c>
      <c r="K3216" t="s">
        <v>4</v>
      </c>
    </row>
    <row r="3217" spans="1:11" x14ac:dyDescent="0.25">
      <c r="A3217" t="s">
        <v>12400</v>
      </c>
      <c r="B3217" t="s">
        <v>3717</v>
      </c>
      <c r="C3217" t="s">
        <v>3813</v>
      </c>
      <c r="D3217" t="s">
        <v>12401</v>
      </c>
      <c r="E3217" t="s">
        <v>12402</v>
      </c>
      <c r="F3217" t="s">
        <v>9004</v>
      </c>
      <c r="G3217" t="s">
        <v>377</v>
      </c>
      <c r="H3217" t="s">
        <v>3</v>
      </c>
      <c r="J3217" t="s">
        <v>3717</v>
      </c>
      <c r="K3217" t="s">
        <v>3</v>
      </c>
    </row>
    <row r="3218" spans="1:11" x14ac:dyDescent="0.25">
      <c r="A3218" t="s">
        <v>4080</v>
      </c>
      <c r="B3218" t="s">
        <v>3718</v>
      </c>
      <c r="C3218" t="s">
        <v>3813</v>
      </c>
      <c r="D3218" t="s">
        <v>12403</v>
      </c>
      <c r="E3218" t="s">
        <v>12404</v>
      </c>
      <c r="H3218" t="s">
        <v>4</v>
      </c>
      <c r="J3218" t="s">
        <v>3718</v>
      </c>
      <c r="K3218" t="s">
        <v>4</v>
      </c>
    </row>
    <row r="3219" spans="1:11" x14ac:dyDescent="0.25">
      <c r="A3219" t="s">
        <v>12405</v>
      </c>
      <c r="B3219" t="s">
        <v>3719</v>
      </c>
      <c r="C3219" t="s">
        <v>3813</v>
      </c>
      <c r="D3219" t="s">
        <v>12406</v>
      </c>
      <c r="E3219" t="s">
        <v>12407</v>
      </c>
      <c r="F3219" t="s">
        <v>7785</v>
      </c>
      <c r="G3219" t="s">
        <v>287</v>
      </c>
      <c r="H3219" t="s">
        <v>3</v>
      </c>
      <c r="J3219" t="s">
        <v>3719</v>
      </c>
      <c r="K3219" t="s">
        <v>3</v>
      </c>
    </row>
    <row r="3220" spans="1:11" x14ac:dyDescent="0.25">
      <c r="A3220" t="s">
        <v>5684</v>
      </c>
      <c r="B3220" t="s">
        <v>3720</v>
      </c>
      <c r="C3220" t="s">
        <v>3813</v>
      </c>
      <c r="D3220" t="s">
        <v>12408</v>
      </c>
      <c r="E3220" t="s">
        <v>12409</v>
      </c>
      <c r="H3220" t="s">
        <v>4</v>
      </c>
      <c r="J3220" t="s">
        <v>3720</v>
      </c>
      <c r="K3220" t="s">
        <v>4</v>
      </c>
    </row>
    <row r="3221" spans="1:11" x14ac:dyDescent="0.25">
      <c r="A3221" t="s">
        <v>12410</v>
      </c>
      <c r="B3221" t="s">
        <v>3721</v>
      </c>
      <c r="C3221" t="s">
        <v>3813</v>
      </c>
      <c r="D3221" t="s">
        <v>12411</v>
      </c>
      <c r="E3221" t="s">
        <v>12412</v>
      </c>
      <c r="F3221" t="s">
        <v>5317</v>
      </c>
      <c r="G3221" t="s">
        <v>153</v>
      </c>
      <c r="H3221" t="s">
        <v>3</v>
      </c>
      <c r="J3221" t="s">
        <v>3721</v>
      </c>
      <c r="K3221" t="s">
        <v>3</v>
      </c>
    </row>
    <row r="3222" spans="1:11" x14ac:dyDescent="0.25">
      <c r="A3222" t="s">
        <v>12413</v>
      </c>
      <c r="B3222" t="s">
        <v>3722</v>
      </c>
      <c r="C3222" t="s">
        <v>3813</v>
      </c>
      <c r="D3222" t="s">
        <v>12414</v>
      </c>
      <c r="E3222" t="s">
        <v>12415</v>
      </c>
      <c r="F3222" t="s">
        <v>9004</v>
      </c>
      <c r="G3222" t="s">
        <v>377</v>
      </c>
      <c r="H3222" t="s">
        <v>3</v>
      </c>
      <c r="J3222" t="s">
        <v>3722</v>
      </c>
      <c r="K3222" t="s">
        <v>3</v>
      </c>
    </row>
    <row r="3223" spans="1:11" x14ac:dyDescent="0.25">
      <c r="A3223" t="s">
        <v>12416</v>
      </c>
      <c r="B3223" t="s">
        <v>3723</v>
      </c>
      <c r="C3223" t="s">
        <v>3813</v>
      </c>
      <c r="D3223" t="s">
        <v>12417</v>
      </c>
      <c r="E3223" t="s">
        <v>12418</v>
      </c>
      <c r="H3223" t="s">
        <v>4</v>
      </c>
      <c r="J3223" t="s">
        <v>3723</v>
      </c>
      <c r="K3223" t="s">
        <v>4</v>
      </c>
    </row>
    <row r="3224" spans="1:11" x14ac:dyDescent="0.25">
      <c r="A3224" t="s">
        <v>5436</v>
      </c>
      <c r="B3224" t="s">
        <v>3724</v>
      </c>
      <c r="C3224" t="s">
        <v>3813</v>
      </c>
      <c r="D3224" t="s">
        <v>12419</v>
      </c>
      <c r="E3224" t="s">
        <v>12420</v>
      </c>
      <c r="F3224" t="s">
        <v>7632</v>
      </c>
      <c r="G3224" t="s">
        <v>378</v>
      </c>
      <c r="H3224" t="s">
        <v>3</v>
      </c>
      <c r="J3224" t="s">
        <v>3724</v>
      </c>
      <c r="K3224" t="s">
        <v>3</v>
      </c>
    </row>
    <row r="3225" spans="1:11" x14ac:dyDescent="0.25">
      <c r="A3225" t="s">
        <v>4414</v>
      </c>
      <c r="B3225" t="s">
        <v>3725</v>
      </c>
      <c r="C3225" t="s">
        <v>3813</v>
      </c>
      <c r="D3225" t="s">
        <v>12421</v>
      </c>
      <c r="E3225" t="s">
        <v>12422</v>
      </c>
      <c r="H3225" t="s">
        <v>4</v>
      </c>
      <c r="J3225" t="s">
        <v>3725</v>
      </c>
      <c r="K3225" t="s">
        <v>4</v>
      </c>
    </row>
    <row r="3226" spans="1:11" x14ac:dyDescent="0.25">
      <c r="A3226" t="s">
        <v>9672</v>
      </c>
      <c r="B3226" t="s">
        <v>3726</v>
      </c>
      <c r="C3226" t="s">
        <v>3813</v>
      </c>
      <c r="D3226" t="s">
        <v>12423</v>
      </c>
      <c r="E3226" t="s">
        <v>12424</v>
      </c>
      <c r="H3226" t="s">
        <v>4</v>
      </c>
      <c r="J3226" t="s">
        <v>3726</v>
      </c>
      <c r="K3226" t="s">
        <v>4</v>
      </c>
    </row>
    <row r="3227" spans="1:11" x14ac:dyDescent="0.25">
      <c r="A3227" t="s">
        <v>12425</v>
      </c>
      <c r="B3227" t="s">
        <v>3727</v>
      </c>
      <c r="C3227" t="s">
        <v>3813</v>
      </c>
      <c r="D3227" t="s">
        <v>12426</v>
      </c>
      <c r="E3227" t="s">
        <v>12427</v>
      </c>
      <c r="H3227" t="s">
        <v>4</v>
      </c>
      <c r="J3227" t="s">
        <v>3727</v>
      </c>
      <c r="K3227" t="s">
        <v>4</v>
      </c>
    </row>
    <row r="3228" spans="1:11" x14ac:dyDescent="0.25">
      <c r="A3228" t="s">
        <v>12428</v>
      </c>
      <c r="B3228" t="s">
        <v>436</v>
      </c>
      <c r="C3228" t="s">
        <v>3813</v>
      </c>
      <c r="D3228" t="s">
        <v>12429</v>
      </c>
      <c r="E3228" t="s">
        <v>12430</v>
      </c>
      <c r="F3228" t="s">
        <v>10133</v>
      </c>
      <c r="G3228" t="s">
        <v>436</v>
      </c>
      <c r="H3228" t="s">
        <v>3</v>
      </c>
      <c r="J3228" t="s">
        <v>436</v>
      </c>
      <c r="K3228" t="s">
        <v>3</v>
      </c>
    </row>
    <row r="3229" spans="1:11" x14ac:dyDescent="0.25">
      <c r="A3229" t="s">
        <v>5921</v>
      </c>
      <c r="B3229" t="s">
        <v>3728</v>
      </c>
      <c r="C3229" t="s">
        <v>3813</v>
      </c>
      <c r="D3229" t="s">
        <v>12431</v>
      </c>
      <c r="E3229" t="s">
        <v>12432</v>
      </c>
      <c r="H3229" t="s">
        <v>4</v>
      </c>
      <c r="J3229" t="s">
        <v>3728</v>
      </c>
      <c r="K3229" t="s">
        <v>4</v>
      </c>
    </row>
    <row r="3230" spans="1:11" x14ac:dyDescent="0.25">
      <c r="A3230" t="s">
        <v>7805</v>
      </c>
      <c r="B3230" t="s">
        <v>3729</v>
      </c>
      <c r="C3230" t="s">
        <v>3813</v>
      </c>
      <c r="D3230" t="s">
        <v>12433</v>
      </c>
      <c r="E3230" t="s">
        <v>12434</v>
      </c>
      <c r="F3230" t="s">
        <v>8459</v>
      </c>
      <c r="G3230" t="s">
        <v>318</v>
      </c>
      <c r="H3230" t="s">
        <v>3</v>
      </c>
      <c r="J3230" t="s">
        <v>3729</v>
      </c>
      <c r="K3230" t="s">
        <v>3</v>
      </c>
    </row>
    <row r="3231" spans="1:11" x14ac:dyDescent="0.25">
      <c r="A3231" t="s">
        <v>11461</v>
      </c>
      <c r="B3231" t="s">
        <v>3730</v>
      </c>
      <c r="C3231" t="s">
        <v>3813</v>
      </c>
      <c r="D3231" t="s">
        <v>12435</v>
      </c>
      <c r="E3231" t="s">
        <v>12436</v>
      </c>
      <c r="H3231" t="s">
        <v>4</v>
      </c>
      <c r="J3231" t="s">
        <v>3730</v>
      </c>
      <c r="K3231" t="s">
        <v>4</v>
      </c>
    </row>
    <row r="3232" spans="1:11" x14ac:dyDescent="0.25">
      <c r="A3232" t="s">
        <v>12437</v>
      </c>
      <c r="B3232" t="s">
        <v>3731</v>
      </c>
      <c r="C3232" t="s">
        <v>3813</v>
      </c>
      <c r="D3232" t="s">
        <v>12438</v>
      </c>
      <c r="E3232" t="s">
        <v>12439</v>
      </c>
      <c r="F3232" t="s">
        <v>7632</v>
      </c>
      <c r="G3232" t="s">
        <v>378</v>
      </c>
      <c r="H3232" t="s">
        <v>3</v>
      </c>
      <c r="J3232" t="s">
        <v>3731</v>
      </c>
      <c r="K3232" t="s">
        <v>3</v>
      </c>
    </row>
    <row r="3233" spans="1:11" x14ac:dyDescent="0.25">
      <c r="A3233" t="s">
        <v>12440</v>
      </c>
      <c r="B3233" t="s">
        <v>3732</v>
      </c>
      <c r="C3233" t="s">
        <v>3813</v>
      </c>
      <c r="D3233" t="s">
        <v>12441</v>
      </c>
      <c r="E3233" t="s">
        <v>12442</v>
      </c>
      <c r="H3233" t="s">
        <v>4</v>
      </c>
      <c r="J3233" t="s">
        <v>3732</v>
      </c>
      <c r="K3233" t="s">
        <v>4</v>
      </c>
    </row>
    <row r="3234" spans="1:11" x14ac:dyDescent="0.25">
      <c r="A3234" t="s">
        <v>12443</v>
      </c>
      <c r="B3234" t="s">
        <v>3733</v>
      </c>
      <c r="C3234" t="s">
        <v>3813</v>
      </c>
      <c r="D3234" t="s">
        <v>12444</v>
      </c>
      <c r="E3234" t="s">
        <v>12445</v>
      </c>
      <c r="H3234" t="s">
        <v>4</v>
      </c>
      <c r="J3234" t="s">
        <v>3733</v>
      </c>
      <c r="K3234" t="s">
        <v>4</v>
      </c>
    </row>
    <row r="3235" spans="1:11" x14ac:dyDescent="0.25">
      <c r="A3235" t="s">
        <v>12446</v>
      </c>
      <c r="B3235" t="s">
        <v>3734</v>
      </c>
      <c r="C3235" t="s">
        <v>3813</v>
      </c>
      <c r="D3235" t="s">
        <v>12447</v>
      </c>
      <c r="E3235" t="s">
        <v>12448</v>
      </c>
      <c r="H3235" t="s">
        <v>4</v>
      </c>
      <c r="J3235" t="s">
        <v>3734</v>
      </c>
      <c r="K3235" t="s">
        <v>4</v>
      </c>
    </row>
    <row r="3236" spans="1:11" x14ac:dyDescent="0.25">
      <c r="A3236" t="s">
        <v>12449</v>
      </c>
      <c r="B3236" t="s">
        <v>479</v>
      </c>
      <c r="C3236" t="s">
        <v>3813</v>
      </c>
      <c r="D3236" t="s">
        <v>12450</v>
      </c>
      <c r="E3236" t="s">
        <v>12451</v>
      </c>
      <c r="F3236" t="s">
        <v>10580</v>
      </c>
      <c r="G3236" t="s">
        <v>479</v>
      </c>
      <c r="H3236" t="s">
        <v>3</v>
      </c>
      <c r="J3236" t="s">
        <v>479</v>
      </c>
      <c r="K3236" t="s">
        <v>3</v>
      </c>
    </row>
    <row r="3237" spans="1:11" x14ac:dyDescent="0.25">
      <c r="A3237" t="s">
        <v>5108</v>
      </c>
      <c r="B3237" t="s">
        <v>3735</v>
      </c>
      <c r="C3237" t="s">
        <v>3813</v>
      </c>
      <c r="D3237" t="s">
        <v>12452</v>
      </c>
      <c r="E3237" t="s">
        <v>12453</v>
      </c>
      <c r="H3237" t="s">
        <v>4</v>
      </c>
      <c r="J3237" t="s">
        <v>3735</v>
      </c>
      <c r="K3237" t="s">
        <v>4</v>
      </c>
    </row>
    <row r="3238" spans="1:11" x14ac:dyDescent="0.25">
      <c r="A3238" t="s">
        <v>12454</v>
      </c>
      <c r="B3238" t="s">
        <v>3736</v>
      </c>
      <c r="C3238" t="s">
        <v>3813</v>
      </c>
      <c r="D3238" t="s">
        <v>12455</v>
      </c>
      <c r="E3238" t="s">
        <v>12456</v>
      </c>
      <c r="H3238" t="s">
        <v>4</v>
      </c>
      <c r="J3238" t="s">
        <v>3736</v>
      </c>
      <c r="K3238" t="s">
        <v>4</v>
      </c>
    </row>
    <row r="3239" spans="1:11" x14ac:dyDescent="0.25">
      <c r="A3239" t="s">
        <v>7208</v>
      </c>
      <c r="B3239" t="s">
        <v>3737</v>
      </c>
      <c r="C3239" t="s">
        <v>3813</v>
      </c>
      <c r="D3239" t="s">
        <v>12457</v>
      </c>
      <c r="E3239" t="s">
        <v>12458</v>
      </c>
      <c r="H3239" t="s">
        <v>4</v>
      </c>
      <c r="J3239" t="s">
        <v>3737</v>
      </c>
      <c r="K3239" t="s">
        <v>4</v>
      </c>
    </row>
    <row r="3240" spans="1:11" x14ac:dyDescent="0.25">
      <c r="A3240" t="s">
        <v>12459</v>
      </c>
      <c r="B3240" t="s">
        <v>3738</v>
      </c>
      <c r="C3240" t="s">
        <v>3813</v>
      </c>
      <c r="D3240" t="s">
        <v>12460</v>
      </c>
      <c r="E3240" t="s">
        <v>12461</v>
      </c>
      <c r="H3240" t="s">
        <v>4</v>
      </c>
      <c r="J3240" t="s">
        <v>3738</v>
      </c>
      <c r="K3240" t="s">
        <v>4</v>
      </c>
    </row>
    <row r="3241" spans="1:11" x14ac:dyDescent="0.25">
      <c r="A3241" t="s">
        <v>10714</v>
      </c>
      <c r="B3241" t="s">
        <v>3739</v>
      </c>
      <c r="C3241" t="s">
        <v>3813</v>
      </c>
      <c r="D3241" t="s">
        <v>12462</v>
      </c>
      <c r="E3241" t="s">
        <v>12463</v>
      </c>
      <c r="H3241" t="s">
        <v>4</v>
      </c>
      <c r="J3241" t="s">
        <v>3739</v>
      </c>
      <c r="K3241" t="s">
        <v>4</v>
      </c>
    </row>
    <row r="3242" spans="1:11" x14ac:dyDescent="0.25">
      <c r="A3242" t="s">
        <v>12464</v>
      </c>
      <c r="B3242" t="s">
        <v>3740</v>
      </c>
      <c r="C3242" t="s">
        <v>3813</v>
      </c>
      <c r="D3242" t="s">
        <v>12465</v>
      </c>
      <c r="E3242" t="s">
        <v>12466</v>
      </c>
      <c r="H3242" t="s">
        <v>4</v>
      </c>
      <c r="J3242" t="s">
        <v>3740</v>
      </c>
      <c r="K3242" t="s">
        <v>4</v>
      </c>
    </row>
    <row r="3243" spans="1:11" x14ac:dyDescent="0.25">
      <c r="A3243" t="s">
        <v>4126</v>
      </c>
      <c r="B3243" t="s">
        <v>3741</v>
      </c>
      <c r="C3243" t="s">
        <v>3813</v>
      </c>
      <c r="D3243" t="s">
        <v>12467</v>
      </c>
      <c r="E3243" t="s">
        <v>12468</v>
      </c>
      <c r="F3243" t="s">
        <v>9004</v>
      </c>
      <c r="G3243" t="s">
        <v>377</v>
      </c>
      <c r="H3243" t="s">
        <v>3</v>
      </c>
      <c r="J3243" t="s">
        <v>3741</v>
      </c>
      <c r="K3243" t="s">
        <v>3</v>
      </c>
    </row>
    <row r="3244" spans="1:11" x14ac:dyDescent="0.25">
      <c r="A3244" t="s">
        <v>12469</v>
      </c>
      <c r="B3244" t="s">
        <v>3742</v>
      </c>
      <c r="C3244" t="s">
        <v>3813</v>
      </c>
      <c r="D3244" t="s">
        <v>12470</v>
      </c>
      <c r="E3244" t="s">
        <v>12471</v>
      </c>
      <c r="F3244" t="s">
        <v>9004</v>
      </c>
      <c r="G3244" t="s">
        <v>377</v>
      </c>
      <c r="H3244" t="s">
        <v>3</v>
      </c>
      <c r="J3244" t="s">
        <v>3742</v>
      </c>
      <c r="K3244" t="s">
        <v>3</v>
      </c>
    </row>
    <row r="3245" spans="1:11" x14ac:dyDescent="0.25">
      <c r="A3245" t="s">
        <v>12472</v>
      </c>
      <c r="B3245" t="s">
        <v>3743</v>
      </c>
      <c r="C3245" t="s">
        <v>3813</v>
      </c>
      <c r="D3245" t="s">
        <v>12473</v>
      </c>
      <c r="E3245" t="s">
        <v>12474</v>
      </c>
      <c r="H3245" t="s">
        <v>4</v>
      </c>
      <c r="J3245" t="s">
        <v>3743</v>
      </c>
      <c r="K3245" t="s">
        <v>4</v>
      </c>
    </row>
    <row r="3246" spans="1:11" x14ac:dyDescent="0.25">
      <c r="A3246" t="s">
        <v>12475</v>
      </c>
      <c r="B3246" t="s">
        <v>3744</v>
      </c>
      <c r="C3246" t="s">
        <v>3813</v>
      </c>
      <c r="D3246" t="s">
        <v>12476</v>
      </c>
      <c r="E3246" t="s">
        <v>12477</v>
      </c>
      <c r="H3246" t="s">
        <v>4</v>
      </c>
      <c r="J3246" t="s">
        <v>3744</v>
      </c>
      <c r="K3246" t="s">
        <v>4</v>
      </c>
    </row>
    <row r="3247" spans="1:11" x14ac:dyDescent="0.25">
      <c r="A3247" t="s">
        <v>5976</v>
      </c>
      <c r="B3247" t="s">
        <v>3745</v>
      </c>
      <c r="C3247" t="s">
        <v>3813</v>
      </c>
      <c r="D3247" t="s">
        <v>12478</v>
      </c>
      <c r="E3247" t="s">
        <v>12479</v>
      </c>
      <c r="F3247" t="s">
        <v>9697</v>
      </c>
      <c r="G3247" t="s">
        <v>413</v>
      </c>
      <c r="H3247" t="s">
        <v>3</v>
      </c>
      <c r="J3247" t="s">
        <v>3745</v>
      </c>
      <c r="K3247" t="s">
        <v>3</v>
      </c>
    </row>
    <row r="3248" spans="1:11" x14ac:dyDescent="0.25">
      <c r="A3248" t="s">
        <v>9721</v>
      </c>
      <c r="B3248" t="s">
        <v>3746</v>
      </c>
      <c r="C3248" t="s">
        <v>3813</v>
      </c>
      <c r="D3248" t="s">
        <v>12480</v>
      </c>
      <c r="E3248" t="s">
        <v>12481</v>
      </c>
      <c r="H3248" t="s">
        <v>4</v>
      </c>
      <c r="J3248" t="s">
        <v>3746</v>
      </c>
      <c r="K3248" t="s">
        <v>4</v>
      </c>
    </row>
    <row r="3249" spans="1:11" x14ac:dyDescent="0.25">
      <c r="A3249" t="s">
        <v>4135</v>
      </c>
      <c r="B3249" t="s">
        <v>12593</v>
      </c>
      <c r="C3249" t="s">
        <v>3813</v>
      </c>
      <c r="D3249" t="s">
        <v>12482</v>
      </c>
      <c r="E3249" t="s">
        <v>12483</v>
      </c>
      <c r="H3249" t="s">
        <v>4</v>
      </c>
      <c r="J3249" t="s">
        <v>12593</v>
      </c>
      <c r="K3249" t="s">
        <v>4</v>
      </c>
    </row>
    <row r="3250" spans="1:11" x14ac:dyDescent="0.25">
      <c r="A3250" t="s">
        <v>8941</v>
      </c>
      <c r="B3250" t="s">
        <v>3747</v>
      </c>
      <c r="C3250" t="s">
        <v>3814</v>
      </c>
      <c r="D3250" t="s">
        <v>12484</v>
      </c>
      <c r="E3250" t="s">
        <v>12485</v>
      </c>
      <c r="H3250" t="s">
        <v>4</v>
      </c>
      <c r="J3250" t="s">
        <v>3747</v>
      </c>
      <c r="K3250" t="s">
        <v>4</v>
      </c>
    </row>
    <row r="3251" spans="1:11" x14ac:dyDescent="0.25">
      <c r="A3251" t="s">
        <v>8331</v>
      </c>
      <c r="B3251" t="s">
        <v>3748</v>
      </c>
      <c r="C3251" t="s">
        <v>3814</v>
      </c>
      <c r="D3251" t="s">
        <v>12486</v>
      </c>
      <c r="E3251" t="s">
        <v>12487</v>
      </c>
      <c r="H3251" t="s">
        <v>4</v>
      </c>
      <c r="J3251" t="s">
        <v>3748</v>
      </c>
      <c r="K3251" t="s">
        <v>4</v>
      </c>
    </row>
    <row r="3252" spans="1:11" x14ac:dyDescent="0.25">
      <c r="A3252" t="s">
        <v>6800</v>
      </c>
      <c r="B3252" t="s">
        <v>3749</v>
      </c>
      <c r="C3252" t="s">
        <v>3814</v>
      </c>
      <c r="D3252" t="s">
        <v>12488</v>
      </c>
      <c r="E3252" t="s">
        <v>12489</v>
      </c>
      <c r="H3252" t="s">
        <v>4</v>
      </c>
      <c r="J3252" t="s">
        <v>3749</v>
      </c>
      <c r="K3252" t="s">
        <v>4</v>
      </c>
    </row>
    <row r="3253" spans="1:11" x14ac:dyDescent="0.25">
      <c r="A3253" t="s">
        <v>8339</v>
      </c>
      <c r="B3253" t="s">
        <v>3750</v>
      </c>
      <c r="C3253" t="s">
        <v>3814</v>
      </c>
      <c r="D3253" t="s">
        <v>12490</v>
      </c>
      <c r="E3253" t="s">
        <v>12491</v>
      </c>
      <c r="H3253" t="s">
        <v>4</v>
      </c>
      <c r="J3253" t="s">
        <v>3750</v>
      </c>
      <c r="K3253" t="s">
        <v>4</v>
      </c>
    </row>
    <row r="3254" spans="1:11" x14ac:dyDescent="0.25">
      <c r="A3254" t="s">
        <v>12492</v>
      </c>
      <c r="B3254" t="s">
        <v>3751</v>
      </c>
      <c r="C3254" t="s">
        <v>3814</v>
      </c>
      <c r="D3254" t="s">
        <v>12493</v>
      </c>
      <c r="E3254" t="s">
        <v>12494</v>
      </c>
      <c r="H3254" t="s">
        <v>4</v>
      </c>
      <c r="J3254" t="s">
        <v>3751</v>
      </c>
      <c r="K3254" t="s">
        <v>4</v>
      </c>
    </row>
    <row r="3255" spans="1:11" x14ac:dyDescent="0.25">
      <c r="A3255" t="s">
        <v>9939</v>
      </c>
      <c r="B3255" t="s">
        <v>3752</v>
      </c>
      <c r="C3255" t="s">
        <v>3814</v>
      </c>
      <c r="D3255" t="s">
        <v>12495</v>
      </c>
      <c r="E3255" t="s">
        <v>12496</v>
      </c>
      <c r="H3255" t="s">
        <v>4</v>
      </c>
      <c r="J3255" t="s">
        <v>3752</v>
      </c>
      <c r="K3255" t="s">
        <v>4</v>
      </c>
    </row>
    <row r="3256" spans="1:11" x14ac:dyDescent="0.25">
      <c r="A3256" t="s">
        <v>4741</v>
      </c>
      <c r="B3256" t="s">
        <v>3753</v>
      </c>
      <c r="C3256" t="s">
        <v>3814</v>
      </c>
      <c r="D3256" t="s">
        <v>12497</v>
      </c>
      <c r="E3256" t="s">
        <v>12498</v>
      </c>
      <c r="H3256" t="s">
        <v>4</v>
      </c>
      <c r="J3256" t="s">
        <v>3753</v>
      </c>
      <c r="K3256" t="s">
        <v>4</v>
      </c>
    </row>
    <row r="3257" spans="1:11" x14ac:dyDescent="0.25">
      <c r="A3257" t="s">
        <v>12499</v>
      </c>
      <c r="B3257" t="s">
        <v>3754</v>
      </c>
      <c r="C3257" t="s">
        <v>3814</v>
      </c>
      <c r="D3257" t="s">
        <v>12500</v>
      </c>
      <c r="E3257" t="s">
        <v>12501</v>
      </c>
      <c r="H3257" t="s">
        <v>4</v>
      </c>
      <c r="J3257" t="s">
        <v>3754</v>
      </c>
      <c r="K3257" t="s">
        <v>4</v>
      </c>
    </row>
    <row r="3258" spans="1:11" x14ac:dyDescent="0.25">
      <c r="A3258" t="s">
        <v>12502</v>
      </c>
      <c r="B3258" t="s">
        <v>3755</v>
      </c>
      <c r="C3258" t="s">
        <v>3814</v>
      </c>
      <c r="D3258" t="s">
        <v>12503</v>
      </c>
      <c r="E3258" t="s">
        <v>12504</v>
      </c>
      <c r="H3258" t="s">
        <v>4</v>
      </c>
      <c r="J3258" t="s">
        <v>3755</v>
      </c>
      <c r="K3258" t="s">
        <v>4</v>
      </c>
    </row>
    <row r="3259" spans="1:11" x14ac:dyDescent="0.25">
      <c r="A3259" t="s">
        <v>4358</v>
      </c>
      <c r="B3259" t="s">
        <v>3756</v>
      </c>
      <c r="C3259" t="s">
        <v>3814</v>
      </c>
      <c r="D3259" t="s">
        <v>12505</v>
      </c>
      <c r="E3259" t="s">
        <v>12506</v>
      </c>
      <c r="H3259" t="s">
        <v>4</v>
      </c>
      <c r="J3259" t="s">
        <v>3756</v>
      </c>
      <c r="K3259" t="s">
        <v>4</v>
      </c>
    </row>
    <row r="3260" spans="1:11" x14ac:dyDescent="0.25">
      <c r="A3260" t="s">
        <v>12507</v>
      </c>
      <c r="B3260" t="s">
        <v>3757</v>
      </c>
      <c r="C3260" t="s">
        <v>3814</v>
      </c>
      <c r="D3260" t="s">
        <v>12508</v>
      </c>
      <c r="E3260" t="s">
        <v>12509</v>
      </c>
      <c r="F3260" t="s">
        <v>6456</v>
      </c>
      <c r="G3260" t="s">
        <v>209</v>
      </c>
      <c r="H3260" t="s">
        <v>3</v>
      </c>
      <c r="J3260" t="s">
        <v>3757</v>
      </c>
      <c r="K3260" t="s">
        <v>3</v>
      </c>
    </row>
    <row r="3261" spans="1:11" x14ac:dyDescent="0.25">
      <c r="A3261" t="s">
        <v>4368</v>
      </c>
      <c r="B3261" t="s">
        <v>3758</v>
      </c>
      <c r="C3261" t="s">
        <v>3814</v>
      </c>
      <c r="D3261" t="s">
        <v>12510</v>
      </c>
      <c r="E3261" t="s">
        <v>12511</v>
      </c>
      <c r="H3261" t="s">
        <v>4</v>
      </c>
      <c r="J3261" t="s">
        <v>3758</v>
      </c>
      <c r="K3261" t="s">
        <v>4</v>
      </c>
    </row>
    <row r="3262" spans="1:11" x14ac:dyDescent="0.25">
      <c r="A3262" t="s">
        <v>12512</v>
      </c>
      <c r="B3262" t="s">
        <v>3759</v>
      </c>
      <c r="C3262" t="s">
        <v>3814</v>
      </c>
      <c r="D3262" t="s">
        <v>12513</v>
      </c>
      <c r="E3262" t="s">
        <v>12514</v>
      </c>
      <c r="F3262" t="s">
        <v>6279</v>
      </c>
      <c r="G3262" t="s">
        <v>200</v>
      </c>
      <c r="H3262" t="s">
        <v>3</v>
      </c>
      <c r="J3262" t="s">
        <v>3759</v>
      </c>
      <c r="K3262" t="s">
        <v>3</v>
      </c>
    </row>
    <row r="3263" spans="1:11" x14ac:dyDescent="0.25">
      <c r="A3263" t="s">
        <v>12515</v>
      </c>
      <c r="B3263" t="s">
        <v>3760</v>
      </c>
      <c r="C3263" t="s">
        <v>3814</v>
      </c>
      <c r="D3263" t="s">
        <v>12516</v>
      </c>
      <c r="E3263" t="s">
        <v>12517</v>
      </c>
      <c r="H3263" t="s">
        <v>4</v>
      </c>
      <c r="J3263" t="s">
        <v>3760</v>
      </c>
      <c r="K3263" t="s">
        <v>4</v>
      </c>
    </row>
    <row r="3264" spans="1:11" x14ac:dyDescent="0.25">
      <c r="A3264" t="s">
        <v>4812</v>
      </c>
      <c r="B3264" t="s">
        <v>3761</v>
      </c>
      <c r="C3264" t="s">
        <v>3814</v>
      </c>
      <c r="D3264" t="s">
        <v>12518</v>
      </c>
      <c r="E3264" t="s">
        <v>12519</v>
      </c>
      <c r="H3264" t="s">
        <v>4</v>
      </c>
      <c r="J3264" t="s">
        <v>3761</v>
      </c>
      <c r="K3264" t="s">
        <v>4</v>
      </c>
    </row>
    <row r="3265" spans="1:11" x14ac:dyDescent="0.25">
      <c r="A3265" t="s">
        <v>8252</v>
      </c>
      <c r="B3265" t="s">
        <v>3762</v>
      </c>
      <c r="C3265" t="s">
        <v>3814</v>
      </c>
      <c r="D3265" t="s">
        <v>12520</v>
      </c>
      <c r="E3265" t="s">
        <v>12521</v>
      </c>
      <c r="H3265" t="s">
        <v>4</v>
      </c>
      <c r="J3265" t="s">
        <v>3762</v>
      </c>
      <c r="K3265" t="s">
        <v>4</v>
      </c>
    </row>
    <row r="3266" spans="1:11" x14ac:dyDescent="0.25">
      <c r="A3266" t="s">
        <v>6704</v>
      </c>
      <c r="B3266" t="s">
        <v>3763</v>
      </c>
      <c r="C3266" t="s">
        <v>3814</v>
      </c>
      <c r="D3266" t="s">
        <v>12522</v>
      </c>
      <c r="E3266" t="s">
        <v>12523</v>
      </c>
      <c r="H3266" t="s">
        <v>4</v>
      </c>
      <c r="J3266" t="s">
        <v>3763</v>
      </c>
      <c r="K3266" t="s">
        <v>4</v>
      </c>
    </row>
    <row r="3267" spans="1:11" x14ac:dyDescent="0.25">
      <c r="A3267" t="s">
        <v>12524</v>
      </c>
      <c r="B3267" t="s">
        <v>3764</v>
      </c>
      <c r="C3267" t="s">
        <v>3814</v>
      </c>
      <c r="D3267" t="s">
        <v>12525</v>
      </c>
      <c r="E3267" t="s">
        <v>12526</v>
      </c>
      <c r="H3267" t="s">
        <v>4</v>
      </c>
      <c r="J3267" t="s">
        <v>3764</v>
      </c>
      <c r="K3267" t="s">
        <v>4</v>
      </c>
    </row>
    <row r="3268" spans="1:11" x14ac:dyDescent="0.25">
      <c r="A3268" t="s">
        <v>12527</v>
      </c>
      <c r="B3268" t="s">
        <v>3765</v>
      </c>
      <c r="C3268" t="s">
        <v>3814</v>
      </c>
      <c r="D3268" t="s">
        <v>12528</v>
      </c>
      <c r="E3268" t="s">
        <v>12529</v>
      </c>
      <c r="H3268" t="s">
        <v>4</v>
      </c>
      <c r="J3268" t="s">
        <v>3765</v>
      </c>
      <c r="K3268" t="s">
        <v>4</v>
      </c>
    </row>
    <row r="3269" spans="1:11" x14ac:dyDescent="0.25">
      <c r="A3269" t="s">
        <v>5699</v>
      </c>
      <c r="B3269" t="s">
        <v>3766</v>
      </c>
      <c r="C3269" t="s">
        <v>3814</v>
      </c>
      <c r="D3269" t="s">
        <v>12530</v>
      </c>
      <c r="E3269" t="s">
        <v>12531</v>
      </c>
      <c r="H3269" t="s">
        <v>4</v>
      </c>
      <c r="J3269" t="s">
        <v>3766</v>
      </c>
      <c r="K3269" t="s">
        <v>4</v>
      </c>
    </row>
    <row r="3270" spans="1:11" x14ac:dyDescent="0.25">
      <c r="A3270" t="s">
        <v>12532</v>
      </c>
      <c r="B3270" t="s">
        <v>3767</v>
      </c>
      <c r="C3270" t="s">
        <v>3814</v>
      </c>
      <c r="D3270" t="s">
        <v>12533</v>
      </c>
      <c r="E3270" t="s">
        <v>12534</v>
      </c>
      <c r="H3270" t="s">
        <v>4</v>
      </c>
      <c r="J3270" t="s">
        <v>3767</v>
      </c>
      <c r="K3270" t="s">
        <v>4</v>
      </c>
    </row>
    <row r="3271" spans="1:11" x14ac:dyDescent="0.25">
      <c r="A3271" t="s">
        <v>12535</v>
      </c>
      <c r="B3271" t="s">
        <v>3768</v>
      </c>
      <c r="C3271" t="s">
        <v>3814</v>
      </c>
      <c r="D3271" t="s">
        <v>12536</v>
      </c>
      <c r="E3271" t="s">
        <v>12537</v>
      </c>
      <c r="H3271" t="s">
        <v>4</v>
      </c>
      <c r="J3271" t="s">
        <v>3768</v>
      </c>
      <c r="K3271" t="s">
        <v>4</v>
      </c>
    </row>
    <row r="3272" spans="1:11" x14ac:dyDescent="0.25">
      <c r="A3272" t="s">
        <v>12538</v>
      </c>
      <c r="B3272" t="s">
        <v>3769</v>
      </c>
      <c r="C3272" t="s">
        <v>3814</v>
      </c>
      <c r="D3272" t="s">
        <v>12539</v>
      </c>
      <c r="E3272" t="s">
        <v>12540</v>
      </c>
      <c r="H3272" t="s">
        <v>4</v>
      </c>
      <c r="J3272" t="s">
        <v>3769</v>
      </c>
      <c r="K3272" t="s">
        <v>4</v>
      </c>
    </row>
    <row r="3273" spans="1:11" x14ac:dyDescent="0.25">
      <c r="A3273" t="s">
        <v>4135</v>
      </c>
      <c r="B3273" t="s">
        <v>12594</v>
      </c>
      <c r="C3273" t="s">
        <v>3814</v>
      </c>
      <c r="D3273" t="s">
        <v>12541</v>
      </c>
      <c r="E3273" t="s">
        <v>12542</v>
      </c>
      <c r="H3273" t="s">
        <v>4</v>
      </c>
      <c r="J3273" t="s">
        <v>12594</v>
      </c>
      <c r="K327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53</vt:i4>
      </vt:variant>
    </vt:vector>
  </HeadingPairs>
  <TitlesOfParts>
    <vt:vector size="62" baseType="lpstr">
      <vt:lpstr>Main</vt:lpstr>
      <vt:lpstr>Daily Calculations</vt:lpstr>
      <vt:lpstr>Values</vt:lpstr>
      <vt:lpstr>Sheet1</vt:lpstr>
      <vt:lpstr>Adjustments</vt:lpstr>
      <vt:lpstr>Sheet4</vt:lpstr>
      <vt:lpstr>WIF</vt:lpstr>
      <vt:lpstr>StateCounty</vt:lpstr>
      <vt:lpstr>Sheet3</vt:lpstr>
      <vt:lpstr>AK</vt:lpstr>
      <vt:lpstr>AL</vt:lpstr>
      <vt:lpstr>AR</vt:lpstr>
      <vt:lpstr>AZ</vt:lpstr>
      <vt:lpstr>CA</vt:lpstr>
      <vt:lpstr>CO</vt:lpstr>
      <vt:lpstr>CT</vt:lpstr>
      <vt:lpstr>DC</vt:lpstr>
      <vt:lpstr>DE</vt:lpstr>
      <vt:lpstr>FL</vt:lpstr>
      <vt:lpstr>GA</vt:lpstr>
      <vt:lpstr>HI</vt:lpstr>
      <vt:lpstr>IA</vt:lpstr>
      <vt:lpstr>ID</vt:lpstr>
      <vt:lpstr>IL</vt:lpstr>
      <vt:lpstr>IN</vt:lpstr>
      <vt:lpstr>KS</vt:lpstr>
      <vt:lpstr>KY</vt:lpstr>
      <vt:lpstr>LA</vt:lpstr>
      <vt:lpstr>MA</vt:lpstr>
      <vt:lpstr>MD</vt:lpstr>
      <vt:lpstr>ME</vt:lpstr>
      <vt:lpstr>MI</vt:lpstr>
      <vt:lpstr>MN</vt:lpstr>
      <vt:lpstr>MO</vt:lpstr>
      <vt:lpstr>MS</vt:lpstr>
      <vt:lpstr>MT</vt:lpstr>
      <vt:lpstr>NC</vt:lpstr>
      <vt:lpstr>ND</vt:lpstr>
      <vt:lpstr>NE</vt:lpstr>
      <vt:lpstr>NH</vt:lpstr>
      <vt:lpstr>NJ</vt:lpstr>
      <vt:lpstr>NM</vt:lpstr>
      <vt:lpstr>NV</vt:lpstr>
      <vt:lpstr>NY</vt:lpstr>
      <vt:lpstr>OH</vt:lpstr>
      <vt:lpstr>OK</vt:lpstr>
      <vt:lpstr>OR</vt:lpstr>
      <vt:lpstr>PA</vt:lpstr>
      <vt:lpstr>PR</vt:lpstr>
      <vt:lpstr>RI</vt:lpstr>
      <vt:lpstr>SC</vt:lpstr>
      <vt:lpstr>SD</vt:lpstr>
      <vt:lpstr>TN</vt:lpstr>
      <vt:lpstr>TX</vt:lpstr>
      <vt:lpstr>UT</vt:lpstr>
      <vt:lpstr>VA</vt:lpstr>
      <vt:lpstr>Validation</vt:lpstr>
      <vt:lpstr>VT</vt:lpstr>
      <vt:lpstr>WA</vt:lpstr>
      <vt:lpstr>WI</vt:lpstr>
      <vt:lpstr>WV</vt:lpstr>
      <vt:lpstr>WY</vt:lpstr>
    </vt:vector>
  </TitlesOfParts>
  <Company>Blue &amp; Co.,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Overmyer</dc:creator>
  <cp:lastModifiedBy>Nancy Hublar</cp:lastModifiedBy>
  <dcterms:created xsi:type="dcterms:W3CDTF">2019-07-10T14:09:36Z</dcterms:created>
  <dcterms:modified xsi:type="dcterms:W3CDTF">2019-12-03T18:16:54Z</dcterms:modified>
</cp:coreProperties>
</file>